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BE35" i="9"/>
  <c r="BW34" i="9"/>
  <c r="BW35" i="9" s="1"/>
  <c r="BW36" i="9" s="1"/>
  <c r="BW37" i="9" s="1"/>
  <c r="BW38" i="9" s="1"/>
  <c r="BW39" i="9" s="1"/>
  <c r="BW40" i="9" s="1"/>
  <c r="BW41" i="9" s="1"/>
  <c r="BW42" i="9" s="1"/>
  <c r="BW43" i="9" s="1"/>
  <c r="C34" i="9"/>
  <c r="CO34" i="9" l="1"/>
  <c r="CO35" i="9" s="1"/>
  <c r="CO36" i="9" s="1"/>
  <c r="CO37" i="9" s="1"/>
  <c r="CO38"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calcChain>
</file>

<file path=xl/sharedStrings.xml><?xml version="1.0" encoding="utf-8"?>
<sst xmlns="http://schemas.openxmlformats.org/spreadsheetml/2006/main" count="990" uniqueCount="555">
  <si>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</si>
  <si>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</si>
  <si>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</si>
  <si>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</si>
  <si>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</si>
  <si>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</si>
  <si>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</si>
  <si>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</si>
  <si>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</si>
  <si>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</si>
  <si>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</si>
  <si>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</si>
  <si>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</si>
  <si>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</si>
  <si>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</si>
  <si>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</si>
  <si>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</si>
  <si>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</si>
  <si>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</si>
  <si>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</si>
  <si>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</si>
  <si>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</si>
  <si>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</si>
  <si>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</si>
  <si>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</si>
  <si>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</si>
  <si>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</si>
  <si>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</si>
  <si>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</si>
  <si>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</si>
  <si>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</si>
  <si>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</si>
  <si>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</si>
  <si>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</si>
  <si>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</si>
  <si>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</si>
  <si>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</si>
  <si>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</si>
  <si>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</si>
  <si>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</si>
  <si>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</si>
  <si>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</si>
  <si>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</si>
  <si>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</si>
  <si>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</si>
  <si>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</si>
  <si>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</si>
  <si>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</si>
  <si>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</si>
  <si>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</si>
  <si>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</si>
  <si>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</si>
  <si>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</si>
  <si>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</si>
  <si>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</si>
  <si>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</si>
  <si>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</si>
  <si>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</si>
  <si>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</si>
  <si>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</si>
  <si>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</si>
  <si>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</si>
  <si>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</si>
  <si>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</si>
  <si>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</si>
  <si>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</si>
  <si>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</si>
  <si>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</si>
  <si>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</si>
  <si>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</si>
  <si>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</si>
  <si>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</si>
  <si>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</si>
  <si>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</si>
  <si>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</si>
  <si>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</si>
  <si>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</si>
  <si>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</si>
  <si>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</si>
  <si>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</si>
  <si>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</si>
  <si>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</si>
  <si>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</si>
  <si>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</si>
  <si>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</si>
  <si>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</si>
  <si>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</si>
  <si>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</si>
  <si>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</si>
  <si>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</si>
  <si>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</si>
  <si>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</si>
  <si>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</si>
  <si>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</si>
  <si>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</si>
  <si>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</si>
  <si>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</si>
  <si>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</si>
  <si>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</si>
  <si>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</si>
  <si>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</si>
  <si>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</si>
  <si>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</si>
  <si>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</si>
  <si>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</si>
  <si>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</si>
  <si>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</si>
  <si>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</si>
  <si>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</si>
  <si>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</si>
  <si>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</si>
  <si>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</si>
  <si>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</si>
  <si>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</si>
  <si>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</si>
  <si>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</si>
  <si>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</si>
  <si>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</si>
  <si>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</si>
  <si>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</si>
  <si>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</si>
  <si>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</si>
  <si>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</si>
  <si>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</si>
  <si>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</si>
  <si>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</si>
  <si>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</si>
  <si>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</si>
  <si>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</si>
  <si>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</si>
  <si>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</si>
  <si>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</si>
  <si>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</si>
  <si>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</si>
  <si>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</si>
  <si>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</si>
  <si>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</si>
  <si>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</si>
  <si>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</si>
  <si>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</si>
  <si>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</si>
  <si>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</si>
  <si>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</si>
  <si>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</si>
  <si>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</si>
  <si>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</si>
  <si>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</si>
  <si>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</si>
  <si>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</si>
  <si>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</si>
  <si>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</si>
  <si>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</si>
  <si>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</si>
  <si>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</si>
  <si>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</si>
  <si>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</si>
  <si>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</si>
  <si>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</si>
  <si>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</si>
  <si>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</si>
  <si>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</si>
  <si>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</si>
  <si>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</si>
  <si>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</si>
  <si>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</si>
  <si>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</si>
  <si>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</si>
  <si>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</si>
  <si>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</si>
  <si>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</si>
  <si>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</si>
  <si>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</si>
  <si>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</si>
  <si>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</si>
  <si>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</si>
  <si>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</si>
  <si>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</si>
  <si>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</si>
  <si>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</si>
  <si>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</si>
  <si>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</si>
  <si>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</si>
  <si>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</si>
  <si>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</si>
  <si>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</si>
  <si>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</si>
  <si>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</si>
  <si>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</si>
  <si>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</si>
  <si>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</si>
  <si>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</si>
  <si>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</si>
  <si>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</si>
  <si>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</si>
  <si>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埼玉県鴻巣市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</si>
  <si>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</si>
  <si>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</si>
  <si>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</si>
  <si>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</si>
  <si>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</si>
  <si>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</si>
  <si>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</si>
  <si>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</si>
  <si>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</si>
  <si>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</si>
  <si>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</si>
  <si>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</si>
  <si>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</si>
  <si>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</si>
  <si>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</si>
  <si>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</si>
  <si>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</si>
  <si>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</si>
  <si>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</si>
  <si>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</si>
  <si>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</si>
  <si>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</si>
  <si>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</si>
  <si>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</si>
  <si>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</si>
  <si>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</si>
  <si>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</si>
  <si>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</si>
  <si>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</si>
  <si>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</si>
  <si>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</si>
  <si>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</si>
  <si>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</si>
  <si>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</si>
  <si>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</si>
  <si>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</si>
  <si>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</si>
  <si>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</si>
  <si>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</si>
  <si>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</si>
  <si>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</si>
  <si>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</si>
  <si>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</si>
  <si>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</si>
  <si>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</si>
  <si>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</si>
  <si>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</si>
  <si>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</si>
  <si>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</si>
  <si>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</si>
  <si>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</si>
  <si>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</si>
  <si>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</si>
  <si>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</si>
  <si>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</si>
  <si>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</si>
  <si>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</si>
  <si>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</si>
  <si>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</si>
  <si>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</si>
  <si>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</si>
  <si>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</si>
  <si>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</si>
  <si>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</si>
  <si>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</si>
  <si>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</si>
  <si>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</si>
  <si>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</si>
  <si>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</si>
  <si>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</si>
  <si>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</si>
  <si>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</si>
  <si>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</si>
  <si>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</si>
  <si>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</si>
  <si>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</si>
  <si>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</si>
  <si>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</si>
  <si>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</si>
  <si>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</si>
  <si>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</si>
  <si>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</si>
  <si>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</si>
  <si>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</si>
  <si>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</si>
  <si>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</si>
  <si>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</si>
  <si>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</si>
  <si>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</si>
  <si>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</si>
  <si>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</si>
  <si>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</si>
  <si>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</si>
  <si>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</si>
  <si>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</si>
  <si>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</si>
  <si>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</si>
  <si>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</si>
  <si>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</si>
  <si>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</si>
  <si>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</si>
  <si>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</si>
  <si>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</si>
  <si>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</si>
  <si>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</si>
  <si>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</si>
  <si>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</si>
  <si>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</si>
  <si>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</si>
  <si>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</si>
  <si>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</si>
  <si>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</si>
  <si>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</si>
  <si>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</si>
  <si>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</si>
  <si>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</si>
  <si>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</si>
  <si>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</si>
  <si>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</si>
  <si>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</si>
  <si>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</si>
  <si>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</si>
  <si>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</si>
  <si>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</si>
  <si>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</si>
  <si>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</si>
  <si>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</si>
  <si>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</si>
  <si>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</si>
  <si>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</si>
  <si>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</si>
  <si>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</si>
  <si>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</si>
  <si>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</si>
  <si>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</si>
  <si>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</si>
  <si>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</si>
  <si>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</si>
  <si>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</si>
  <si>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</si>
  <si>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</si>
  <si>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</si>
  <si>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</si>
  <si>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</si>
  <si>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</si>
  <si>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</si>
  <si>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</si>
  <si>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</si>
  <si>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</si>
  <si>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埼玉県鴻巣市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</si>
  <si>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</si>
  <si>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</si>
  <si>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</si>
  <si>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</si>
  <si>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</si>
  <si>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</si>
  <si>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</si>
  <si>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</si>
  <si>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</si>
  <si>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</si>
  <si>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</si>
  <si>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</si>
  <si>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</si>
  <si>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</si>
  <si>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</si>
  <si>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</si>
  <si>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</si>
  <si>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</si>
  <si>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</si>
  <si>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</si>
  <si>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</si>
  <si>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</si>
  <si>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</si>
  <si>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</si>
  <si>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</si>
  <si>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</si>
  <si>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</si>
  <si>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</si>
  <si>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</si>
  <si>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</si>
  <si>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</si>
  <si>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</si>
  <si>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</si>
  <si>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</si>
  <si>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</si>
  <si>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</si>
  <si>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</si>
  <si>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</si>
  <si>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</si>
  <si>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</si>
  <si>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</si>
  <si>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</si>
  <si>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</si>
  <si>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</si>
  <si>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</si>
  <si>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</si>
  <si>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</si>
  <si>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</si>
  <si>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</si>
  <si>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</si>
  <si>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</si>
  <si>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</si>
  <si>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</si>
  <si>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</si>
  <si>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</si>
  <si>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</si>
  <si>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</si>
  <si>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</si>
  <si>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</si>
  <si>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</si>
  <si>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</si>
  <si>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</si>
  <si>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</si>
  <si>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</si>
  <si>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</si>
  <si>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</si>
  <si>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</si>
  <si>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</si>
  <si>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</si>
  <si>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</si>
  <si>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</si>
  <si>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</si>
  <si>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</si>
  <si>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</si>
  <si>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</si>
  <si>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</si>
  <si>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</si>
  <si>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</si>
  <si>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</si>
  <si>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</si>
  <si>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</si>
  <si>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</si>
  <si>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</si>
  <si>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</si>
  <si>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</si>
  <si>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</si>
  <si>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</si>
  <si>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</si>
  <si>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</si>
  <si>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</si>
  <si>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</si>
  <si>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</si>
  <si>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</si>
  <si>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</si>
  <si>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</si>
  <si>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</si>
  <si>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</si>
  <si>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</si>
  <si>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</si>
  <si>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</si>
  <si>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</si>
  <si>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</si>
  <si>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</si>
  <si>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</si>
  <si>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</si>
  <si>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</si>
  <si>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</si>
  <si>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</si>
  <si>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</si>
  <si>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</si>
  <si>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</si>
  <si>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</si>
  <si>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</si>
  <si>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</si>
  <si>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</si>
  <si>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</si>
  <si>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</si>
  <si>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</si>
  <si>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</si>
  <si>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</si>
  <si>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</si>
  <si>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</si>
  <si>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</si>
  <si>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</si>
  <si>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</si>
  <si>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</si>
  <si>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</si>
  <si>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</si>
  <si>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</si>
  <si>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</si>
  <si>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</si>
  <si>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</si>
  <si>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</si>
  <si>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</si>
  <si>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</si>
  <si>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</si>
  <si>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</si>
  <si>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</si>
  <si>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</si>
  <si>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</si>
  <si>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</si>
  <si>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</si>
  <si>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</si>
  <si>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</si>
  <si>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</si>
  <si>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</si>
  <si>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</si>
  <si>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</si>
  <si>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</si>
  <si>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</si>
  <si>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</si>
  <si>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</si>
  <si>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</si>
  <si>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</si>
  <si>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</si>
  <si>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</si>
  <si>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</si>
  <si>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</si>
  <si>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</si>
  <si>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</si>
  <si>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</si>
  <si>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</si>
  <si>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</si>
  <si>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</si>
  <si>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</si>
  <si>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</si>
  <si>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</si>
  <si>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</si>
  <si>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</si>
  <si>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</si>
  <si>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</si>
  <si>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</si>
  <si>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</si>
  <si>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</si>
  <si>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</si>
  <si>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</si>
  <si>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</si>
  <si>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</si>
  <si>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下水道事業会計</t>
  </si>
  <si>
    <t>国民健康保険事業特別会計</t>
  </si>
  <si>
    <t>介護保険特別会計</t>
  </si>
  <si>
    <t>広田中央特定土地区画整理事業特別会計</t>
  </si>
  <si>
    <t>北新宿第二土地区画整理事業特別会計</t>
  </si>
  <si>
    <t>後期高齢者医療特別会計</t>
  </si>
  <si>
    <t>その他会計（赤字）</t>
  </si>
  <si>
    <t>その他会計（黒字）</t>
  </si>
  <si>
    <t>-</t>
    <phoneticPr fontId="5"/>
  </si>
  <si>
    <t>埼玉中部環境保全組合</t>
    <rPh sb="0" eb="2">
      <t>サイタマ</t>
    </rPh>
    <rPh sb="2" eb="4">
      <t>チュウブ</t>
    </rPh>
    <rPh sb="4" eb="6">
      <t>カンキョウ</t>
    </rPh>
    <rPh sb="6" eb="8">
      <t>ホゼン</t>
    </rPh>
    <rPh sb="8" eb="10">
      <t>クミアイ</t>
    </rPh>
    <phoneticPr fontId="5"/>
  </si>
  <si>
    <t>北本地区衛生組合</t>
    <rPh sb="0" eb="2">
      <t>キタモト</t>
    </rPh>
    <rPh sb="2" eb="4">
      <t>チク</t>
    </rPh>
    <rPh sb="4" eb="6">
      <t>エイセイ</t>
    </rPh>
    <rPh sb="6" eb="8">
      <t>クミアイ</t>
    </rPh>
    <phoneticPr fontId="5"/>
  </si>
  <si>
    <t>彩北広域清掃組合</t>
    <rPh sb="0" eb="1">
      <t>アヤ</t>
    </rPh>
    <rPh sb="1" eb="2">
      <t>キタ</t>
    </rPh>
    <rPh sb="2" eb="4">
      <t>コウイキ</t>
    </rPh>
    <rPh sb="4" eb="6">
      <t>セイソウ</t>
    </rPh>
    <rPh sb="6" eb="8">
      <t>クミアイ</t>
    </rPh>
    <phoneticPr fontId="5"/>
  </si>
  <si>
    <t>荒川北縁水防事務組合</t>
    <rPh sb="0" eb="2">
      <t>アラカワ</t>
    </rPh>
    <rPh sb="2" eb="3">
      <t>キタ</t>
    </rPh>
    <rPh sb="3" eb="4">
      <t>ベリ</t>
    </rPh>
    <rPh sb="4" eb="6">
      <t>スイボウ</t>
    </rPh>
    <rPh sb="6" eb="8">
      <t>ジム</t>
    </rPh>
    <rPh sb="8" eb="10">
      <t>クミアイ</t>
    </rPh>
    <phoneticPr fontId="5"/>
  </si>
  <si>
    <t>埼玉県都市競艇組合</t>
    <rPh sb="0" eb="3">
      <t>サイタマケン</t>
    </rPh>
    <rPh sb="3" eb="5">
      <t>トシ</t>
    </rPh>
    <rPh sb="5" eb="7">
      <t>キョウテイ</t>
    </rPh>
    <rPh sb="7" eb="9">
      <t>クミアイ</t>
    </rPh>
    <phoneticPr fontId="5"/>
  </si>
  <si>
    <t>埼玉県市町村総合事務組合</t>
  </si>
  <si>
    <t>一般会計</t>
    <rPh sb="0" eb="2">
      <t>イッパン</t>
    </rPh>
    <rPh sb="2" eb="4">
      <t>カイケイ</t>
    </rPh>
    <phoneticPr fontId="5"/>
  </si>
  <si>
    <t>交通災害特別会計</t>
    <rPh sb="0" eb="2">
      <t>コウツウ</t>
    </rPh>
    <rPh sb="2" eb="4">
      <t>サイガイ</t>
    </rPh>
    <rPh sb="4" eb="6">
      <t>トクベツ</t>
    </rPh>
    <rPh sb="6" eb="8">
      <t>カイケイ</t>
    </rPh>
    <phoneticPr fontId="5"/>
  </si>
  <si>
    <t>彩の国さいたま人づくり広域連合</t>
    <phoneticPr fontId="5"/>
  </si>
  <si>
    <t>埼玉県後期高齢者医療広域連合</t>
  </si>
  <si>
    <t>特別会計</t>
    <rPh sb="0" eb="2">
      <t>トクベツ</t>
    </rPh>
    <rPh sb="2" eb="4">
      <t>カイケイ</t>
    </rPh>
    <phoneticPr fontId="5"/>
  </si>
  <si>
    <t>鴻巣市土地開発公社</t>
    <rPh sb="0" eb="3">
      <t>コウノスシ</t>
    </rPh>
    <rPh sb="3" eb="5">
      <t>トチ</t>
    </rPh>
    <rPh sb="5" eb="7">
      <t>カイハツ</t>
    </rPh>
    <rPh sb="7" eb="9">
      <t>コウシャ</t>
    </rPh>
    <phoneticPr fontId="5"/>
  </si>
  <si>
    <t>鴻巣フラワーセンター</t>
    <rPh sb="0" eb="2">
      <t>コウノス</t>
    </rPh>
    <phoneticPr fontId="5"/>
  </si>
  <si>
    <t>鴻巣市施設管理公社</t>
    <rPh sb="0" eb="3">
      <t>コウノスシ</t>
    </rPh>
    <rPh sb="3" eb="5">
      <t>シセツ</t>
    </rPh>
    <rPh sb="5" eb="7">
      <t>カンリ</t>
    </rPh>
    <rPh sb="7" eb="9">
      <t>コウシャ</t>
    </rPh>
    <phoneticPr fontId="5"/>
  </si>
  <si>
    <t>吹上スポーツプラザ</t>
    <rPh sb="0" eb="2">
      <t>フキアゲ</t>
    </rPh>
    <phoneticPr fontId="5"/>
  </si>
  <si>
    <t>エルミ鴻巣</t>
    <rPh sb="3" eb="5">
      <t>コウノス</t>
    </rPh>
    <phoneticPr fontId="5"/>
  </si>
  <si>
    <t>-</t>
    <phoneticPr fontId="2"/>
  </si>
  <si>
    <t>-</t>
    <phoneticPr fontId="2"/>
  </si>
  <si>
    <t>-</t>
    <phoneticPr fontId="2"/>
  </si>
  <si>
    <t>一般会計</t>
    <phoneticPr fontId="2"/>
  </si>
  <si>
    <t>斎場特別会計</t>
    <phoneticPr fontId="2"/>
  </si>
  <si>
    <t>埼玉県央広域事務組合</t>
    <rPh sb="0" eb="2">
      <t>サイタマ</t>
    </rPh>
    <rPh sb="2" eb="4">
      <t>ケンオウ</t>
    </rPh>
    <rPh sb="4" eb="6">
      <t>コウイキ</t>
    </rPh>
    <rPh sb="6" eb="8">
      <t>ジム</t>
    </rPh>
    <rPh sb="8" eb="10">
      <t>クミアイ</t>
    </rPh>
    <phoneticPr fontId="5"/>
  </si>
  <si>
    <t>埼玉県央広域事務組合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</si>
</sst>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33152</c:v>
                </c:pt>
                <c:pt idx="1">
                  <c:v>38245</c:v>
                </c:pt>
                <c:pt idx="2">
                  <c:v>32519</c:v>
                </c:pt>
                <c:pt idx="3">
                  <c:v>65991</c:v>
                </c:pt>
                <c:pt idx="4">
                  <c:v>58225</c:v>
                </c:pt>
              </c:numCache>
            </c:numRef>
          </c:val>
          <c:smooth val="0"/>
        </c:ser>
        <c:dLbls>
          <c:showLegendKey val="0"/>
          <c:showVal val="0"/>
          <c:showCatName val="0"/>
          <c:showSerName val="0"/>
          <c:showPercent val="0"/>
          <c:showBubbleSize val="0"/>
        </c:dLbls>
        <c:marker val="1"/>
        <c:smooth val="0"/>
        <c:axId val="106043648"/>
        <c:axId val="106049920"/>
      </c:lineChart>
      <c:catAx>
        <c:axId val="106043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49920"/>
        <c:crosses val="autoZero"/>
        <c:auto val="1"/>
        <c:lblAlgn val="ctr"/>
        <c:lblOffset val="100"/>
        <c:tickLblSkip val="1"/>
        <c:tickMarkSkip val="1"/>
        <c:noMultiLvlLbl val="0"/>
      </c:catAx>
      <c:valAx>
        <c:axId val="106049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4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6.82</c:v>
                </c:pt>
                <c:pt idx="1">
                  <c:v>8.2100000000000009</c:v>
                </c:pt>
                <c:pt idx="2">
                  <c:v>5.82</c:v>
                </c:pt>
                <c:pt idx="3">
                  <c:v>6.15</c:v>
                </c:pt>
                <c:pt idx="4">
                  <c:v>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5.15</c:v>
                </c:pt>
                <c:pt idx="1">
                  <c:v>12.3</c:v>
                </c:pt>
                <c:pt idx="2">
                  <c:v>14.74</c:v>
                </c:pt>
                <c:pt idx="3">
                  <c:v>14.85</c:v>
                </c:pt>
                <c:pt idx="4">
                  <c:v>15.08</c:v>
                </c:pt>
              </c:numCache>
            </c:numRef>
          </c:val>
        </c:ser>
        <c:dLbls>
          <c:showLegendKey val="0"/>
          <c:showVal val="0"/>
          <c:showCatName val="0"/>
          <c:showSerName val="0"/>
          <c:showPercent val="0"/>
          <c:showBubbleSize val="0"/>
        </c:dLbls>
        <c:gapWidth val="250"/>
        <c:overlap val="100"/>
        <c:axId val="30428544"/>
        <c:axId val="3043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8.85</c:v>
                </c:pt>
                <c:pt idx="2">
                  <c:v>1.84</c:v>
                </c:pt>
                <c:pt idx="3">
                  <c:v>0.43</c:v>
                </c:pt>
                <c:pt idx="4">
                  <c:v>2.88</c:v>
                </c:pt>
              </c:numCache>
            </c:numRef>
          </c:val>
          <c:smooth val="0"/>
        </c:ser>
        <c:dLbls>
          <c:showLegendKey val="0"/>
          <c:showVal val="0"/>
          <c:showCatName val="0"/>
          <c:showSerName val="0"/>
          <c:showPercent val="0"/>
          <c:showBubbleSize val="0"/>
        </c:dLbls>
        <c:marker val="1"/>
        <c:smooth val="0"/>
        <c:axId val="30428544"/>
        <c:axId val="30434816"/>
      </c:lineChart>
      <c:catAx>
        <c:axId val="304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34816"/>
        <c:crosses val="autoZero"/>
        <c:auto val="1"/>
        <c:lblAlgn val="ctr"/>
        <c:lblOffset val="100"/>
        <c:tickLblSkip val="1"/>
        <c:tickMarkSkip val="1"/>
        <c:noMultiLvlLbl val="0"/>
      </c:catAx>
      <c:valAx>
        <c:axId val="3043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c:v>
                </c:pt>
                <c:pt idx="2">
                  <c:v>#N/A</c:v>
                </c:pt>
                <c:pt idx="3">
                  <c:v>0.03</c:v>
                </c:pt>
                <c:pt idx="4">
                  <c:v>#N/A</c:v>
                </c:pt>
                <c:pt idx="5">
                  <c:v>0.03</c:v>
                </c:pt>
                <c:pt idx="6">
                  <c:v>#N/A</c:v>
                </c:pt>
                <c:pt idx="7">
                  <c:v>7.0000000000000007E-2</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0.08</c:v>
                </c:pt>
                <c:pt idx="8">
                  <c:v>#N/A</c:v>
                </c:pt>
                <c:pt idx="9">
                  <c:v>0.09</c:v>
                </c:pt>
              </c:numCache>
            </c:numRef>
          </c:val>
        </c:ser>
        <c:ser>
          <c:idx val="3"/>
          <c:order val="3"/>
          <c:tx>
            <c:strRef>
              <c:f>データシート!$A$30</c:f>
              <c:strCache>
                <c:ptCount val="1"/>
                <c:pt idx="0">
                  <c:v>北新宿第二土地区画整理事業特別会計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0.36</c:v>
                </c:pt>
                <c:pt idx="2">
                  <c:v>#N/A</c:v>
                </c:pt>
                <c:pt idx="3">
                  <c:v>0.6</c:v>
                </c:pt>
                <c:pt idx="4">
                  <c:v>#N/A</c:v>
                </c:pt>
                <c:pt idx="5">
                  <c:v>0.54</c:v>
                </c:pt>
                <c:pt idx="6">
                  <c:v>#N/A</c:v>
                </c:pt>
                <c:pt idx="7">
                  <c:v>0.52</c:v>
                </c:pt>
                <c:pt idx="8">
                  <c:v>#N/A</c:v>
                </c:pt>
                <c:pt idx="9">
                  <c:v>0.43</c:v>
                </c:pt>
              </c:numCache>
            </c:numRef>
          </c:val>
        </c:ser>
        <c:ser>
          <c:idx val="4"/>
          <c:order val="4"/>
          <c:tx>
            <c:strRef>
              <c:f>データシート!$A$31</c:f>
              <c:strCache>
                <c:ptCount val="1"/>
                <c:pt idx="0">
                  <c:v>広田中央特定土地区画整理事業特別会計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0.22</c:v>
                </c:pt>
                <c:pt idx="4">
                  <c:v>#N/A</c:v>
                </c:pt>
                <c:pt idx="5">
                  <c:v>0.43</c:v>
                </c:pt>
                <c:pt idx="6">
                  <c:v>#N/A</c:v>
                </c:pt>
                <c:pt idx="7">
                  <c:v>0.54</c:v>
                </c:pt>
                <c:pt idx="8">
                  <c:v>#N/A</c:v>
                </c:pt>
                <c:pt idx="9">
                  <c:v>0.55000000000000004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0.82</c:v>
                </c:pt>
                <c:pt idx="2">
                  <c:v>#N/A</c:v>
                </c:pt>
                <c:pt idx="3">
                  <c:v>0.62</c:v>
                </c:pt>
                <c:pt idx="4">
                  <c:v>#N/A</c:v>
                </c:pt>
                <c:pt idx="5">
                  <c:v>0.55000000000000004</c:v>
                </c:pt>
                <c:pt idx="6">
                  <c:v>#N/A</c:v>
                </c:pt>
                <c:pt idx="7">
                  <c:v>0.59</c:v>
                </c:pt>
                <c:pt idx="8">
                  <c:v>#N/A</c:v>
                </c:pt>
                <c:pt idx="9">
                  <c:v>0.85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2.57</c:v>
                </c:pt>
                <c:pt idx="2">
                  <c:v>#N/A</c:v>
                </c:pt>
                <c:pt idx="3">
                  <c:v>1.96</c:v>
                </c:pt>
                <c:pt idx="4">
                  <c:v>#N/A</c:v>
                </c:pt>
                <c:pt idx="5">
                  <c:v>2.5099999999999998</c:v>
                </c:pt>
                <c:pt idx="6">
                  <c:v>#N/A</c:v>
                </c:pt>
                <c:pt idx="7">
                  <c:v>2.75</c:v>
                </c:pt>
                <c:pt idx="8">
                  <c:v>#N/A</c:v>
                </c:pt>
                <c:pt idx="9">
                  <c:v>1.69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1.45</c:v>
                </c:pt>
                <c:pt idx="2">
                  <c:v>#N/A</c:v>
                </c:pt>
                <c:pt idx="3">
                  <c:v>1.56</c:v>
                </c:pt>
                <c:pt idx="4">
                  <c:v>#N/A</c:v>
                </c:pt>
                <c:pt idx="5">
                  <c:v>1.96</c:v>
                </c:pt>
                <c:pt idx="6">
                  <c:v>#N/A</c:v>
                </c:pt>
                <c:pt idx="7">
                  <c:v>1.98</c:v>
                </c:pt>
                <c:pt idx="8">
                  <c:v>#N/A</c:v>
                </c:pt>
                <c:pt idx="9">
                  <c:v>2.4700000000000002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4.84</c:v>
                </c:pt>
                <c:pt idx="2">
                  <c:v>#N/A</c:v>
                </c:pt>
                <c:pt idx="3">
                  <c:v>5.3</c:v>
                </c:pt>
                <c:pt idx="4">
                  <c:v>#N/A</c:v>
                </c:pt>
                <c:pt idx="5">
                  <c:v>5.59</c:v>
                </c:pt>
                <c:pt idx="6">
                  <c:v>#N/A</c:v>
                </c:pt>
                <c:pt idx="7">
                  <c:v>4.68</c:v>
                </c:pt>
                <c:pt idx="8">
                  <c:v>#N/A</c:v>
                </c:pt>
                <c:pt idx="9">
                  <c:v>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6.31</c:v>
                </c:pt>
                <c:pt idx="2">
                  <c:v>#N/A</c:v>
                </c:pt>
                <c:pt idx="3">
                  <c:v>7.39</c:v>
                </c:pt>
                <c:pt idx="4">
                  <c:v>#N/A</c:v>
                </c:pt>
                <c:pt idx="5">
                  <c:v>4.8499999999999996</c:v>
                </c:pt>
                <c:pt idx="6">
                  <c:v>#N/A</c:v>
                </c:pt>
                <c:pt idx="7">
                  <c:v>5.09</c:v>
                </c:pt>
                <c:pt idx="8">
                  <c:v>#N/A</c:v>
                </c:pt>
                <c:pt idx="9">
                  <c:v>7.51</c:v>
                </c:pt>
              </c:numCache>
            </c:numRef>
          </c:val>
        </c:ser>
        <c:dLbls>
          <c:showLegendKey val="0"/>
          <c:showVal val="0"/>
          <c:showCatName val="0"/>
          <c:showSerName val="0"/>
          <c:showPercent val="0"/>
          <c:showBubbleSize val="0"/>
        </c:dLbls>
        <c:gapWidth val="150"/>
        <c:overlap val="100"/>
        <c:axId val="30672384"/>
        <c:axId val="30673920"/>
      </c:barChart>
      <c:catAx>
        <c:axId val="306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73920"/>
        <c:crosses val="autoZero"/>
        <c:auto val="1"/>
        <c:lblAlgn val="ctr"/>
        <c:lblOffset val="100"/>
        <c:tickLblSkip val="1"/>
        <c:tickMarkSkip val="1"/>
        <c:noMultiLvlLbl val="0"/>
      </c:catAx>
      <c:valAx>
        <c:axId val="306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7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3582</c:v>
                </c:pt>
                <c:pt idx="5">
                  <c:v>3575</c:v>
                </c:pt>
                <c:pt idx="8">
                  <c:v>3980</c:v>
                </c:pt>
                <c:pt idx="11">
                  <c:v>3922</c:v>
                </c:pt>
                <c:pt idx="14">
                  <c:v>4100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114</c:v>
                </c:pt>
                <c:pt idx="3">
                  <c:v>19</c:v>
                </c:pt>
                <c:pt idx="6">
                  <c:v>24</c:v>
                </c:pt>
                <c:pt idx="9">
                  <c:v>18</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336</c:v>
                </c:pt>
                <c:pt idx="3">
                  <c:v>214</c:v>
                </c:pt>
                <c:pt idx="6">
                  <c:v>193</c:v>
                </c:pt>
                <c:pt idx="9">
                  <c:v>190</c:v>
                </c:pt>
                <c:pt idx="12">
                  <c:v>106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980</c:v>
                </c:pt>
                <c:pt idx="3">
                  <c:v>968</c:v>
                </c:pt>
                <c:pt idx="6">
                  <c:v>940</c:v>
                </c:pt>
                <c:pt idx="9">
                  <c:v>918</c:v>
                </c:pt>
                <c:pt idx="12">
                  <c:v>907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3557</c:v>
                </c:pt>
                <c:pt idx="3">
                  <c:v>3399</c:v>
                </c:pt>
                <c:pt idx="6">
                  <c:v>3797</c:v>
                </c:pt>
                <c:pt idx="9">
                  <c:v>3587</c:v>
                </c:pt>
                <c:pt idx="12">
                  <c:v>3821</c:v>
                </c:pt>
              </c:numCache>
            </c:numRef>
          </c:val>
        </c:ser>
        <c:dLbls>
          <c:showLegendKey val="0"/>
          <c:showVal val="0"/>
          <c:showCatName val="0"/>
          <c:showSerName val="0"/>
          <c:showPercent val="0"/>
          <c:showBubbleSize val="0"/>
        </c:dLbls>
        <c:gapWidth val="100"/>
        <c:overlap val="100"/>
        <c:axId val="30204672"/>
        <c:axId val="3020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1405</c:v>
                </c:pt>
                <c:pt idx="2">
                  <c:v>#N/A</c:v>
                </c:pt>
                <c:pt idx="3">
                  <c:v>#N/A</c:v>
                </c:pt>
                <c:pt idx="4">
                  <c:v>1025</c:v>
                </c:pt>
                <c:pt idx="5">
                  <c:v>#N/A</c:v>
                </c:pt>
                <c:pt idx="6">
                  <c:v>#N/A</c:v>
                </c:pt>
                <c:pt idx="7">
                  <c:v>974</c:v>
                </c:pt>
                <c:pt idx="8">
                  <c:v>#N/A</c:v>
                </c:pt>
                <c:pt idx="9">
                  <c:v>#N/A</c:v>
                </c:pt>
                <c:pt idx="10">
                  <c:v>791</c:v>
                </c:pt>
                <c:pt idx="11">
                  <c:v>#N/A</c:v>
                </c:pt>
                <c:pt idx="12">
                  <c:v>#N/A</c:v>
                </c:pt>
                <c:pt idx="13">
                  <c:v>746</c:v>
                </c:pt>
                <c:pt idx="14">
                  <c:v>#N/A</c:v>
                </c:pt>
              </c:numCache>
            </c:numRef>
          </c:val>
          <c:smooth val="0"/>
        </c:ser>
        <c:dLbls>
          <c:showLegendKey val="0"/>
          <c:showVal val="0"/>
          <c:showCatName val="0"/>
          <c:showSerName val="0"/>
          <c:showPercent val="0"/>
          <c:showBubbleSize val="0"/>
        </c:dLbls>
        <c:marker val="1"/>
        <c:smooth val="0"/>
        <c:axId val="30204672"/>
        <c:axId val="30206592"/>
      </c:lineChart>
      <c:catAx>
        <c:axId val="302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06592"/>
        <c:crosses val="autoZero"/>
        <c:auto val="1"/>
        <c:lblAlgn val="ctr"/>
        <c:lblOffset val="100"/>
        <c:tickLblSkip val="1"/>
        <c:tickMarkSkip val="1"/>
        <c:noMultiLvlLbl val="0"/>
      </c:catAx>
      <c:valAx>
        <c:axId val="3020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33968</c:v>
                </c:pt>
                <c:pt idx="5">
                  <c:v>36733</c:v>
                </c:pt>
                <c:pt idx="8">
                  <c:v>38836</c:v>
                </c:pt>
                <c:pt idx="11">
                  <c:v>42778</c:v>
                </c:pt>
                <c:pt idx="14">
                  <c:v>46221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13377</c:v>
                </c:pt>
                <c:pt idx="5">
                  <c:v>10359</c:v>
                </c:pt>
                <c:pt idx="8">
                  <c:v>10054</c:v>
                </c:pt>
                <c:pt idx="11">
                  <c:v>9260</c:v>
                </c:pt>
                <c:pt idx="14">
                  <c:v>8344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1633</c:v>
                </c:pt>
                <c:pt idx="5">
                  <c:v>3672</c:v>
                </c:pt>
                <c:pt idx="8">
                  <c:v>5101</c:v>
                </c:pt>
                <c:pt idx="11">
                  <c:v>5591</c:v>
                </c:pt>
                <c:pt idx="14">
                  <c:v>6254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187</c:v>
                </c:pt>
                <c:pt idx="3">
                  <c:v>175</c:v>
                </c:pt>
                <c:pt idx="6">
                  <c:v>168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7976</c:v>
                </c:pt>
                <c:pt idx="3">
                  <c:v>7936</c:v>
                </c:pt>
                <c:pt idx="6">
                  <c:v>7219</c:v>
                </c:pt>
                <c:pt idx="9">
                  <c:v>7340</c:v>
                </c:pt>
                <c:pt idx="12">
                  <c:v>7119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1329</c:v>
                </c:pt>
                <c:pt idx="3">
                  <c:v>1130</c:v>
                </c:pt>
                <c:pt idx="6">
                  <c:v>967</c:v>
                </c:pt>
                <c:pt idx="9">
                  <c:v>756</c:v>
                </c:pt>
                <c:pt idx="12">
                  <c:v>1146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11270</c:v>
                </c:pt>
                <c:pt idx="3">
                  <c:v>11040</c:v>
                </c:pt>
                <c:pt idx="6">
                  <c:v>10433</c:v>
                </c:pt>
                <c:pt idx="9">
                  <c:v>10158</c:v>
                </c:pt>
                <c:pt idx="12">
                  <c:v>9781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585</c:v>
                </c:pt>
                <c:pt idx="3">
                  <c:v>586</c:v>
                </c:pt>
                <c:pt idx="6">
                  <c:v>490</c:v>
                </c:pt>
                <c:pt idx="9">
                  <c:v>397</c:v>
                </c:pt>
                <c:pt idx="12">
                  <c:v>387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33547</c:v>
                </c:pt>
                <c:pt idx="3">
                  <c:v>36417</c:v>
                </c:pt>
                <c:pt idx="6">
                  <c:v>37921</c:v>
                </c:pt>
                <c:pt idx="9">
                  <c:v>42648</c:v>
                </c:pt>
                <c:pt idx="12">
                  <c:v>47386</c:v>
                </c:pt>
              </c:numCache>
            </c:numRef>
          </c:val>
        </c:ser>
        <c:dLbls>
          <c:showLegendKey val="0"/>
          <c:showVal val="0"/>
          <c:showCatName val="0"/>
          <c:showSerName val="0"/>
          <c:showPercent val="0"/>
          <c:showBubbleSize val="0"/>
        </c:dLbls>
        <c:gapWidth val="100"/>
        <c:overlap val="100"/>
        <c:axId val="30528256"/>
        <c:axId val="3053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5916</c:v>
                </c:pt>
                <c:pt idx="2">
                  <c:v>#N/A</c:v>
                </c:pt>
                <c:pt idx="3">
                  <c:v>#N/A</c:v>
                </c:pt>
                <c:pt idx="4">
                  <c:v>6521</c:v>
                </c:pt>
                <c:pt idx="5">
                  <c:v>#N/A</c:v>
                </c:pt>
                <c:pt idx="6">
                  <c:v>#N/A</c:v>
                </c:pt>
                <c:pt idx="7">
                  <c:v>3208</c:v>
                </c:pt>
                <c:pt idx="8">
                  <c:v>#N/A</c:v>
                </c:pt>
                <c:pt idx="9">
                  <c:v>#N/A</c:v>
                </c:pt>
                <c:pt idx="10">
                  <c:v>3669</c:v>
                </c:pt>
                <c:pt idx="11">
                  <c:v>#N/A</c:v>
                </c:pt>
                <c:pt idx="12">
                  <c:v>#N/A</c:v>
                </c:pt>
                <c:pt idx="13">
                  <c:v>5000</c:v>
                </c:pt>
                <c:pt idx="14">
                  <c:v>#N/A</c:v>
                </c:pt>
              </c:numCache>
            </c:numRef>
          </c:val>
          <c:smooth val="0"/>
        </c:ser>
        <c:dLbls>
          <c:showLegendKey val="0"/>
          <c:showVal val="0"/>
          <c:showCatName val="0"/>
          <c:showSerName val="0"/>
          <c:showPercent val="0"/>
          <c:showBubbleSize val="0"/>
        </c:dLbls>
        <c:marker val="1"/>
        <c:smooth val="0"/>
        <c:axId val="30528256"/>
        <c:axId val="30530176"/>
      </c:lineChart>
      <c:catAx>
        <c:axId val="305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530176"/>
        <c:crosses val="autoZero"/>
        <c:auto val="1"/>
        <c:lblAlgn val="ctr"/>
        <c:lblOffset val="100"/>
        <c:tickLblSkip val="1"/>
        <c:tickMarkSkip val="1"/>
        <c:noMultiLvlLbl val="0"/>
      </c:catAx>
      <c:valAx>
        <c:axId val="305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119,746
118,411
67.49
39,382,069
37,231,534
1,962,173
23,091,073
47,385,976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年間にわたって類似団体内平均値を上回っており、堅調に推移している。引き続き、給与の適正化、委託料の削減及び収税対策室による滞納額の圧縮等により、健全財政の維持に努める。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3" name="直線コネクタ 72"/>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42</xdr:row>
      <xdr:rowOff>8165</xdr:rowOff>
    </xdr:to>
    <xdr:cxnSp macro="">
      <xdr:nvCxnSpPr>
        <xdr:cNvPr id="76" name="直線コネクタ 75"/>
        <xdr:cNvCxnSpPr/>
      </xdr:nvCxnSpPr>
      <xdr:spPr>
        <a:xfrm>
          <a:off x="2336800" y="71573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127907</xdr:rowOff>
    </xdr:to>
    <xdr:cxnSp macro="">
      <xdr:nvCxnSpPr>
        <xdr:cNvPr id="79" name="直線コネクタ 78"/>
        <xdr:cNvCxnSpPr/>
      </xdr:nvCxnSpPr>
      <xdr:spPr>
        <a:xfrm>
          <a:off x="1447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90"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3" name="円/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類似団体平均、全国市町村平均、及び県市町村平均を下回り、状況は改善傾向にある。平成１７年１０月１日の合併から１０年の間に、職員数を２００人</a:t>
          </a:r>
          <a:r>
            <a:rPr lang="ja-JP" altLang="en-US" sz="1300" b="0" i="0" baseline="0">
              <a:solidFill>
                <a:schemeClr val="dk1"/>
              </a:solidFill>
              <a:effectLst/>
              <a:latin typeface="+mn-lt"/>
              <a:ea typeface="+mn-ea"/>
              <a:cs typeface="+mn-cs"/>
            </a:rPr>
            <a:t>以上</a:t>
          </a:r>
          <a:r>
            <a:rPr lang="ja-JP" altLang="ja-JP" sz="1300" b="0" i="0" baseline="0">
              <a:solidFill>
                <a:schemeClr val="dk1"/>
              </a:solidFill>
              <a:effectLst/>
              <a:latin typeface="+mn-lt"/>
              <a:ea typeface="+mn-ea"/>
              <a:cs typeface="+mn-cs"/>
            </a:rPr>
            <a:t>削減することを</a:t>
          </a:r>
          <a:r>
            <a:rPr lang="ja-JP" altLang="en-US" sz="1300" b="0" i="0" baseline="0">
              <a:solidFill>
                <a:schemeClr val="dk1"/>
              </a:solidFill>
              <a:effectLst/>
              <a:latin typeface="+mn-lt"/>
              <a:ea typeface="+mn-ea"/>
              <a:cs typeface="+mn-cs"/>
            </a:rPr>
            <a:t>達成し</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さらに、</a:t>
          </a:r>
          <a:r>
            <a:rPr lang="ja-JP" altLang="ja-JP" sz="1300" b="0" i="0" baseline="0">
              <a:solidFill>
                <a:schemeClr val="dk1"/>
              </a:solidFill>
              <a:effectLst/>
              <a:latin typeface="+mn-lt"/>
              <a:ea typeface="+mn-ea"/>
              <a:cs typeface="+mn-cs"/>
            </a:rPr>
            <a:t>新規の職員採用を抑制するとともに、人事配置の適正化により超過勤務手当の縮減等を推進することによって人件費の削減に努め経常経費の削減を図る。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8255</xdr:rowOff>
    </xdr:from>
    <xdr:to>
      <xdr:col>7</xdr:col>
      <xdr:colOff>152400</xdr:colOff>
      <xdr:row>62</xdr:row>
      <xdr:rowOff>62547</xdr:rowOff>
    </xdr:to>
    <xdr:cxnSp macro="">
      <xdr:nvCxnSpPr>
        <xdr:cNvPr id="129" name="直線コネクタ 128"/>
        <xdr:cNvCxnSpPr/>
      </xdr:nvCxnSpPr>
      <xdr:spPr>
        <a:xfrm flipV="1">
          <a:off x="4114800" y="106381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14288</xdr:rowOff>
    </xdr:from>
    <xdr:to>
      <xdr:col>6</xdr:col>
      <xdr:colOff>0</xdr:colOff>
      <xdr:row>62</xdr:row>
      <xdr:rowOff>62547</xdr:rowOff>
    </xdr:to>
    <xdr:cxnSp macro="">
      <xdr:nvCxnSpPr>
        <xdr:cNvPr id="132" name="直線コネクタ 131"/>
        <xdr:cNvCxnSpPr/>
      </xdr:nvCxnSpPr>
      <xdr:spPr>
        <a:xfrm>
          <a:off x="3225800" y="106441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77153</xdr:rowOff>
    </xdr:from>
    <xdr:to>
      <xdr:col>4</xdr:col>
      <xdr:colOff>482600</xdr:colOff>
      <xdr:row>62</xdr:row>
      <xdr:rowOff>14288</xdr:rowOff>
    </xdr:to>
    <xdr:cxnSp macro="">
      <xdr:nvCxnSpPr>
        <xdr:cNvPr id="135" name="直線コネクタ 134"/>
        <xdr:cNvCxnSpPr/>
      </xdr:nvCxnSpPr>
      <xdr:spPr>
        <a:xfrm>
          <a:off x="2336800" y="1053560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77153</xdr:rowOff>
    </xdr:from>
    <xdr:to>
      <xdr:col>3</xdr:col>
      <xdr:colOff>279400</xdr:colOff>
      <xdr:row>62</xdr:row>
      <xdr:rowOff>122872</xdr:rowOff>
    </xdr:to>
    <xdr:cxnSp macro="">
      <xdr:nvCxnSpPr>
        <xdr:cNvPr id="138" name="直線コネクタ 137"/>
        <xdr:cNvCxnSpPr/>
      </xdr:nvCxnSpPr>
      <xdr:spPr>
        <a:xfrm flipV="1">
          <a:off x="1447800" y="10535603"/>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128905</xdr:rowOff>
    </xdr:from>
    <xdr:to>
      <xdr:col>7</xdr:col>
      <xdr:colOff>203200</xdr:colOff>
      <xdr:row>62</xdr:row>
      <xdr:rowOff>59055</xdr:rowOff>
    </xdr:to>
    <xdr:sp macro="" textlink="">
      <xdr:nvSpPr>
        <xdr:cNvPr id="148" name="円/楕円 147"/>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145432</xdr:rowOff>
    </xdr:from>
    <xdr:ext cx="762000" cy="259045"/>
    <xdr:sp macro="" textlink="">
      <xdr:nvSpPr>
        <xdr:cNvPr id="149"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11747</xdr:rowOff>
    </xdr:from>
    <xdr:to>
      <xdr:col>6</xdr:col>
      <xdr:colOff>50800</xdr:colOff>
      <xdr:row>62</xdr:row>
      <xdr:rowOff>113347</xdr:rowOff>
    </xdr:to>
    <xdr:sp macro="" textlink="">
      <xdr:nvSpPr>
        <xdr:cNvPr id="150" name="円/楕円 149"/>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123524</xdr:rowOff>
    </xdr:from>
    <xdr:ext cx="736600" cy="259045"/>
    <xdr:sp macro="" textlink="">
      <xdr:nvSpPr>
        <xdr:cNvPr id="151" name="テキスト ボックス 150"/>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134938</xdr:rowOff>
    </xdr:from>
    <xdr:to>
      <xdr:col>4</xdr:col>
      <xdr:colOff>533400</xdr:colOff>
      <xdr:row>62</xdr:row>
      <xdr:rowOff>65088</xdr:rowOff>
    </xdr:to>
    <xdr:sp macro="" textlink="">
      <xdr:nvSpPr>
        <xdr:cNvPr id="152" name="円/楕円 151"/>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75265</xdr:rowOff>
    </xdr:from>
    <xdr:ext cx="762000" cy="259045"/>
    <xdr:sp macro="" textlink="">
      <xdr:nvSpPr>
        <xdr:cNvPr id="153" name="テキスト ボックス 152"/>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26353</xdr:rowOff>
    </xdr:from>
    <xdr:to>
      <xdr:col>3</xdr:col>
      <xdr:colOff>330200</xdr:colOff>
      <xdr:row>61</xdr:row>
      <xdr:rowOff>127953</xdr:rowOff>
    </xdr:to>
    <xdr:sp macro="" textlink="">
      <xdr:nvSpPr>
        <xdr:cNvPr id="154" name="円/楕円 153"/>
        <xdr:cNvSpPr/>
      </xdr:nvSpPr>
      <xdr:spPr>
        <a:xfrm>
          <a:off x="2286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138130</xdr:rowOff>
    </xdr:from>
    <xdr:ext cx="762000" cy="259045"/>
    <xdr:sp macro="" textlink="">
      <xdr:nvSpPr>
        <xdr:cNvPr id="155" name="テキスト ボックス 154"/>
        <xdr:cNvSpPr txBox="1"/>
      </xdr:nvSpPr>
      <xdr:spPr>
        <a:xfrm>
          <a:off x="1955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72072</xdr:rowOff>
    </xdr:from>
    <xdr:to>
      <xdr:col>2</xdr:col>
      <xdr:colOff>127000</xdr:colOff>
      <xdr:row>63</xdr:row>
      <xdr:rowOff>2222</xdr:rowOff>
    </xdr:to>
    <xdr:sp macro="" textlink="">
      <xdr:nvSpPr>
        <xdr:cNvPr id="156" name="円/楕円 155"/>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12399</xdr:rowOff>
    </xdr:from>
    <xdr:ext cx="762000" cy="259045"/>
    <xdr:sp macro="" textlink="">
      <xdr:nvSpPr>
        <xdr:cNvPr id="157" name="テキスト ボックス 156"/>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類似団体内平均値に比べ低い数値で推移しており、良好な状態を維持している。今後増加が見込まれる維持補修費の動向に注視しながら、</a:t>
          </a:r>
          <a:r>
            <a:rPr lang="ja-JP" altLang="ja-JP" sz="1300">
              <a:solidFill>
                <a:schemeClr val="dk1"/>
              </a:solidFill>
              <a:effectLst/>
              <a:latin typeface="+mn-lt"/>
              <a:ea typeface="+mn-ea"/>
              <a:cs typeface="+mn-cs"/>
            </a:rPr>
            <a:t>事務事業の効率的な見直しによりコストの低減、定数削減等人件費の削減に努め、業務委託の集中・効率化等を行い歳出の見直しに取り組む。</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11303</xdr:rowOff>
    </xdr:from>
    <xdr:to>
      <xdr:col>7</xdr:col>
      <xdr:colOff>152400</xdr:colOff>
      <xdr:row>83</xdr:row>
      <xdr:rowOff>15337</xdr:rowOff>
    </xdr:to>
    <xdr:cxnSp macro="">
      <xdr:nvCxnSpPr>
        <xdr:cNvPr id="194" name="直線コネクタ 193"/>
        <xdr:cNvCxnSpPr/>
      </xdr:nvCxnSpPr>
      <xdr:spPr>
        <a:xfrm>
          <a:off x="4114800" y="14241653"/>
          <a:ext cx="8382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11303</xdr:rowOff>
    </xdr:from>
    <xdr:to>
      <xdr:col>6</xdr:col>
      <xdr:colOff>0</xdr:colOff>
      <xdr:row>83</xdr:row>
      <xdr:rowOff>74318</xdr:rowOff>
    </xdr:to>
    <xdr:cxnSp macro="">
      <xdr:nvCxnSpPr>
        <xdr:cNvPr id="197" name="直線コネクタ 196"/>
        <xdr:cNvCxnSpPr/>
      </xdr:nvCxnSpPr>
      <xdr:spPr>
        <a:xfrm flipV="1">
          <a:off x="3225800" y="1424165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74318</xdr:rowOff>
    </xdr:from>
    <xdr:to>
      <xdr:col>4</xdr:col>
      <xdr:colOff>482600</xdr:colOff>
      <xdr:row>83</xdr:row>
      <xdr:rowOff>95121</xdr:rowOff>
    </xdr:to>
    <xdr:cxnSp macro="">
      <xdr:nvCxnSpPr>
        <xdr:cNvPr id="200" name="直線コネクタ 199"/>
        <xdr:cNvCxnSpPr/>
      </xdr:nvCxnSpPr>
      <xdr:spPr>
        <a:xfrm flipV="1">
          <a:off x="2336800" y="1430466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32607</xdr:rowOff>
    </xdr:from>
    <xdr:to>
      <xdr:col>3</xdr:col>
      <xdr:colOff>279400</xdr:colOff>
      <xdr:row>83</xdr:row>
      <xdr:rowOff>95121</xdr:rowOff>
    </xdr:to>
    <xdr:cxnSp macro="">
      <xdr:nvCxnSpPr>
        <xdr:cNvPr id="203" name="直線コネクタ 202"/>
        <xdr:cNvCxnSpPr/>
      </xdr:nvCxnSpPr>
      <xdr:spPr>
        <a:xfrm>
          <a:off x="1447800" y="14262957"/>
          <a:ext cx="8890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135987</xdr:rowOff>
    </xdr:from>
    <xdr:to>
      <xdr:col>7</xdr:col>
      <xdr:colOff>203200</xdr:colOff>
      <xdr:row>83</xdr:row>
      <xdr:rowOff>66137</xdr:rowOff>
    </xdr:to>
    <xdr:sp macro="" textlink="">
      <xdr:nvSpPr>
        <xdr:cNvPr id="213" name="円/楕円 212"/>
        <xdr:cNvSpPr/>
      </xdr:nvSpPr>
      <xdr:spPr>
        <a:xfrm>
          <a:off x="4902200" y="141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152514</xdr:rowOff>
    </xdr:from>
    <xdr:ext cx="762000" cy="259045"/>
    <xdr:sp macro="" textlink="">
      <xdr:nvSpPr>
        <xdr:cNvPr id="214" name="人件費・物件費等の状況該当値テキスト"/>
        <xdr:cNvSpPr txBox="1"/>
      </xdr:nvSpPr>
      <xdr:spPr>
        <a:xfrm>
          <a:off x="5041900" y="1403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131953</xdr:rowOff>
    </xdr:from>
    <xdr:to>
      <xdr:col>6</xdr:col>
      <xdr:colOff>50800</xdr:colOff>
      <xdr:row>83</xdr:row>
      <xdr:rowOff>62103</xdr:rowOff>
    </xdr:to>
    <xdr:sp macro="" textlink="">
      <xdr:nvSpPr>
        <xdr:cNvPr id="215" name="円/楕円 214"/>
        <xdr:cNvSpPr/>
      </xdr:nvSpPr>
      <xdr:spPr>
        <a:xfrm>
          <a:off x="4064000" y="141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72280</xdr:rowOff>
    </xdr:from>
    <xdr:ext cx="736600" cy="259045"/>
    <xdr:sp macro="" textlink="">
      <xdr:nvSpPr>
        <xdr:cNvPr id="216" name="テキスト ボックス 215"/>
        <xdr:cNvSpPr txBox="1"/>
      </xdr:nvSpPr>
      <xdr:spPr>
        <a:xfrm>
          <a:off x="3733800" y="1395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23518</xdr:rowOff>
    </xdr:from>
    <xdr:to>
      <xdr:col>4</xdr:col>
      <xdr:colOff>533400</xdr:colOff>
      <xdr:row>83</xdr:row>
      <xdr:rowOff>125118</xdr:rowOff>
    </xdr:to>
    <xdr:sp macro="" textlink="">
      <xdr:nvSpPr>
        <xdr:cNvPr id="217" name="円/楕円 216"/>
        <xdr:cNvSpPr/>
      </xdr:nvSpPr>
      <xdr:spPr>
        <a:xfrm>
          <a:off x="3175000" y="1425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135295</xdr:rowOff>
    </xdr:from>
    <xdr:ext cx="762000" cy="259045"/>
    <xdr:sp macro="" textlink="">
      <xdr:nvSpPr>
        <xdr:cNvPr id="218" name="テキスト ボックス 217"/>
        <xdr:cNvSpPr txBox="1"/>
      </xdr:nvSpPr>
      <xdr:spPr>
        <a:xfrm>
          <a:off x="2844800" y="140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44321</xdr:rowOff>
    </xdr:from>
    <xdr:to>
      <xdr:col>3</xdr:col>
      <xdr:colOff>330200</xdr:colOff>
      <xdr:row>83</xdr:row>
      <xdr:rowOff>145921</xdr:rowOff>
    </xdr:to>
    <xdr:sp macro="" textlink="">
      <xdr:nvSpPr>
        <xdr:cNvPr id="219" name="円/楕円 218"/>
        <xdr:cNvSpPr/>
      </xdr:nvSpPr>
      <xdr:spPr>
        <a:xfrm>
          <a:off x="2286000" y="142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156098</xdr:rowOff>
    </xdr:from>
    <xdr:ext cx="762000" cy="259045"/>
    <xdr:sp macro="" textlink="">
      <xdr:nvSpPr>
        <xdr:cNvPr id="220" name="テキスト ボックス 219"/>
        <xdr:cNvSpPr txBox="1"/>
      </xdr:nvSpPr>
      <xdr:spPr>
        <a:xfrm>
          <a:off x="1955800" y="1404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153257</xdr:rowOff>
    </xdr:from>
    <xdr:to>
      <xdr:col>2</xdr:col>
      <xdr:colOff>127000</xdr:colOff>
      <xdr:row>83</xdr:row>
      <xdr:rowOff>83407</xdr:rowOff>
    </xdr:to>
    <xdr:sp macro="" textlink="">
      <xdr:nvSpPr>
        <xdr:cNvPr id="221" name="円/楕円 220"/>
        <xdr:cNvSpPr/>
      </xdr:nvSpPr>
      <xdr:spPr>
        <a:xfrm>
          <a:off x="1397000" y="142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93584</xdr:rowOff>
    </xdr:from>
    <xdr:ext cx="762000" cy="259045"/>
    <xdr:sp macro="" textlink="">
      <xdr:nvSpPr>
        <xdr:cNvPr id="222" name="テキスト ボックス 221"/>
        <xdr:cNvSpPr txBox="1"/>
      </xdr:nvSpPr>
      <xdr:spPr>
        <a:xfrm>
          <a:off x="1066800" y="1398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１９年４月１日より給与構造の見直しを行い、平均４．４％引下げや枠外昇給の廃止等を実施した。指数は類似団体平均より若干上回っているが、県内市平均はほぼ同水準となっている。今後においても、民間企業の平均給与を踏まえ、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88</xdr:row>
      <xdr:rowOff>30163</xdr:rowOff>
    </xdr:to>
    <xdr:cxnSp macro="">
      <xdr:nvCxnSpPr>
        <xdr:cNvPr id="252" name="直線コネクタ 251"/>
        <xdr:cNvCxnSpPr/>
      </xdr:nvCxnSpPr>
      <xdr:spPr>
        <a:xfrm flipV="1">
          <a:off x="16179800" y="1463516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30163</xdr:rowOff>
    </xdr:from>
    <xdr:to>
      <xdr:col>23</xdr:col>
      <xdr:colOff>406400</xdr:colOff>
      <xdr:row>88</xdr:row>
      <xdr:rowOff>60325</xdr:rowOff>
    </xdr:to>
    <xdr:cxnSp macro="">
      <xdr:nvCxnSpPr>
        <xdr:cNvPr id="255" name="直線コネクタ 254"/>
        <xdr:cNvCxnSpPr/>
      </xdr:nvCxnSpPr>
      <xdr:spPr>
        <a:xfrm flipV="1">
          <a:off x="15290800" y="1511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49848</xdr:rowOff>
    </xdr:from>
    <xdr:to>
      <xdr:col>22</xdr:col>
      <xdr:colOff>203200</xdr:colOff>
      <xdr:row>88</xdr:row>
      <xdr:rowOff>60325</xdr:rowOff>
    </xdr:to>
    <xdr:cxnSp macro="">
      <xdr:nvCxnSpPr>
        <xdr:cNvPr id="258" name="直線コネクタ 257"/>
        <xdr:cNvCxnSpPr/>
      </xdr:nvCxnSpPr>
      <xdr:spPr>
        <a:xfrm>
          <a:off x="14401800" y="14623098"/>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19686</xdr:rowOff>
    </xdr:from>
    <xdr:to>
      <xdr:col>21</xdr:col>
      <xdr:colOff>0</xdr:colOff>
      <xdr:row>85</xdr:row>
      <xdr:rowOff>49848</xdr:rowOff>
    </xdr:to>
    <xdr:cxnSp macro="">
      <xdr:nvCxnSpPr>
        <xdr:cNvPr id="261" name="直線コネクタ 260"/>
        <xdr:cNvCxnSpPr/>
      </xdr:nvCxnSpPr>
      <xdr:spPr>
        <a:xfrm>
          <a:off x="13512800" y="1459293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55880</xdr:rowOff>
    </xdr:from>
    <xdr:to>
      <xdr:col>21</xdr:col>
      <xdr:colOff>50800</xdr:colOff>
      <xdr:row>84</xdr:row>
      <xdr:rowOff>157480</xdr:rowOff>
    </xdr:to>
    <xdr:sp macro="" textlink="">
      <xdr:nvSpPr>
        <xdr:cNvPr id="262" name="フローチャート : 判断 261"/>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63" name="テキスト ボックス 262"/>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67945</xdr:rowOff>
    </xdr:from>
    <xdr:to>
      <xdr:col>19</xdr:col>
      <xdr:colOff>533400</xdr:colOff>
      <xdr:row>84</xdr:row>
      <xdr:rowOff>169545</xdr:rowOff>
    </xdr:to>
    <xdr:sp macro="" textlink="">
      <xdr:nvSpPr>
        <xdr:cNvPr id="264" name="フローチャート : 判断 263"/>
        <xdr:cNvSpPr/>
      </xdr:nvSpPr>
      <xdr:spPr>
        <a:xfrm>
          <a:off x="13462000" y="1446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8272</xdr:rowOff>
    </xdr:from>
    <xdr:ext cx="762000" cy="259045"/>
    <xdr:sp macro="" textlink="">
      <xdr:nvSpPr>
        <xdr:cNvPr id="265" name="テキスト ボックス 264"/>
        <xdr:cNvSpPr txBox="1"/>
      </xdr:nvSpPr>
      <xdr:spPr>
        <a:xfrm>
          <a:off x="13131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1" name="円/楕円 270"/>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154640</xdr:rowOff>
    </xdr:from>
    <xdr:ext cx="762000" cy="259045"/>
    <xdr:sp macro="" textlink="">
      <xdr:nvSpPr>
        <xdr:cNvPr id="272"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150813</xdr:rowOff>
    </xdr:from>
    <xdr:to>
      <xdr:col>23</xdr:col>
      <xdr:colOff>457200</xdr:colOff>
      <xdr:row>88</xdr:row>
      <xdr:rowOff>80963</xdr:rowOff>
    </xdr:to>
    <xdr:sp macro="" textlink="">
      <xdr:nvSpPr>
        <xdr:cNvPr id="273" name="円/楕円 272"/>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65740</xdr:rowOff>
    </xdr:from>
    <xdr:ext cx="736600" cy="259045"/>
    <xdr:sp macro="" textlink="">
      <xdr:nvSpPr>
        <xdr:cNvPr id="274" name="テキスト ボックス 273"/>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75" name="円/楕円 274"/>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76" name="テキスト ボックス 275"/>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170498</xdr:rowOff>
    </xdr:from>
    <xdr:to>
      <xdr:col>21</xdr:col>
      <xdr:colOff>50800</xdr:colOff>
      <xdr:row>85</xdr:row>
      <xdr:rowOff>100648</xdr:rowOff>
    </xdr:to>
    <xdr:sp macro="" textlink="">
      <xdr:nvSpPr>
        <xdr:cNvPr id="277" name="円/楕円 276"/>
        <xdr:cNvSpPr/>
      </xdr:nvSpPr>
      <xdr:spPr>
        <a:xfrm>
          <a:off x="14351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85425</xdr:rowOff>
    </xdr:from>
    <xdr:ext cx="762000" cy="259045"/>
    <xdr:sp macro="" textlink="">
      <xdr:nvSpPr>
        <xdr:cNvPr id="278" name="テキスト ボックス 277"/>
        <xdr:cNvSpPr txBox="1"/>
      </xdr:nvSpPr>
      <xdr:spPr>
        <a:xfrm>
          <a:off x="140208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140336</xdr:rowOff>
    </xdr:from>
    <xdr:to>
      <xdr:col>19</xdr:col>
      <xdr:colOff>533400</xdr:colOff>
      <xdr:row>85</xdr:row>
      <xdr:rowOff>70486</xdr:rowOff>
    </xdr:to>
    <xdr:sp macro="" textlink="">
      <xdr:nvSpPr>
        <xdr:cNvPr id="279" name="円/楕円 278"/>
        <xdr:cNvSpPr/>
      </xdr:nvSpPr>
      <xdr:spPr>
        <a:xfrm>
          <a:off x="13462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55263</xdr:rowOff>
    </xdr:from>
    <xdr:ext cx="762000" cy="259045"/>
    <xdr:sp macro="" textlink="">
      <xdr:nvSpPr>
        <xdr:cNvPr id="280" name="テキスト ボックス 279"/>
        <xdr:cNvSpPr txBox="1"/>
      </xdr:nvSpPr>
      <xdr:spPr>
        <a:xfrm>
          <a:off x="131318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類似団体内平均値に比べ低くなっており、職員数は少ない状態である。今後も、定員適正化計画に基づき、平成１７年の合併後１０年間で、職員数を２００人以上削減を達成している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組織・事務事業の見直しや、新規採用の抑制等により職員数の</a:t>
          </a:r>
          <a:r>
            <a:rPr lang="ja-JP" altLang="en-US" sz="1300" b="0" i="0" baseline="0">
              <a:solidFill>
                <a:schemeClr val="dk1"/>
              </a:solidFill>
              <a:effectLst/>
              <a:latin typeface="+mn-lt"/>
              <a:ea typeface="+mn-ea"/>
              <a:cs typeface="+mn-cs"/>
            </a:rPr>
            <a:t>削減</a:t>
          </a:r>
          <a:r>
            <a:rPr lang="ja-JP" altLang="ja-JP" sz="1300" b="0" i="0" baseline="0">
              <a:solidFill>
                <a:schemeClr val="dk1"/>
              </a:solidFill>
              <a:effectLst/>
              <a:latin typeface="+mn-lt"/>
              <a:ea typeface="+mn-ea"/>
              <a:cs typeface="+mn-cs"/>
            </a:rPr>
            <a:t>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135709</xdr:rowOff>
    </xdr:to>
    <xdr:cxnSp macro="">
      <xdr:nvCxnSpPr>
        <xdr:cNvPr id="317" name="直線コネクタ 316"/>
        <xdr:cNvCxnSpPr/>
      </xdr:nvCxnSpPr>
      <xdr:spPr>
        <a:xfrm flipV="1">
          <a:off x="16179800" y="103916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135709</xdr:rowOff>
    </xdr:from>
    <xdr:to>
      <xdr:col>23</xdr:col>
      <xdr:colOff>406400</xdr:colOff>
      <xdr:row>61</xdr:row>
      <xdr:rowOff>40096</xdr:rowOff>
    </xdr:to>
    <xdr:cxnSp macro="">
      <xdr:nvCxnSpPr>
        <xdr:cNvPr id="320" name="直線コネクタ 319"/>
        <xdr:cNvCxnSpPr/>
      </xdr:nvCxnSpPr>
      <xdr:spPr>
        <a:xfrm flipV="1">
          <a:off x="15290800" y="104227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64226</xdr:rowOff>
    </xdr:to>
    <xdr:cxnSp macro="">
      <xdr:nvCxnSpPr>
        <xdr:cNvPr id="323" name="直線コネクタ 322"/>
        <xdr:cNvCxnSpPr/>
      </xdr:nvCxnSpPr>
      <xdr:spPr>
        <a:xfrm flipV="1">
          <a:off x="14401800" y="104985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129722</xdr:rowOff>
    </xdr:to>
    <xdr:cxnSp macro="">
      <xdr:nvCxnSpPr>
        <xdr:cNvPr id="326" name="直線コネクタ 325"/>
        <xdr:cNvCxnSpPr/>
      </xdr:nvCxnSpPr>
      <xdr:spPr>
        <a:xfrm flipV="1">
          <a:off x="13512800" y="10522676"/>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27" name="フローチャート : 判断 326"/>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28" name="テキスト ボックス 327"/>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29" name="フローチャート : 判断 328"/>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30" name="テキスト ボックス 329"/>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53884</xdr:rowOff>
    </xdr:from>
    <xdr:to>
      <xdr:col>24</xdr:col>
      <xdr:colOff>609600</xdr:colOff>
      <xdr:row>60</xdr:row>
      <xdr:rowOff>155484</xdr:rowOff>
    </xdr:to>
    <xdr:sp macro="" textlink="">
      <xdr:nvSpPr>
        <xdr:cNvPr id="336" name="円/楕円 335"/>
        <xdr:cNvSpPr/>
      </xdr:nvSpPr>
      <xdr:spPr>
        <a:xfrm>
          <a:off x="16967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70411</xdr:rowOff>
    </xdr:from>
    <xdr:ext cx="762000" cy="259045"/>
    <xdr:sp macro="" textlink="">
      <xdr:nvSpPr>
        <xdr:cNvPr id="337" name="定員管理の状況該当値テキスト"/>
        <xdr:cNvSpPr txBox="1"/>
      </xdr:nvSpPr>
      <xdr:spPr>
        <a:xfrm>
          <a:off x="17106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84909</xdr:rowOff>
    </xdr:from>
    <xdr:to>
      <xdr:col>23</xdr:col>
      <xdr:colOff>457200</xdr:colOff>
      <xdr:row>61</xdr:row>
      <xdr:rowOff>15059</xdr:rowOff>
    </xdr:to>
    <xdr:sp macro="" textlink="">
      <xdr:nvSpPr>
        <xdr:cNvPr id="338" name="円/楕円 337"/>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25236</xdr:rowOff>
    </xdr:from>
    <xdr:ext cx="736600" cy="259045"/>
    <xdr:sp macro="" textlink="">
      <xdr:nvSpPr>
        <xdr:cNvPr id="339" name="テキスト ボックス 338"/>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160746</xdr:rowOff>
    </xdr:from>
    <xdr:to>
      <xdr:col>22</xdr:col>
      <xdr:colOff>254000</xdr:colOff>
      <xdr:row>61</xdr:row>
      <xdr:rowOff>90896</xdr:rowOff>
    </xdr:to>
    <xdr:sp macro="" textlink="">
      <xdr:nvSpPr>
        <xdr:cNvPr id="340" name="円/楕円 339"/>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101073</xdr:rowOff>
    </xdr:from>
    <xdr:ext cx="762000" cy="259045"/>
    <xdr:sp macro="" textlink="">
      <xdr:nvSpPr>
        <xdr:cNvPr id="341" name="テキスト ボックス 340"/>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2" name="円/楕円 341"/>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125203</xdr:rowOff>
    </xdr:from>
    <xdr:ext cx="762000" cy="259045"/>
    <xdr:sp macro="" textlink="">
      <xdr:nvSpPr>
        <xdr:cNvPr id="343" name="テキスト ボックス 342"/>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44" name="円/楕円 343"/>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19249</xdr:rowOff>
    </xdr:from>
    <xdr:ext cx="762000" cy="259045"/>
    <xdr:sp macro="" textlink="">
      <xdr:nvSpPr>
        <xdr:cNvPr id="345" name="テキスト ボックス 344"/>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事務事業評価制度を導入し、事業の選択と集中に努めた結果、類似団体平均、全国市町村平均及び早期健全化基準を大きく下回る状態を維持している。引き続き、事業の精査により公債費負担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120142</xdr:rowOff>
    </xdr:from>
    <xdr:to>
      <xdr:col>24</xdr:col>
      <xdr:colOff>558800</xdr:colOff>
      <xdr:row>37</xdr:row>
      <xdr:rowOff>144272</xdr:rowOff>
    </xdr:to>
    <xdr:cxnSp macro="">
      <xdr:nvCxnSpPr>
        <xdr:cNvPr id="377" name="直線コネクタ 376"/>
        <xdr:cNvCxnSpPr/>
      </xdr:nvCxnSpPr>
      <xdr:spPr>
        <a:xfrm flipV="1">
          <a:off x="16179800" y="64637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144272</xdr:rowOff>
    </xdr:from>
    <xdr:to>
      <xdr:col>23</xdr:col>
      <xdr:colOff>406400</xdr:colOff>
      <xdr:row>38</xdr:row>
      <xdr:rowOff>21082</xdr:rowOff>
    </xdr:to>
    <xdr:cxnSp macro="">
      <xdr:nvCxnSpPr>
        <xdr:cNvPr id="380" name="直線コネクタ 379"/>
        <xdr:cNvCxnSpPr/>
      </xdr:nvCxnSpPr>
      <xdr:spPr>
        <a:xfrm flipV="1">
          <a:off x="15290800" y="64879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21082</xdr:rowOff>
    </xdr:from>
    <xdr:to>
      <xdr:col>22</xdr:col>
      <xdr:colOff>203200</xdr:colOff>
      <xdr:row>38</xdr:row>
      <xdr:rowOff>98298</xdr:rowOff>
    </xdr:to>
    <xdr:cxnSp macro="">
      <xdr:nvCxnSpPr>
        <xdr:cNvPr id="383" name="直線コネクタ 382"/>
        <xdr:cNvCxnSpPr/>
      </xdr:nvCxnSpPr>
      <xdr:spPr>
        <a:xfrm flipV="1">
          <a:off x="14401800" y="653618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98298</xdr:rowOff>
    </xdr:from>
    <xdr:to>
      <xdr:col>21</xdr:col>
      <xdr:colOff>0</xdr:colOff>
      <xdr:row>39</xdr:row>
      <xdr:rowOff>18542</xdr:rowOff>
    </xdr:to>
    <xdr:cxnSp macro="">
      <xdr:nvCxnSpPr>
        <xdr:cNvPr id="386" name="直線コネクタ 385"/>
        <xdr:cNvCxnSpPr/>
      </xdr:nvCxnSpPr>
      <xdr:spPr>
        <a:xfrm flipV="1">
          <a:off x="13512800" y="66133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87" name="フローチャート : 判断 386"/>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88" name="テキスト ボックス 387"/>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89" name="フローチャート : 判断 388"/>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0" name="テキスト ボックス 389"/>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69342</xdr:rowOff>
    </xdr:from>
    <xdr:to>
      <xdr:col>24</xdr:col>
      <xdr:colOff>609600</xdr:colOff>
      <xdr:row>37</xdr:row>
      <xdr:rowOff>170942</xdr:rowOff>
    </xdr:to>
    <xdr:sp macro="" textlink="">
      <xdr:nvSpPr>
        <xdr:cNvPr id="396" name="円/楕円 395"/>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85869</xdr:rowOff>
    </xdr:from>
    <xdr:ext cx="762000" cy="259045"/>
    <xdr:sp macro="" textlink="">
      <xdr:nvSpPr>
        <xdr:cNvPr id="397"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93472</xdr:rowOff>
    </xdr:from>
    <xdr:to>
      <xdr:col>23</xdr:col>
      <xdr:colOff>457200</xdr:colOff>
      <xdr:row>38</xdr:row>
      <xdr:rowOff>23622</xdr:rowOff>
    </xdr:to>
    <xdr:sp macro="" textlink="">
      <xdr:nvSpPr>
        <xdr:cNvPr id="398" name="円/楕円 397"/>
        <xdr:cNvSpPr/>
      </xdr:nvSpPr>
      <xdr:spPr>
        <a:xfrm>
          <a:off x="16129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33799</xdr:rowOff>
    </xdr:from>
    <xdr:ext cx="736600" cy="259045"/>
    <xdr:sp macro="" textlink="">
      <xdr:nvSpPr>
        <xdr:cNvPr id="399" name="テキスト ボックス 398"/>
        <xdr:cNvSpPr txBox="1"/>
      </xdr:nvSpPr>
      <xdr:spPr>
        <a:xfrm>
          <a:off x="15798800" y="620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141732</xdr:rowOff>
    </xdr:from>
    <xdr:to>
      <xdr:col>22</xdr:col>
      <xdr:colOff>254000</xdr:colOff>
      <xdr:row>38</xdr:row>
      <xdr:rowOff>71882</xdr:rowOff>
    </xdr:to>
    <xdr:sp macro="" textlink="">
      <xdr:nvSpPr>
        <xdr:cNvPr id="400" name="円/楕円 399"/>
        <xdr:cNvSpPr/>
      </xdr:nvSpPr>
      <xdr:spPr>
        <a:xfrm>
          <a:off x="15240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82059</xdr:rowOff>
    </xdr:from>
    <xdr:ext cx="762000" cy="259045"/>
    <xdr:sp macro="" textlink="">
      <xdr:nvSpPr>
        <xdr:cNvPr id="401" name="テキスト ボックス 400"/>
        <xdr:cNvSpPr txBox="1"/>
      </xdr:nvSpPr>
      <xdr:spPr>
        <a:xfrm>
          <a:off x="14909800" y="625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47498</xdr:rowOff>
    </xdr:from>
    <xdr:to>
      <xdr:col>21</xdr:col>
      <xdr:colOff>50800</xdr:colOff>
      <xdr:row>38</xdr:row>
      <xdr:rowOff>149098</xdr:rowOff>
    </xdr:to>
    <xdr:sp macro="" textlink="">
      <xdr:nvSpPr>
        <xdr:cNvPr id="402" name="円/楕円 401"/>
        <xdr:cNvSpPr/>
      </xdr:nvSpPr>
      <xdr:spPr>
        <a:xfrm>
          <a:off x="14351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159275</xdr:rowOff>
    </xdr:from>
    <xdr:ext cx="762000" cy="259045"/>
    <xdr:sp macro="" textlink="">
      <xdr:nvSpPr>
        <xdr:cNvPr id="403" name="テキスト ボックス 402"/>
        <xdr:cNvSpPr txBox="1"/>
      </xdr:nvSpPr>
      <xdr:spPr>
        <a:xfrm>
          <a:off x="14020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139192</xdr:rowOff>
    </xdr:from>
    <xdr:to>
      <xdr:col>19</xdr:col>
      <xdr:colOff>533400</xdr:colOff>
      <xdr:row>39</xdr:row>
      <xdr:rowOff>69342</xdr:rowOff>
    </xdr:to>
    <xdr:sp macro="" textlink="">
      <xdr:nvSpPr>
        <xdr:cNvPr id="404" name="円/楕円 403"/>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79519</xdr:rowOff>
    </xdr:from>
    <xdr:ext cx="762000" cy="259045"/>
    <xdr:sp macro="" textlink="">
      <xdr:nvSpPr>
        <xdr:cNvPr id="405" name="テキスト ボックス 404"/>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類似団体平均、全国市町村平均及び早期健全化基準を下回っており、良好な状態を維持している。新市建設計画に基づく合併特例事業の実施に係る地方債の</a:t>
          </a:r>
          <a:r>
            <a:rPr lang="ja-JP" altLang="en-US" sz="1300" b="0" i="0" baseline="0">
              <a:solidFill>
                <a:schemeClr val="dk1"/>
              </a:solidFill>
              <a:effectLst/>
              <a:latin typeface="+mn-lt"/>
              <a:ea typeface="+mn-ea"/>
              <a:cs typeface="+mn-cs"/>
            </a:rPr>
            <a:t>借入</a:t>
          </a:r>
          <a:r>
            <a:rPr lang="ja-JP" altLang="ja-JP" sz="1300" b="0" i="0" baseline="0">
              <a:solidFill>
                <a:schemeClr val="dk1"/>
              </a:solidFill>
              <a:effectLst/>
              <a:latin typeface="+mn-lt"/>
              <a:ea typeface="+mn-ea"/>
              <a:cs typeface="+mn-cs"/>
            </a:rPr>
            <a:t>が見込まれるが、事業の平準化により将来負担の適正化に努める。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141529</xdr:rowOff>
    </xdr:from>
    <xdr:to>
      <xdr:col>24</xdr:col>
      <xdr:colOff>558800</xdr:colOff>
      <xdr:row>15</xdr:row>
      <xdr:rowOff>2413</xdr:rowOff>
    </xdr:to>
    <xdr:cxnSp macro="">
      <xdr:nvCxnSpPr>
        <xdr:cNvPr id="437" name="直線コネクタ 436"/>
        <xdr:cNvCxnSpPr/>
      </xdr:nvCxnSpPr>
      <xdr:spPr>
        <a:xfrm>
          <a:off x="16179800" y="2541829"/>
          <a:ext cx="8382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158640</xdr:rowOff>
    </xdr:from>
    <xdr:ext cx="762000" cy="259045"/>
    <xdr:sp macro="" textlink="">
      <xdr:nvSpPr>
        <xdr:cNvPr id="438" name="将来負担の状況平均値テキスト"/>
        <xdr:cNvSpPr txBox="1"/>
      </xdr:nvSpPr>
      <xdr:spPr>
        <a:xfrm>
          <a:off x="17106900" y="2558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129464</xdr:rowOff>
    </xdr:from>
    <xdr:to>
      <xdr:col>23</xdr:col>
      <xdr:colOff>406400</xdr:colOff>
      <xdr:row>14</xdr:row>
      <xdr:rowOff>141529</xdr:rowOff>
    </xdr:to>
    <xdr:cxnSp macro="">
      <xdr:nvCxnSpPr>
        <xdr:cNvPr id="440" name="直線コネクタ 439"/>
        <xdr:cNvCxnSpPr/>
      </xdr:nvCxnSpPr>
      <xdr:spPr>
        <a:xfrm>
          <a:off x="15290800" y="25297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2" name="テキスト ボックス 441"/>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129464</xdr:rowOff>
    </xdr:from>
    <xdr:to>
      <xdr:col>22</xdr:col>
      <xdr:colOff>203200</xdr:colOff>
      <xdr:row>15</xdr:row>
      <xdr:rowOff>37160</xdr:rowOff>
    </xdr:to>
    <xdr:cxnSp macro="">
      <xdr:nvCxnSpPr>
        <xdr:cNvPr id="443" name="直線コネクタ 442"/>
        <xdr:cNvCxnSpPr/>
      </xdr:nvCxnSpPr>
      <xdr:spPr>
        <a:xfrm flipV="1">
          <a:off x="14401800" y="2529764"/>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45" name="テキスト ボックス 444"/>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27026</xdr:rowOff>
    </xdr:from>
    <xdr:to>
      <xdr:col>21</xdr:col>
      <xdr:colOff>0</xdr:colOff>
      <xdr:row>15</xdr:row>
      <xdr:rowOff>37160</xdr:rowOff>
    </xdr:to>
    <xdr:cxnSp macro="">
      <xdr:nvCxnSpPr>
        <xdr:cNvPr id="446" name="直線コネクタ 445"/>
        <xdr:cNvCxnSpPr/>
      </xdr:nvCxnSpPr>
      <xdr:spPr>
        <a:xfrm>
          <a:off x="13512800" y="259877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47" name="フローチャート : 判断 446"/>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48" name="テキスト ボックス 447"/>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49" name="フローチャート : 判断 448"/>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69588</xdr:rowOff>
    </xdr:from>
    <xdr:ext cx="762000" cy="259045"/>
    <xdr:sp macro="" textlink="">
      <xdr:nvSpPr>
        <xdr:cNvPr id="450" name="テキスト ボックス 449"/>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123063</xdr:rowOff>
    </xdr:from>
    <xdr:to>
      <xdr:col>24</xdr:col>
      <xdr:colOff>609600</xdr:colOff>
      <xdr:row>15</xdr:row>
      <xdr:rowOff>53213</xdr:rowOff>
    </xdr:to>
    <xdr:sp macro="" textlink="">
      <xdr:nvSpPr>
        <xdr:cNvPr id="456" name="円/楕円 455"/>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44340</xdr:rowOff>
    </xdr:from>
    <xdr:ext cx="762000" cy="259045"/>
    <xdr:sp macro="" textlink="">
      <xdr:nvSpPr>
        <xdr:cNvPr id="457" name="将来負担の状況該当値テキスト"/>
        <xdr:cNvSpPr txBox="1"/>
      </xdr:nvSpPr>
      <xdr:spPr>
        <a:xfrm>
          <a:off x="17106900" y="24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90729</xdr:rowOff>
    </xdr:from>
    <xdr:to>
      <xdr:col>23</xdr:col>
      <xdr:colOff>457200</xdr:colOff>
      <xdr:row>15</xdr:row>
      <xdr:rowOff>20879</xdr:rowOff>
    </xdr:to>
    <xdr:sp macro="" textlink="">
      <xdr:nvSpPr>
        <xdr:cNvPr id="458" name="円/楕円 457"/>
        <xdr:cNvSpPr/>
      </xdr:nvSpPr>
      <xdr:spPr>
        <a:xfrm>
          <a:off x="16129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31056</xdr:rowOff>
    </xdr:from>
    <xdr:ext cx="736600" cy="259045"/>
    <xdr:sp macro="" textlink="">
      <xdr:nvSpPr>
        <xdr:cNvPr id="459" name="テキスト ボックス 458"/>
        <xdr:cNvSpPr txBox="1"/>
      </xdr:nvSpPr>
      <xdr:spPr>
        <a:xfrm>
          <a:off x="15798800" y="225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78664</xdr:rowOff>
    </xdr:from>
    <xdr:to>
      <xdr:col>22</xdr:col>
      <xdr:colOff>254000</xdr:colOff>
      <xdr:row>15</xdr:row>
      <xdr:rowOff>8814</xdr:rowOff>
    </xdr:to>
    <xdr:sp macro="" textlink="">
      <xdr:nvSpPr>
        <xdr:cNvPr id="460" name="円/楕円 459"/>
        <xdr:cNvSpPr/>
      </xdr:nvSpPr>
      <xdr:spPr>
        <a:xfrm>
          <a:off x="15240000" y="24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18991</xdr:rowOff>
    </xdr:from>
    <xdr:ext cx="762000" cy="259045"/>
    <xdr:sp macro="" textlink="">
      <xdr:nvSpPr>
        <xdr:cNvPr id="461" name="テキスト ボックス 460"/>
        <xdr:cNvSpPr txBox="1"/>
      </xdr:nvSpPr>
      <xdr:spPr>
        <a:xfrm>
          <a:off x="14909800" y="224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157810</xdr:rowOff>
    </xdr:from>
    <xdr:to>
      <xdr:col>21</xdr:col>
      <xdr:colOff>50800</xdr:colOff>
      <xdr:row>15</xdr:row>
      <xdr:rowOff>87960</xdr:rowOff>
    </xdr:to>
    <xdr:sp macro="" textlink="">
      <xdr:nvSpPr>
        <xdr:cNvPr id="462" name="円/楕円 461"/>
        <xdr:cNvSpPr/>
      </xdr:nvSpPr>
      <xdr:spPr>
        <a:xfrm>
          <a:off x="143510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98137</xdr:rowOff>
    </xdr:from>
    <xdr:ext cx="762000" cy="259045"/>
    <xdr:sp macro="" textlink="">
      <xdr:nvSpPr>
        <xdr:cNvPr id="463" name="テキスト ボックス 462"/>
        <xdr:cNvSpPr txBox="1"/>
      </xdr:nvSpPr>
      <xdr:spPr>
        <a:xfrm>
          <a:off x="140208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147676</xdr:rowOff>
    </xdr:from>
    <xdr:to>
      <xdr:col>19</xdr:col>
      <xdr:colOff>533400</xdr:colOff>
      <xdr:row>15</xdr:row>
      <xdr:rowOff>77826</xdr:rowOff>
    </xdr:to>
    <xdr:sp macro="" textlink="">
      <xdr:nvSpPr>
        <xdr:cNvPr id="464" name="円/楕円 463"/>
        <xdr:cNvSpPr/>
      </xdr:nvSpPr>
      <xdr:spPr>
        <a:xfrm>
          <a:off x="13462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88003</xdr:rowOff>
    </xdr:from>
    <xdr:ext cx="762000" cy="259045"/>
    <xdr:sp macro="" textlink="">
      <xdr:nvSpPr>
        <xdr:cNvPr id="465" name="テキスト ボックス 464"/>
        <xdr:cNvSpPr txBox="1"/>
      </xdr:nvSpPr>
      <xdr:spPr>
        <a:xfrm>
          <a:off x="13131800" y="23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119,746
118,411
67.49
39,382,069
37,231,534
1,962,173
23,091,073
47,385,976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新規採用の抑制による職員数の減（合併後１０年間で２００人</a:t>
          </a:r>
          <a:r>
            <a:rPr lang="ja-JP" altLang="en-US" sz="1300" b="0" i="0" baseline="0">
              <a:solidFill>
                <a:schemeClr val="dk1"/>
              </a:solidFill>
              <a:effectLst/>
              <a:latin typeface="+mn-lt"/>
              <a:ea typeface="+mn-ea"/>
              <a:cs typeface="+mn-cs"/>
            </a:rPr>
            <a:t>以上</a:t>
          </a:r>
          <a:r>
            <a:rPr lang="ja-JP" altLang="ja-JP" sz="1300" b="0" i="0" baseline="0">
              <a:solidFill>
                <a:schemeClr val="dk1"/>
              </a:solidFill>
              <a:effectLst/>
              <a:latin typeface="+mn-lt"/>
              <a:ea typeface="+mn-ea"/>
              <a:cs typeface="+mn-cs"/>
            </a:rPr>
            <a:t>の職員</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削減）や指定管理者制度の推進など行財政改革への取組みにより、類似団体平均、埼玉県平均を下回り改善傾向にある。今後も引き続き人件費の削減に努める。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77470</xdr:rowOff>
    </xdr:to>
    <xdr:cxnSp macro="">
      <xdr:nvCxnSpPr>
        <xdr:cNvPr id="65" name="直線コネクタ 64"/>
        <xdr:cNvCxnSpPr/>
      </xdr:nvCxnSpPr>
      <xdr:spPr>
        <a:xfrm flipV="1">
          <a:off x="3987800" y="6322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146050</xdr:rowOff>
    </xdr:to>
    <xdr:cxnSp macro="">
      <xdr:nvCxnSpPr>
        <xdr:cNvPr id="68" name="直線コネクタ 67"/>
        <xdr:cNvCxnSpPr/>
      </xdr:nvCxnSpPr>
      <xdr:spPr>
        <a:xfrm flipV="1">
          <a:off x="3098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37</xdr:row>
      <xdr:rowOff>146050</xdr:rowOff>
    </xdr:to>
    <xdr:cxnSp macro="">
      <xdr:nvCxnSpPr>
        <xdr:cNvPr id="71" name="直線コネクタ 70"/>
        <xdr:cNvCxnSpPr/>
      </xdr:nvCxnSpPr>
      <xdr:spPr>
        <a:xfrm>
          <a:off x="2209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119380</xdr:rowOff>
    </xdr:to>
    <xdr:cxnSp macro="">
      <xdr:nvCxnSpPr>
        <xdr:cNvPr id="74" name="直線コネクタ 73"/>
        <xdr:cNvCxnSpPr/>
      </xdr:nvCxnSpPr>
      <xdr:spPr>
        <a:xfrm flipV="1">
          <a:off x="1320800" y="6474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4" name="円/楕円 83"/>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5"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6" name="円/楕円 85"/>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138447</xdr:rowOff>
    </xdr:from>
    <xdr:ext cx="736600" cy="259045"/>
    <xdr:sp macro="" textlink="">
      <xdr:nvSpPr>
        <xdr:cNvPr id="87" name="テキスト ボックス 86"/>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8" name="円/楕円 87"/>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9" name="テキスト ボックス 88"/>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0" name="円/楕円 89"/>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1" name="テキスト ボックス 90"/>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2" name="円/楕円 91"/>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3" name="テキスト ボックス 92"/>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物件費に係る経常収支比率は類似団体と比較して若干低くなっているものの、平成２３年度</a:t>
          </a:r>
          <a:r>
            <a:rPr lang="ja-JP" altLang="en-US" sz="1300">
              <a:solidFill>
                <a:schemeClr val="dk1"/>
              </a:solidFill>
              <a:effectLst/>
              <a:latin typeface="+mn-lt"/>
              <a:ea typeface="+mn-ea"/>
              <a:cs typeface="+mn-cs"/>
            </a:rPr>
            <a:t>より</a:t>
          </a:r>
          <a:r>
            <a:rPr lang="ja-JP" altLang="ja-JP" sz="1300">
              <a:solidFill>
                <a:schemeClr val="dk1"/>
              </a:solidFill>
              <a:effectLst/>
              <a:latin typeface="+mn-lt"/>
              <a:ea typeface="+mn-ea"/>
              <a:cs typeface="+mn-cs"/>
            </a:rPr>
            <a:t>若干増加し、過去</a:t>
          </a:r>
          <a:r>
            <a:rPr lang="ja-JP" altLang="en-US" sz="1300">
              <a:solidFill>
                <a:schemeClr val="dk1"/>
              </a:solidFill>
              <a:effectLst/>
              <a:latin typeface="+mn-lt"/>
              <a:ea typeface="+mn-ea"/>
              <a:cs typeface="+mn-cs"/>
            </a:rPr>
            <a:t>６</a:t>
          </a:r>
          <a:r>
            <a:rPr lang="ja-JP" altLang="ja-JP" sz="1300">
              <a:solidFill>
                <a:schemeClr val="dk1"/>
              </a:solidFill>
              <a:effectLst/>
              <a:latin typeface="+mn-lt"/>
              <a:ea typeface="+mn-ea"/>
              <a:cs typeface="+mn-cs"/>
            </a:rPr>
            <a:t>年間おおむね横ばいで推移している。</a:t>
          </a:r>
          <a:endParaRPr lang="ja-JP" altLang="ja-JP" sz="1300">
            <a:effectLst/>
          </a:endParaRPr>
        </a:p>
        <a:p>
          <a:r>
            <a:rPr lang="ja-JP" altLang="ja-JP" sz="1300">
              <a:solidFill>
                <a:schemeClr val="dk1"/>
              </a:solidFill>
              <a:effectLst/>
              <a:latin typeface="+mn-lt"/>
              <a:ea typeface="+mn-ea"/>
              <a:cs typeface="+mn-cs"/>
            </a:rPr>
            <a:t>　今後も事業の選択と集中を徹底し、財政負担を減らすよう努める。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62230</xdr:rowOff>
    </xdr:to>
    <xdr:cxnSp macro="">
      <xdr:nvCxnSpPr>
        <xdr:cNvPr id="126" name="直線コネクタ 125"/>
        <xdr:cNvCxnSpPr/>
      </xdr:nvCxnSpPr>
      <xdr:spPr>
        <a:xfrm>
          <a:off x="15671800" y="2565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14</xdr:row>
      <xdr:rowOff>165100</xdr:rowOff>
    </xdr:to>
    <xdr:cxnSp macro="">
      <xdr:nvCxnSpPr>
        <xdr:cNvPr id="129" name="直線コネクタ 128"/>
        <xdr:cNvCxnSpPr/>
      </xdr:nvCxnSpPr>
      <xdr:spPr>
        <a:xfrm>
          <a:off x="14782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134620</xdr:rowOff>
    </xdr:to>
    <xdr:cxnSp macro="">
      <xdr:nvCxnSpPr>
        <xdr:cNvPr id="132" name="直線コネクタ 131"/>
        <xdr:cNvCxnSpPr/>
      </xdr:nvCxnSpPr>
      <xdr:spPr>
        <a:xfrm>
          <a:off x="13893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157480</xdr:rowOff>
    </xdr:to>
    <xdr:cxnSp macro="">
      <xdr:nvCxnSpPr>
        <xdr:cNvPr id="135" name="直線コネクタ 134"/>
        <xdr:cNvCxnSpPr/>
      </xdr:nvCxnSpPr>
      <xdr:spPr>
        <a:xfrm flipV="1">
          <a:off x="13004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5" name="円/楕円 144"/>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154957</xdr:rowOff>
    </xdr:from>
    <xdr:ext cx="762000" cy="259045"/>
    <xdr:sp macro="" textlink="">
      <xdr:nvSpPr>
        <xdr:cNvPr id="146" name="物件費該当値テキスト"/>
        <xdr:cNvSpPr txBox="1"/>
      </xdr:nvSpPr>
      <xdr:spPr>
        <a:xfrm>
          <a:off x="165989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7" name="円/楕円 146"/>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8" name="テキスト ボックス 147"/>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9" name="円/楕円 148"/>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50" name="テキスト ボックス 149"/>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1" name="円/楕円 150"/>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147337</xdr:rowOff>
    </xdr:from>
    <xdr:ext cx="762000" cy="259045"/>
    <xdr:sp macro="" textlink="">
      <xdr:nvSpPr>
        <xdr:cNvPr id="152" name="テキスト ボックス 151"/>
        <xdr:cNvSpPr txBox="1"/>
      </xdr:nvSpPr>
      <xdr:spPr>
        <a:xfrm>
          <a:off x="13512800" y="25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3" name="円/楕円 152"/>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21607</xdr:rowOff>
    </xdr:from>
    <xdr:ext cx="762000" cy="259045"/>
    <xdr:sp macro="" textlink="">
      <xdr:nvSpPr>
        <xdr:cNvPr id="154" name="テキスト ボックス 153"/>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扶助費に係る経常収支比率は類似団体内平均値を下回っているが、引き続き給付等に係る資格審査等の適正化や各種手当への上乗せの見直しを進めていくことで、財政を圧迫する要因を取除いていく。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170543</xdr:rowOff>
    </xdr:to>
    <xdr:cxnSp macro="">
      <xdr:nvCxnSpPr>
        <xdr:cNvPr id="189" name="直線コネクタ 188"/>
        <xdr:cNvCxnSpPr/>
      </xdr:nvCxnSpPr>
      <xdr:spPr>
        <a:xfrm flipV="1">
          <a:off x="3987800" y="9374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170543</xdr:rowOff>
    </xdr:to>
    <xdr:cxnSp macro="">
      <xdr:nvCxnSpPr>
        <xdr:cNvPr id="192" name="直線コネクタ 191"/>
        <xdr:cNvCxnSpPr/>
      </xdr:nvCxnSpPr>
      <xdr:spPr>
        <a:xfrm>
          <a:off x="3098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5" name="直線コネクタ 194"/>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61685</xdr:rowOff>
    </xdr:to>
    <xdr:cxnSp macro="">
      <xdr:nvCxnSpPr>
        <xdr:cNvPr id="198" name="直線コネクタ 197"/>
        <xdr:cNvCxnSpPr/>
      </xdr:nvCxnSpPr>
      <xdr:spPr>
        <a:xfrm>
          <a:off x="1320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8" name="円/楕円 207"/>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09"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0" name="円/楕円 209"/>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1" name="テキスト ボックス 210"/>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2" name="円/楕円 211"/>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3" name="テキスト ボックス 212"/>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4" name="円/楕円 213"/>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5" name="テキスト ボックス 214"/>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6" name="円/楕円 215"/>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7" name="テキスト ボックス 216"/>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は類似団体平均を下回っているが、これは、他会計への繰出金が主な要因である。特別会計といえども独立採算の原則に基づき、国民健康保険事業特別会計における保険料の適正化や下水道事業会計については経費を削減するとともに下水道料金の適正化等を図り、今後も税収を主な財源とする普通会計の負担額を減らし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170543</xdr:rowOff>
    </xdr:from>
    <xdr:to>
      <xdr:col>24</xdr:col>
      <xdr:colOff>31750</xdr:colOff>
      <xdr:row>55</xdr:row>
      <xdr:rowOff>9978</xdr:rowOff>
    </xdr:to>
    <xdr:cxnSp macro="">
      <xdr:nvCxnSpPr>
        <xdr:cNvPr id="252" name="直線コネクタ 251"/>
        <xdr:cNvCxnSpPr/>
      </xdr:nvCxnSpPr>
      <xdr:spPr>
        <a:xfrm>
          <a:off x="15671800" y="9428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170543</xdr:rowOff>
    </xdr:to>
    <xdr:cxnSp macro="">
      <xdr:nvCxnSpPr>
        <xdr:cNvPr id="255" name="直線コネクタ 254"/>
        <xdr:cNvCxnSpPr/>
      </xdr:nvCxnSpPr>
      <xdr:spPr>
        <a:xfrm>
          <a:off x="14782800" y="938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39915</xdr:rowOff>
    </xdr:from>
    <xdr:to>
      <xdr:col>21</xdr:col>
      <xdr:colOff>361950</xdr:colOff>
      <xdr:row>54</xdr:row>
      <xdr:rowOff>127000</xdr:rowOff>
    </xdr:to>
    <xdr:cxnSp macro="">
      <xdr:nvCxnSpPr>
        <xdr:cNvPr id="258" name="直線コネクタ 257"/>
        <xdr:cNvCxnSpPr/>
      </xdr:nvCxnSpPr>
      <xdr:spPr>
        <a:xfrm>
          <a:off x="13893800" y="9298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39915</xdr:rowOff>
    </xdr:to>
    <xdr:cxnSp macro="">
      <xdr:nvCxnSpPr>
        <xdr:cNvPr id="261" name="直線コネクタ 260"/>
        <xdr:cNvCxnSpPr/>
      </xdr:nvCxnSpPr>
      <xdr:spPr>
        <a:xfrm>
          <a:off x="13004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130628</xdr:rowOff>
    </xdr:from>
    <xdr:to>
      <xdr:col>24</xdr:col>
      <xdr:colOff>82550</xdr:colOff>
      <xdr:row>55</xdr:row>
      <xdr:rowOff>60778</xdr:rowOff>
    </xdr:to>
    <xdr:sp macro="" textlink="">
      <xdr:nvSpPr>
        <xdr:cNvPr id="271" name="円/楕円 270"/>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147155</xdr:rowOff>
    </xdr:from>
    <xdr:ext cx="762000" cy="259045"/>
    <xdr:sp macro="" textlink="">
      <xdr:nvSpPr>
        <xdr:cNvPr id="272" name="その他該当値テキスト"/>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119743</xdr:rowOff>
    </xdr:from>
    <xdr:to>
      <xdr:col>22</xdr:col>
      <xdr:colOff>615950</xdr:colOff>
      <xdr:row>55</xdr:row>
      <xdr:rowOff>49893</xdr:rowOff>
    </xdr:to>
    <xdr:sp macro="" textlink="">
      <xdr:nvSpPr>
        <xdr:cNvPr id="273" name="円/楕円 272"/>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60070</xdr:rowOff>
    </xdr:from>
    <xdr:ext cx="736600" cy="259045"/>
    <xdr:sp macro="" textlink="">
      <xdr:nvSpPr>
        <xdr:cNvPr id="274" name="テキスト ボックス 273"/>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5" name="円/楕円 274"/>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6" name="テキスト ボックス 275"/>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160565</xdr:rowOff>
    </xdr:from>
    <xdr:to>
      <xdr:col>20</xdr:col>
      <xdr:colOff>209550</xdr:colOff>
      <xdr:row>54</xdr:row>
      <xdr:rowOff>90715</xdr:rowOff>
    </xdr:to>
    <xdr:sp macro="" textlink="">
      <xdr:nvSpPr>
        <xdr:cNvPr id="277" name="円/楕円 276"/>
        <xdr:cNvSpPr/>
      </xdr:nvSpPr>
      <xdr:spPr>
        <a:xfrm>
          <a:off x="13843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100892</xdr:rowOff>
    </xdr:from>
    <xdr:ext cx="762000" cy="259045"/>
    <xdr:sp macro="" textlink="">
      <xdr:nvSpPr>
        <xdr:cNvPr id="278" name="テキスト ボックス 277"/>
        <xdr:cNvSpPr txBox="1"/>
      </xdr:nvSpPr>
      <xdr:spPr>
        <a:xfrm>
          <a:off x="13512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9" name="円/楕円 278"/>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80" name="テキスト ボックス 279"/>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補助費等に係る経常収支比率は類似団体平均を上回っているが、各種団体への補助金等が多額になっているためである。今後は、補助金交付に係る適正化基準を検討し、廃止も含めた見直しを図る。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39</xdr:row>
      <xdr:rowOff>24130</xdr:rowOff>
    </xdr:to>
    <xdr:cxnSp macro="">
      <xdr:nvCxnSpPr>
        <xdr:cNvPr id="312" name="直線コネクタ 311"/>
        <xdr:cNvCxnSpPr/>
      </xdr:nvCxnSpPr>
      <xdr:spPr>
        <a:xfrm flipV="1">
          <a:off x="15671800" y="664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24130</xdr:rowOff>
    </xdr:from>
    <xdr:to>
      <xdr:col>22</xdr:col>
      <xdr:colOff>565150</xdr:colOff>
      <xdr:row>39</xdr:row>
      <xdr:rowOff>31750</xdr:rowOff>
    </xdr:to>
    <xdr:cxnSp macro="">
      <xdr:nvCxnSpPr>
        <xdr:cNvPr id="315" name="直線コネクタ 314"/>
        <xdr:cNvCxnSpPr/>
      </xdr:nvCxnSpPr>
      <xdr:spPr>
        <a:xfrm flipV="1">
          <a:off x="14782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77470</xdr:rowOff>
    </xdr:to>
    <xdr:cxnSp macro="">
      <xdr:nvCxnSpPr>
        <xdr:cNvPr id="318" name="直線コネクタ 317"/>
        <xdr:cNvCxnSpPr/>
      </xdr:nvCxnSpPr>
      <xdr:spPr>
        <a:xfrm flipV="1">
          <a:off x="13893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77470</xdr:rowOff>
    </xdr:from>
    <xdr:to>
      <xdr:col>20</xdr:col>
      <xdr:colOff>158750</xdr:colOff>
      <xdr:row>39</xdr:row>
      <xdr:rowOff>123190</xdr:rowOff>
    </xdr:to>
    <xdr:cxnSp macro="">
      <xdr:nvCxnSpPr>
        <xdr:cNvPr id="321" name="直線コネクタ 320"/>
        <xdr:cNvCxnSpPr/>
      </xdr:nvCxnSpPr>
      <xdr:spPr>
        <a:xfrm flipV="1">
          <a:off x="13004800" y="676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23" name="テキスト ボックス 32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83820</xdr:rowOff>
    </xdr:from>
    <xdr:to>
      <xdr:col>24</xdr:col>
      <xdr:colOff>82550</xdr:colOff>
      <xdr:row>39</xdr:row>
      <xdr:rowOff>13970</xdr:rowOff>
    </xdr:to>
    <xdr:sp macro="" textlink="">
      <xdr:nvSpPr>
        <xdr:cNvPr id="331" name="円/楕円 330"/>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55897</xdr:rowOff>
    </xdr:from>
    <xdr:ext cx="762000" cy="259045"/>
    <xdr:sp macro="" textlink="">
      <xdr:nvSpPr>
        <xdr:cNvPr id="332"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3" name="円/楕円 332"/>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4" name="テキスト ボックス 333"/>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5" name="円/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26670</xdr:rowOff>
    </xdr:from>
    <xdr:to>
      <xdr:col>20</xdr:col>
      <xdr:colOff>209550</xdr:colOff>
      <xdr:row>39</xdr:row>
      <xdr:rowOff>128270</xdr:rowOff>
    </xdr:to>
    <xdr:sp macro="" textlink="">
      <xdr:nvSpPr>
        <xdr:cNvPr id="337" name="円/楕円 336"/>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113047</xdr:rowOff>
    </xdr:from>
    <xdr:ext cx="762000" cy="259045"/>
    <xdr:sp macro="" textlink="">
      <xdr:nvSpPr>
        <xdr:cNvPr id="338" name="テキスト ボックス 337"/>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72390</xdr:rowOff>
    </xdr:from>
    <xdr:to>
      <xdr:col>19</xdr:col>
      <xdr:colOff>6350</xdr:colOff>
      <xdr:row>40</xdr:row>
      <xdr:rowOff>2540</xdr:rowOff>
    </xdr:to>
    <xdr:sp macro="" textlink="">
      <xdr:nvSpPr>
        <xdr:cNvPr id="339" name="円/楕円 338"/>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158767</xdr:rowOff>
    </xdr:from>
    <xdr:ext cx="762000" cy="259045"/>
    <xdr:sp macro="" textlink="">
      <xdr:nvSpPr>
        <xdr:cNvPr id="340" name="テキスト ボックス 339"/>
        <xdr:cNvSpPr txBox="1"/>
      </xdr:nvSpPr>
      <xdr:spPr>
        <a:xfrm>
          <a:off x="12623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公債費に係る経常収支比率は類似団体平均を下回っているが、合併後大型の事業が集中しており、公債費は増加傾向にある。新市建設計画に基づく合併特例事業に係る地方債の</a:t>
          </a:r>
          <a:r>
            <a:rPr lang="ja-JP" altLang="en-US" sz="1300" b="0" i="0" baseline="0">
              <a:solidFill>
                <a:schemeClr val="dk1"/>
              </a:solidFill>
              <a:effectLst/>
              <a:latin typeface="+mn-lt"/>
              <a:ea typeface="+mn-ea"/>
              <a:cs typeface="+mn-cs"/>
            </a:rPr>
            <a:t>借入</a:t>
          </a:r>
          <a:r>
            <a:rPr lang="ja-JP" altLang="ja-JP" sz="1300" b="0" i="0" baseline="0">
              <a:solidFill>
                <a:schemeClr val="dk1"/>
              </a:solidFill>
              <a:effectLst/>
              <a:latin typeface="+mn-lt"/>
              <a:ea typeface="+mn-ea"/>
              <a:cs typeface="+mn-cs"/>
            </a:rPr>
            <a:t>が見込まれることから、事業の平準化により財政健全化に努める。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120142</xdr:rowOff>
    </xdr:to>
    <xdr:cxnSp macro="">
      <xdr:nvCxnSpPr>
        <xdr:cNvPr id="370" name="直線コネクタ 369"/>
        <xdr:cNvCxnSpPr/>
      </xdr:nvCxnSpPr>
      <xdr:spPr>
        <a:xfrm>
          <a:off x="3987800" y="132897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88137</xdr:rowOff>
    </xdr:to>
    <xdr:cxnSp macro="">
      <xdr:nvCxnSpPr>
        <xdr:cNvPr id="373" name="直線コネクタ 372"/>
        <xdr:cNvCxnSpPr/>
      </xdr:nvCxnSpPr>
      <xdr:spPr>
        <a:xfrm>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74422</xdr:rowOff>
    </xdr:to>
    <xdr:cxnSp macro="">
      <xdr:nvCxnSpPr>
        <xdr:cNvPr id="376" name="直線コネクタ 375"/>
        <xdr:cNvCxnSpPr/>
      </xdr:nvCxnSpPr>
      <xdr:spPr>
        <a:xfrm>
          <a:off x="2209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101854</xdr:rowOff>
    </xdr:to>
    <xdr:cxnSp macro="">
      <xdr:nvCxnSpPr>
        <xdr:cNvPr id="379" name="直線コネクタ 378"/>
        <xdr:cNvCxnSpPr/>
      </xdr:nvCxnSpPr>
      <xdr:spPr>
        <a:xfrm flipV="1">
          <a:off x="1320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9" name="円/楕円 388"/>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0"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91" name="円/楕円 390"/>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92" name="テキスト ボックス 39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3" name="円/楕円 392"/>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4" name="テキスト ボックス 39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5" name="円/楕円 394"/>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6" name="テキスト ボックス 395"/>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7" name="円/楕円 396"/>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8" name="テキスト ボックス 397"/>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公債費以外の経常収支比率は類似団体内平均値とほぼ同水準である。これは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人件費、物件費及び補助費等が主要な原因であり、引き続き健全財政を維持していくためこれら経費の適正化に努める。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145287</xdr:rowOff>
    </xdr:to>
    <xdr:cxnSp macro="">
      <xdr:nvCxnSpPr>
        <xdr:cNvPr id="429" name="直線コネクタ 428"/>
        <xdr:cNvCxnSpPr/>
      </xdr:nvCxnSpPr>
      <xdr:spPr>
        <a:xfrm flipV="1">
          <a:off x="15671800" y="131023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76</xdr:row>
      <xdr:rowOff>145287</xdr:rowOff>
    </xdr:to>
    <xdr:cxnSp macro="">
      <xdr:nvCxnSpPr>
        <xdr:cNvPr id="432" name="直線コネクタ 431"/>
        <xdr:cNvCxnSpPr/>
      </xdr:nvCxnSpPr>
      <xdr:spPr>
        <a:xfrm>
          <a:off x="14782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76</xdr:row>
      <xdr:rowOff>122428</xdr:rowOff>
    </xdr:to>
    <xdr:cxnSp macro="">
      <xdr:nvCxnSpPr>
        <xdr:cNvPr id="435" name="直線コネクタ 434"/>
        <xdr:cNvCxnSpPr/>
      </xdr:nvCxnSpPr>
      <xdr:spPr>
        <a:xfrm>
          <a:off x="13893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77</xdr:row>
      <xdr:rowOff>5842</xdr:rowOff>
    </xdr:to>
    <xdr:cxnSp macro="">
      <xdr:nvCxnSpPr>
        <xdr:cNvPr id="438" name="直線コネクタ 437"/>
        <xdr:cNvCxnSpPr/>
      </xdr:nvCxnSpPr>
      <xdr:spPr>
        <a:xfrm flipV="1">
          <a:off x="13004800" y="13106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8" name="円/楕円 447"/>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49"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50" name="円/楕円 449"/>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34815</xdr:rowOff>
    </xdr:from>
    <xdr:ext cx="736600" cy="259045"/>
    <xdr:sp macro="" textlink="">
      <xdr:nvSpPr>
        <xdr:cNvPr id="451" name="テキスト ボックス 450"/>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52" name="円/楕円 451"/>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53" name="テキスト ボックス 452"/>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4" name="円/楕円 453"/>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55" name="テキスト ボックス 454"/>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56" name="円/楕円 455"/>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57" name="テキスト ボックス 456"/>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埼玉県鴻巣市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122569</xdr:rowOff>
    </xdr:from>
    <xdr:to>
      <xdr:col>4</xdr:col>
      <xdr:colOff>1117600</xdr:colOff>
      <xdr:row>17</xdr:row>
      <xdr:rowOff>31913</xdr:rowOff>
    </xdr:to>
    <xdr:cxnSp macro="">
      <xdr:nvCxnSpPr>
        <xdr:cNvPr id="52" name="直線コネクタ 51"/>
        <xdr:cNvCxnSpPr/>
      </xdr:nvCxnSpPr>
      <xdr:spPr bwMode="auto">
        <a:xfrm>
          <a:off x="5003800" y="2913394"/>
          <a:ext cx="6477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82336</xdr:rowOff>
    </xdr:from>
    <xdr:to>
      <xdr:col>4</xdr:col>
      <xdr:colOff>469900</xdr:colOff>
      <xdr:row>16</xdr:row>
      <xdr:rowOff>122569</xdr:rowOff>
    </xdr:to>
    <xdr:cxnSp macro="">
      <xdr:nvCxnSpPr>
        <xdr:cNvPr id="55" name="直線コネクタ 54"/>
        <xdr:cNvCxnSpPr/>
      </xdr:nvCxnSpPr>
      <xdr:spPr bwMode="auto">
        <a:xfrm>
          <a:off x="4305300" y="2873161"/>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27798</xdr:rowOff>
    </xdr:from>
    <xdr:to>
      <xdr:col>3</xdr:col>
      <xdr:colOff>904875</xdr:colOff>
      <xdr:row>16</xdr:row>
      <xdr:rowOff>82336</xdr:rowOff>
    </xdr:to>
    <xdr:cxnSp macro="">
      <xdr:nvCxnSpPr>
        <xdr:cNvPr id="58" name="直線コネクタ 57"/>
        <xdr:cNvCxnSpPr/>
      </xdr:nvCxnSpPr>
      <xdr:spPr bwMode="auto">
        <a:xfrm>
          <a:off x="3606800" y="2818623"/>
          <a:ext cx="6985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5559</xdr:rowOff>
    </xdr:from>
    <xdr:to>
      <xdr:col>3</xdr:col>
      <xdr:colOff>206375</xdr:colOff>
      <xdr:row>16</xdr:row>
      <xdr:rowOff>27798</xdr:rowOff>
    </xdr:to>
    <xdr:cxnSp macro="">
      <xdr:nvCxnSpPr>
        <xdr:cNvPr id="61" name="直線コネクタ 60"/>
        <xdr:cNvCxnSpPr/>
      </xdr:nvCxnSpPr>
      <xdr:spPr bwMode="auto">
        <a:xfrm>
          <a:off x="2908300" y="2796384"/>
          <a:ext cx="698500" cy="2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152563</xdr:rowOff>
    </xdr:from>
    <xdr:to>
      <xdr:col>5</xdr:col>
      <xdr:colOff>34925</xdr:colOff>
      <xdr:row>17</xdr:row>
      <xdr:rowOff>82713</xdr:rowOff>
    </xdr:to>
    <xdr:sp macro="" textlink="">
      <xdr:nvSpPr>
        <xdr:cNvPr id="71" name="円/楕円 70"/>
        <xdr:cNvSpPr/>
      </xdr:nvSpPr>
      <xdr:spPr bwMode="auto">
        <a:xfrm>
          <a:off x="5600700" y="294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124640</xdr:rowOff>
    </xdr:from>
    <xdr:ext cx="762000" cy="259045"/>
    <xdr:sp macro="" textlink="">
      <xdr:nvSpPr>
        <xdr:cNvPr id="72" name="人口1人当たり決算額の推移該当値テキスト130"/>
        <xdr:cNvSpPr txBox="1"/>
      </xdr:nvSpPr>
      <xdr:spPr>
        <a:xfrm>
          <a:off x="5740400" y="291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71769</xdr:rowOff>
    </xdr:from>
    <xdr:to>
      <xdr:col>4</xdr:col>
      <xdr:colOff>520700</xdr:colOff>
      <xdr:row>17</xdr:row>
      <xdr:rowOff>1919</xdr:rowOff>
    </xdr:to>
    <xdr:sp macro="" textlink="">
      <xdr:nvSpPr>
        <xdr:cNvPr id="73" name="円/楕円 72"/>
        <xdr:cNvSpPr/>
      </xdr:nvSpPr>
      <xdr:spPr bwMode="auto">
        <a:xfrm>
          <a:off x="4953000" y="286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158146</xdr:rowOff>
    </xdr:from>
    <xdr:ext cx="736600" cy="259045"/>
    <xdr:sp macro="" textlink="">
      <xdr:nvSpPr>
        <xdr:cNvPr id="74" name="テキスト ボックス 73"/>
        <xdr:cNvSpPr txBox="1"/>
      </xdr:nvSpPr>
      <xdr:spPr>
        <a:xfrm>
          <a:off x="4622800" y="294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31536</xdr:rowOff>
    </xdr:from>
    <xdr:to>
      <xdr:col>3</xdr:col>
      <xdr:colOff>955675</xdr:colOff>
      <xdr:row>16</xdr:row>
      <xdr:rowOff>133136</xdr:rowOff>
    </xdr:to>
    <xdr:sp macro="" textlink="">
      <xdr:nvSpPr>
        <xdr:cNvPr id="75" name="円/楕円 74"/>
        <xdr:cNvSpPr/>
      </xdr:nvSpPr>
      <xdr:spPr bwMode="auto">
        <a:xfrm>
          <a:off x="4254500" y="282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117913</xdr:rowOff>
    </xdr:from>
    <xdr:ext cx="762000" cy="259045"/>
    <xdr:sp macro="" textlink="">
      <xdr:nvSpPr>
        <xdr:cNvPr id="76" name="テキスト ボックス 75"/>
        <xdr:cNvSpPr txBox="1"/>
      </xdr:nvSpPr>
      <xdr:spPr>
        <a:xfrm>
          <a:off x="3924300" y="29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148448</xdr:rowOff>
    </xdr:from>
    <xdr:to>
      <xdr:col>3</xdr:col>
      <xdr:colOff>257175</xdr:colOff>
      <xdr:row>16</xdr:row>
      <xdr:rowOff>78598</xdr:rowOff>
    </xdr:to>
    <xdr:sp macro="" textlink="">
      <xdr:nvSpPr>
        <xdr:cNvPr id="77" name="円/楕円 76"/>
        <xdr:cNvSpPr/>
      </xdr:nvSpPr>
      <xdr:spPr bwMode="auto">
        <a:xfrm>
          <a:off x="3556000" y="276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63375</xdr:rowOff>
    </xdr:from>
    <xdr:ext cx="762000" cy="259045"/>
    <xdr:sp macro="" textlink="">
      <xdr:nvSpPr>
        <xdr:cNvPr id="78" name="テキスト ボックス 77"/>
        <xdr:cNvSpPr txBox="1"/>
      </xdr:nvSpPr>
      <xdr:spPr>
        <a:xfrm>
          <a:off x="3225800" y="285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126209</xdr:rowOff>
    </xdr:from>
    <xdr:to>
      <xdr:col>2</xdr:col>
      <xdr:colOff>692150</xdr:colOff>
      <xdr:row>16</xdr:row>
      <xdr:rowOff>56359</xdr:rowOff>
    </xdr:to>
    <xdr:sp macro="" textlink="">
      <xdr:nvSpPr>
        <xdr:cNvPr id="79" name="円/楕円 78"/>
        <xdr:cNvSpPr/>
      </xdr:nvSpPr>
      <xdr:spPr bwMode="auto">
        <a:xfrm>
          <a:off x="2857500" y="274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41136</xdr:rowOff>
    </xdr:from>
    <xdr:ext cx="762000" cy="259045"/>
    <xdr:sp macro="" textlink="">
      <xdr:nvSpPr>
        <xdr:cNvPr id="80" name="テキスト ボックス 79"/>
        <xdr:cNvSpPr txBox="1"/>
      </xdr:nvSpPr>
      <xdr:spPr>
        <a:xfrm>
          <a:off x="2527300" y="28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271051</xdr:rowOff>
    </xdr:from>
    <xdr:to>
      <xdr:col>4</xdr:col>
      <xdr:colOff>1117600</xdr:colOff>
      <xdr:row>37</xdr:row>
      <xdr:rowOff>282840</xdr:rowOff>
    </xdr:to>
    <xdr:cxnSp macro="">
      <xdr:nvCxnSpPr>
        <xdr:cNvPr id="116" name="直線コネクタ 115"/>
        <xdr:cNvCxnSpPr/>
      </xdr:nvCxnSpPr>
      <xdr:spPr bwMode="auto">
        <a:xfrm>
          <a:off x="5003800" y="7395751"/>
          <a:ext cx="6477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219387</xdr:rowOff>
    </xdr:from>
    <xdr:to>
      <xdr:col>4</xdr:col>
      <xdr:colOff>469900</xdr:colOff>
      <xdr:row>37</xdr:row>
      <xdr:rowOff>271051</xdr:rowOff>
    </xdr:to>
    <xdr:cxnSp macro="">
      <xdr:nvCxnSpPr>
        <xdr:cNvPr id="119" name="直線コネクタ 118"/>
        <xdr:cNvCxnSpPr/>
      </xdr:nvCxnSpPr>
      <xdr:spPr bwMode="auto">
        <a:xfrm>
          <a:off x="4305300" y="7344087"/>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205639</xdr:rowOff>
    </xdr:from>
    <xdr:to>
      <xdr:col>3</xdr:col>
      <xdr:colOff>904875</xdr:colOff>
      <xdr:row>37</xdr:row>
      <xdr:rowOff>219387</xdr:rowOff>
    </xdr:to>
    <xdr:cxnSp macro="">
      <xdr:nvCxnSpPr>
        <xdr:cNvPr id="122" name="直線コネクタ 121"/>
        <xdr:cNvCxnSpPr/>
      </xdr:nvCxnSpPr>
      <xdr:spPr bwMode="auto">
        <a:xfrm>
          <a:off x="3606800" y="7330339"/>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101201</xdr:rowOff>
    </xdr:from>
    <xdr:to>
      <xdr:col>3</xdr:col>
      <xdr:colOff>206375</xdr:colOff>
      <xdr:row>37</xdr:row>
      <xdr:rowOff>205639</xdr:rowOff>
    </xdr:to>
    <xdr:cxnSp macro="">
      <xdr:nvCxnSpPr>
        <xdr:cNvPr id="125" name="直線コネクタ 124"/>
        <xdr:cNvCxnSpPr/>
      </xdr:nvCxnSpPr>
      <xdr:spPr bwMode="auto">
        <a:xfrm>
          <a:off x="2908300" y="7225901"/>
          <a:ext cx="698500" cy="10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232040</xdr:rowOff>
    </xdr:from>
    <xdr:to>
      <xdr:col>5</xdr:col>
      <xdr:colOff>34925</xdr:colOff>
      <xdr:row>37</xdr:row>
      <xdr:rowOff>333640</xdr:rowOff>
    </xdr:to>
    <xdr:sp macro="" textlink="">
      <xdr:nvSpPr>
        <xdr:cNvPr id="135" name="円/楕円 134"/>
        <xdr:cNvSpPr/>
      </xdr:nvSpPr>
      <xdr:spPr bwMode="auto">
        <a:xfrm>
          <a:off x="5600700" y="735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204117</xdr:rowOff>
    </xdr:from>
    <xdr:ext cx="762000" cy="259045"/>
    <xdr:sp macro="" textlink="">
      <xdr:nvSpPr>
        <xdr:cNvPr id="136" name="人口1人当たり決算額の推移該当値テキスト445"/>
        <xdr:cNvSpPr txBox="1"/>
      </xdr:nvSpPr>
      <xdr:spPr>
        <a:xfrm>
          <a:off x="5740400" y="732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220251</xdr:rowOff>
    </xdr:from>
    <xdr:to>
      <xdr:col>4</xdr:col>
      <xdr:colOff>520700</xdr:colOff>
      <xdr:row>37</xdr:row>
      <xdr:rowOff>321851</xdr:rowOff>
    </xdr:to>
    <xdr:sp macro="" textlink="">
      <xdr:nvSpPr>
        <xdr:cNvPr id="137" name="円/楕円 136"/>
        <xdr:cNvSpPr/>
      </xdr:nvSpPr>
      <xdr:spPr bwMode="auto">
        <a:xfrm>
          <a:off x="4953000" y="734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306628</xdr:rowOff>
    </xdr:from>
    <xdr:ext cx="736600" cy="259045"/>
    <xdr:sp macro="" textlink="">
      <xdr:nvSpPr>
        <xdr:cNvPr id="138" name="テキスト ボックス 137"/>
        <xdr:cNvSpPr txBox="1"/>
      </xdr:nvSpPr>
      <xdr:spPr>
        <a:xfrm>
          <a:off x="4622800" y="743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168587</xdr:rowOff>
    </xdr:from>
    <xdr:to>
      <xdr:col>3</xdr:col>
      <xdr:colOff>955675</xdr:colOff>
      <xdr:row>37</xdr:row>
      <xdr:rowOff>270187</xdr:rowOff>
    </xdr:to>
    <xdr:sp macro="" textlink="">
      <xdr:nvSpPr>
        <xdr:cNvPr id="139" name="円/楕円 138"/>
        <xdr:cNvSpPr/>
      </xdr:nvSpPr>
      <xdr:spPr bwMode="auto">
        <a:xfrm>
          <a:off x="4254500" y="729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254964</xdr:rowOff>
    </xdr:from>
    <xdr:ext cx="762000" cy="259045"/>
    <xdr:sp macro="" textlink="">
      <xdr:nvSpPr>
        <xdr:cNvPr id="140" name="テキスト ボックス 139"/>
        <xdr:cNvSpPr txBox="1"/>
      </xdr:nvSpPr>
      <xdr:spPr>
        <a:xfrm>
          <a:off x="3924300" y="73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154839</xdr:rowOff>
    </xdr:from>
    <xdr:to>
      <xdr:col>3</xdr:col>
      <xdr:colOff>257175</xdr:colOff>
      <xdr:row>37</xdr:row>
      <xdr:rowOff>256439</xdr:rowOff>
    </xdr:to>
    <xdr:sp macro="" textlink="">
      <xdr:nvSpPr>
        <xdr:cNvPr id="141" name="円/楕円 140"/>
        <xdr:cNvSpPr/>
      </xdr:nvSpPr>
      <xdr:spPr bwMode="auto">
        <a:xfrm>
          <a:off x="3556000" y="72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241216</xdr:rowOff>
    </xdr:from>
    <xdr:ext cx="762000" cy="259045"/>
    <xdr:sp macro="" textlink="">
      <xdr:nvSpPr>
        <xdr:cNvPr id="142" name="テキスト ボックス 141"/>
        <xdr:cNvSpPr txBox="1"/>
      </xdr:nvSpPr>
      <xdr:spPr>
        <a:xfrm>
          <a:off x="3225800" y="73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50401</xdr:rowOff>
    </xdr:from>
    <xdr:to>
      <xdr:col>2</xdr:col>
      <xdr:colOff>692150</xdr:colOff>
      <xdr:row>37</xdr:row>
      <xdr:rowOff>152001</xdr:rowOff>
    </xdr:to>
    <xdr:sp macro="" textlink="">
      <xdr:nvSpPr>
        <xdr:cNvPr id="143" name="円/楕円 142"/>
        <xdr:cNvSpPr/>
      </xdr:nvSpPr>
      <xdr:spPr bwMode="auto">
        <a:xfrm>
          <a:off x="2857500" y="71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136778</xdr:rowOff>
    </xdr:from>
    <xdr:ext cx="762000" cy="259045"/>
    <xdr:sp macro="" textlink="">
      <xdr:nvSpPr>
        <xdr:cNvPr id="144" name="テキスト ボックス 143"/>
        <xdr:cNvSpPr txBox="1"/>
      </xdr:nvSpPr>
      <xdr:spPr>
        <a:xfrm>
          <a:off x="2527300" y="726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100">
            <a:effectLst/>
          </a:endParaRPr>
        </a:p>
        <a:p>
          <a:pPr rtl="0"/>
          <a:r>
            <a:rPr lang="ja-JP" altLang="ja-JP" sz="1100" b="0" i="0" baseline="0">
              <a:solidFill>
                <a:schemeClr val="dk1"/>
              </a:solidFill>
              <a:effectLst/>
              <a:latin typeface="+mn-lt"/>
              <a:ea typeface="+mn-ea"/>
              <a:cs typeface="+mn-cs"/>
            </a:rPr>
            <a:t>平成２０年度に３．８８％となったが、平成２１年度の国の経済対策や普通交付税の増額などにより増加傾向となり、平成２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８％に増加している。</a:t>
          </a:r>
          <a:endParaRPr lang="ja-JP" altLang="ja-JP" sz="1100">
            <a:effectLst/>
          </a:endParaRPr>
        </a:p>
        <a:p>
          <a:pPr rtl="0"/>
          <a:r>
            <a:rPr lang="ja-JP" altLang="ja-JP" sz="1100" b="0" i="0" baseline="0">
              <a:solidFill>
                <a:schemeClr val="dk1"/>
              </a:solidFill>
              <a:effectLst/>
              <a:latin typeface="+mn-lt"/>
              <a:ea typeface="+mn-ea"/>
              <a:cs typeface="+mn-cs"/>
            </a:rPr>
            <a:t>○実質収支額</a:t>
          </a:r>
          <a:endParaRPr lang="ja-JP" altLang="ja-JP" sz="1100">
            <a:effectLst/>
          </a:endParaRPr>
        </a:p>
        <a:p>
          <a:pPr rtl="0"/>
          <a:r>
            <a:rPr lang="ja-JP" altLang="ja-JP" sz="1100" b="0" i="0" baseline="0">
              <a:solidFill>
                <a:schemeClr val="dk1"/>
              </a:solidFill>
              <a:effectLst/>
              <a:latin typeface="+mn-lt"/>
              <a:ea typeface="+mn-ea"/>
              <a:cs typeface="+mn-cs"/>
            </a:rPr>
            <a:t>一般的に適切とされる３～５％台で推移している。平成２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％となり、黒字を維持している。</a:t>
          </a:r>
          <a:endParaRPr lang="ja-JP" altLang="ja-JP" sz="1100">
            <a:effectLst/>
          </a:endParaRPr>
        </a:p>
        <a:p>
          <a:pPr rtl="0"/>
          <a:r>
            <a:rPr lang="ja-JP" altLang="ja-JP" sz="1100" b="0" i="0" baseline="0">
              <a:solidFill>
                <a:schemeClr val="dk1"/>
              </a:solidFill>
              <a:effectLst/>
              <a:latin typeface="+mn-lt"/>
              <a:ea typeface="+mn-ea"/>
              <a:cs typeface="+mn-cs"/>
            </a:rPr>
            <a:t>○実質単年度収支</a:t>
          </a:r>
          <a:endParaRPr lang="ja-JP" altLang="ja-JP" sz="1100">
            <a:effectLst/>
          </a:endParaRPr>
        </a:p>
        <a:p>
          <a:pPr rtl="0"/>
          <a:r>
            <a:rPr lang="ja-JP" altLang="ja-JP" sz="1100" b="0" i="0" baseline="0">
              <a:solidFill>
                <a:schemeClr val="dk1"/>
              </a:solidFill>
              <a:effectLst/>
              <a:latin typeface="+mn-lt"/>
              <a:ea typeface="+mn-ea"/>
              <a:cs typeface="+mn-cs"/>
            </a:rPr>
            <a:t>平成２０年度は赤字であったが、その後、国の経済対策や普通交付税の増加があったほか、市としても事務事業などの見直しによる歳出縮減に努めたことから、平成２１年度以降は黒字に転向している。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今後も引き続き、将来世代に負担がかからないように健全な財政運営に取り組んでいく。</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一般会計では、毎年２～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億円の黒字を積み上げている状況である。</a:t>
          </a:r>
          <a:endParaRPr lang="ja-JP" altLang="ja-JP" sz="1400">
            <a:effectLst/>
          </a:endParaRPr>
        </a:p>
        <a:p>
          <a:pPr rtl="0"/>
          <a:r>
            <a:rPr lang="ja-JP" altLang="ja-JP" sz="1400" b="0" i="0" baseline="0">
              <a:solidFill>
                <a:schemeClr val="dk1"/>
              </a:solidFill>
              <a:effectLst/>
              <a:latin typeface="+mn-lt"/>
              <a:ea typeface="+mn-ea"/>
              <a:cs typeface="+mn-cs"/>
            </a:rPr>
            <a:t>また、水道・下水道・介護保険・北新宿第二土地区画整理・広田中央特定土地区画整理・後期高齢者医療・農業集落排水の各会計においても、同水準の黒字を計上している。</a:t>
          </a:r>
          <a:endParaRPr lang="ja-JP" altLang="ja-JP" sz="1400">
            <a:effectLst/>
          </a:endParaRPr>
        </a:p>
        <a:p>
          <a:pPr rtl="0"/>
          <a:r>
            <a:rPr lang="ja-JP" altLang="ja-JP" sz="1400">
              <a:solidFill>
                <a:schemeClr val="dk1"/>
              </a:solidFill>
              <a:effectLst/>
              <a:latin typeface="+mn-lt"/>
              <a:ea typeface="+mn-ea"/>
              <a:cs typeface="+mn-cs"/>
            </a:rPr>
            <a:t>今後も健全な財政運営に取り組んでいく。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元利償還金等については、合併特例事業債の発行により増加傾向であるが、返済額ベースではほぼ同水準となるよう、新規借入れの際に据置期間を設けることで過去の借入れ返済との平準化を図っている。また、算入公債費等では、臨時財政対策債や合併特例債など、基準財政需要額へ算入率の高い地方債を活用していることにより算入額が増えており、年々実質公債費比率の分子は小さくなる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将来負担額にあたる地方債の現在高は、臨時財政対策債や合併特例事業債</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借入れにより年々増加している。</a:t>
          </a:r>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、充当可能財源等にあたる充当可能基金（財政調整基金等）と算入率の高い地方債の借入れによる基準財政需要額算入見込額</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している。なお、地方債の現在高が、合併特例債の借入のピークとなることから、ここ数年間は、</a:t>
          </a:r>
          <a:r>
            <a:rPr lang="ja-JP" altLang="ja-JP" sz="1400" b="0" i="0" baseline="0">
              <a:solidFill>
                <a:schemeClr val="dk1"/>
              </a:solidFill>
              <a:effectLst/>
              <a:latin typeface="+mn-lt"/>
              <a:ea typeface="+mn-ea"/>
              <a:cs typeface="+mn-cs"/>
            </a:rPr>
            <a:t>分子</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数値</a:t>
          </a:r>
          <a:r>
            <a:rPr lang="ja-JP" altLang="en-US" sz="1400" b="0" i="0" baseline="0">
              <a:solidFill>
                <a:schemeClr val="dk1"/>
              </a:solidFill>
              <a:effectLst/>
              <a:latin typeface="+mn-lt"/>
              <a:ea typeface="+mn-ea"/>
              <a:cs typeface="+mn-cs"/>
            </a:rPr>
            <a:t>も増加</a:t>
          </a:r>
          <a:r>
            <a:rPr lang="ja-JP" altLang="ja-JP" sz="1400" b="0" i="0" baseline="0">
              <a:solidFill>
                <a:schemeClr val="dk1"/>
              </a:solidFill>
              <a:effectLst/>
              <a:latin typeface="+mn-lt"/>
              <a:ea typeface="+mn-ea"/>
              <a:cs typeface="+mn-cs"/>
            </a:rPr>
            <a:t>傾向にある。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39382069</v>
      </c>
      <c r="BO4" s="379"/>
      <c r="BP4" s="379"/>
      <c r="BQ4" s="379"/>
      <c r="BR4" s="379"/>
      <c r="BS4" s="379"/>
      <c r="BT4" s="379"/>
      <c r="BU4" s="380"/>
      <c r="BV4" s="378">
        <v>39844106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8.5</v>
      </c>
      <c r="CU4" s="554"/>
      <c r="CV4" s="554"/>
      <c r="CW4" s="554"/>
      <c r="CX4" s="554"/>
      <c r="CY4" s="554"/>
      <c r="CZ4" s="554"/>
      <c r="DA4" s="555"/>
      <c r="DB4" s="553">
        <v>6.1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37231534</v>
      </c>
      <c r="BO5" s="384"/>
      <c r="BP5" s="384"/>
      <c r="BQ5" s="384"/>
      <c r="BR5" s="384"/>
      <c r="BS5" s="384"/>
      <c r="BT5" s="384"/>
      <c r="BU5" s="385"/>
      <c r="BV5" s="383">
        <v>38091032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88.3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2150535</v>
      </c>
      <c r="BO6" s="384"/>
      <c r="BP6" s="384"/>
      <c r="BQ6" s="384"/>
      <c r="BR6" s="384"/>
      <c r="BS6" s="384"/>
      <c r="BT6" s="384"/>
      <c r="BU6" s="385"/>
      <c r="BV6" s="383">
        <v>1753074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96.9</v>
      </c>
      <c r="CU6" s="528"/>
      <c r="CV6" s="528"/>
      <c r="CW6" s="528"/>
      <c r="CX6" s="528"/>
      <c r="CY6" s="528"/>
      <c r="CZ6" s="528"/>
      <c r="DA6" s="529"/>
      <c r="DB6" s="527">
        <v>97.3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188362</v>
      </c>
      <c r="BO7" s="384"/>
      <c r="BP7" s="384"/>
      <c r="BQ7" s="384"/>
      <c r="BR7" s="384"/>
      <c r="BS7" s="384"/>
      <c r="BT7" s="384"/>
      <c r="BU7" s="385"/>
      <c r="BV7" s="383">
        <v>353584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23091073</v>
      </c>
      <c r="CU7" s="384"/>
      <c r="CV7" s="384"/>
      <c r="CW7" s="384"/>
      <c r="CX7" s="384"/>
      <c r="CY7" s="384"/>
      <c r="CZ7" s="384"/>
      <c r="DA7" s="385"/>
      <c r="DB7" s="383">
        <v>22763632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1962173</v>
      </c>
      <c r="BO8" s="384"/>
      <c r="BP8" s="384"/>
      <c r="BQ8" s="384"/>
      <c r="BR8" s="384"/>
      <c r="BS8" s="384"/>
      <c r="BT8" s="384"/>
      <c r="BU8" s="385"/>
      <c r="BV8" s="383">
        <v>1399490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0.75</v>
      </c>
      <c r="CU8" s="491"/>
      <c r="CV8" s="491"/>
      <c r="CW8" s="491"/>
      <c r="CX8" s="491"/>
      <c r="CY8" s="491"/>
      <c r="CZ8" s="491"/>
      <c r="DA8" s="492"/>
      <c r="DB8" s="490">
        <v>0.76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119639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562683</v>
      </c>
      <c r="BO9" s="384"/>
      <c r="BP9" s="384"/>
      <c r="BQ9" s="384"/>
      <c r="BR9" s="384"/>
      <c r="BS9" s="384"/>
      <c r="BT9" s="384"/>
      <c r="BU9" s="385"/>
      <c r="BV9" s="383">
        <v>74342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119594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122659</v>
      </c>
      <c r="BO10" s="384"/>
      <c r="BP10" s="384"/>
      <c r="BQ10" s="384"/>
      <c r="BR10" s="384"/>
      <c r="BS10" s="384"/>
      <c r="BT10" s="384"/>
      <c r="BU10" s="385"/>
      <c r="BV10" s="383">
        <v>24650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119746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118411</v>
      </c>
      <c r="S13" s="483"/>
      <c r="T13" s="483"/>
      <c r="U13" s="483"/>
      <c r="V13" s="484"/>
      <c r="W13" s="470" t="s">
        <v>123</v>
      </c>
      <c r="X13" s="396"/>
      <c r="Y13" s="396"/>
      <c r="Z13" s="396"/>
      <c r="AA13" s="396"/>
      <c r="AB13" s="397"/>
      <c r="AC13" s="359">
        <v>1815</v>
      </c>
      <c r="AD13" s="360"/>
      <c r="AE13" s="360"/>
      <c r="AF13" s="360"/>
      <c r="AG13" s="361"/>
      <c r="AH13" s="359">
        <v>2573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665342</v>
      </c>
      <c r="BO13" s="384"/>
      <c r="BP13" s="384"/>
      <c r="BQ13" s="384"/>
      <c r="BR13" s="384"/>
      <c r="BS13" s="384"/>
      <c r="BT13" s="384"/>
      <c r="BU13" s="385"/>
      <c r="BV13" s="383">
        <v>98992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4.2</v>
      </c>
      <c r="CU13" s="354"/>
      <c r="CV13" s="354"/>
      <c r="CW13" s="354"/>
      <c r="CX13" s="354"/>
      <c r="CY13" s="354"/>
      <c r="CZ13" s="354"/>
      <c r="DA13" s="355"/>
      <c r="DB13" s="353">
        <v>4.7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120036</v>
      </c>
      <c r="S14" s="483"/>
      <c r="T14" s="483"/>
      <c r="U14" s="483"/>
      <c r="V14" s="484"/>
      <c r="W14" s="485"/>
      <c r="X14" s="399"/>
      <c r="Y14" s="399"/>
      <c r="Z14" s="399"/>
      <c r="AA14" s="399"/>
      <c r="AB14" s="400"/>
      <c r="AC14" s="475">
        <v>3.3</v>
      </c>
      <c r="AD14" s="476"/>
      <c r="AE14" s="476"/>
      <c r="AF14" s="476"/>
      <c r="AG14" s="477"/>
      <c r="AH14" s="475">
        <v>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25.5</v>
      </c>
      <c r="CU14" s="454"/>
      <c r="CV14" s="454"/>
      <c r="CW14" s="454"/>
      <c r="CX14" s="454"/>
      <c r="CY14" s="454"/>
      <c r="CZ14" s="454"/>
      <c r="DA14" s="455"/>
      <c r="DB14" s="486">
        <v>18.8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118704</v>
      </c>
      <c r="S15" s="483"/>
      <c r="T15" s="483"/>
      <c r="U15" s="483"/>
      <c r="V15" s="484"/>
      <c r="W15" s="470" t="s">
        <v>130</v>
      </c>
      <c r="X15" s="396"/>
      <c r="Y15" s="396"/>
      <c r="Z15" s="396"/>
      <c r="AA15" s="396"/>
      <c r="AB15" s="397"/>
      <c r="AC15" s="359">
        <v>13985</v>
      </c>
      <c r="AD15" s="360"/>
      <c r="AE15" s="360"/>
      <c r="AF15" s="360"/>
      <c r="AG15" s="361"/>
      <c r="AH15" s="359">
        <v>16109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11890476</v>
      </c>
      <c r="BO15" s="379"/>
      <c r="BP15" s="379"/>
      <c r="BQ15" s="379"/>
      <c r="BR15" s="379"/>
      <c r="BS15" s="379"/>
      <c r="BT15" s="379"/>
      <c r="BU15" s="380"/>
      <c r="BV15" s="378">
        <v>11744730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25.5</v>
      </c>
      <c r="AD16" s="476"/>
      <c r="AE16" s="476"/>
      <c r="AF16" s="476"/>
      <c r="AG16" s="477"/>
      <c r="AH16" s="475">
        <v>27.1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15791507</v>
      </c>
      <c r="BO16" s="384"/>
      <c r="BP16" s="384"/>
      <c r="BQ16" s="384"/>
      <c r="BR16" s="384"/>
      <c r="BS16" s="384"/>
      <c r="BT16" s="384"/>
      <c r="BU16" s="385"/>
      <c r="BV16" s="383">
        <v>15699458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39097</v>
      </c>
      <c r="AD17" s="360"/>
      <c r="AE17" s="360"/>
      <c r="AF17" s="360"/>
      <c r="AG17" s="361"/>
      <c r="AH17" s="359">
        <v>39699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15310748</v>
      </c>
      <c r="BO17" s="384"/>
      <c r="BP17" s="384"/>
      <c r="BQ17" s="384"/>
      <c r="BR17" s="384"/>
      <c r="BS17" s="384"/>
      <c r="BT17" s="384"/>
      <c r="BU17" s="385"/>
      <c r="BV17" s="383">
        <v>15102385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67.489999999999995</v>
      </c>
      <c r="M18" s="446"/>
      <c r="N18" s="446"/>
      <c r="O18" s="446"/>
      <c r="P18" s="446"/>
      <c r="Q18" s="446"/>
      <c r="R18" s="447"/>
      <c r="S18" s="447"/>
      <c r="T18" s="447"/>
      <c r="U18" s="447"/>
      <c r="V18" s="448"/>
      <c r="W18" s="462"/>
      <c r="X18" s="463"/>
      <c r="Y18" s="463"/>
      <c r="Z18" s="463"/>
      <c r="AA18" s="463"/>
      <c r="AB18" s="471"/>
      <c r="AC18" s="347">
        <v>71.2</v>
      </c>
      <c r="AD18" s="348"/>
      <c r="AE18" s="348"/>
      <c r="AF18" s="348"/>
      <c r="AG18" s="449"/>
      <c r="AH18" s="347">
        <v>66.900000000000006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20433669</v>
      </c>
      <c r="BO18" s="384"/>
      <c r="BP18" s="384"/>
      <c r="BQ18" s="384"/>
      <c r="BR18" s="384"/>
      <c r="BS18" s="384"/>
      <c r="BT18" s="384"/>
      <c r="BU18" s="385"/>
      <c r="BV18" s="383">
        <v>20368711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1773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26423919</v>
      </c>
      <c r="BO19" s="384"/>
      <c r="BP19" s="384"/>
      <c r="BQ19" s="384"/>
      <c r="BR19" s="384"/>
      <c r="BS19" s="384"/>
      <c r="BT19" s="384"/>
      <c r="BU19" s="385"/>
      <c r="BV19" s="383">
        <v>25961139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43379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47385976</v>
      </c>
      <c r="BO23" s="384"/>
      <c r="BP23" s="384"/>
      <c r="BQ23" s="384"/>
      <c r="BR23" s="384"/>
      <c r="BS23" s="384"/>
      <c r="BT23" s="384"/>
      <c r="BU23" s="385"/>
      <c r="BV23" s="383">
        <v>42647808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8840</v>
      </c>
      <c r="R24" s="360"/>
      <c r="S24" s="360"/>
      <c r="T24" s="360"/>
      <c r="U24" s="360"/>
      <c r="V24" s="361"/>
      <c r="W24" s="425"/>
      <c r="X24" s="416"/>
      <c r="Y24" s="417"/>
      <c r="Z24" s="356" t="s">
        <v>153</v>
      </c>
      <c r="AA24" s="357"/>
      <c r="AB24" s="357"/>
      <c r="AC24" s="357"/>
      <c r="AD24" s="357"/>
      <c r="AE24" s="357"/>
      <c r="AF24" s="357"/>
      <c r="AG24" s="358"/>
      <c r="AH24" s="359">
        <v>626</v>
      </c>
      <c r="AI24" s="360"/>
      <c r="AJ24" s="360"/>
      <c r="AK24" s="360"/>
      <c r="AL24" s="361"/>
      <c r="AM24" s="359">
        <v>2114628</v>
      </c>
      <c r="AN24" s="360"/>
      <c r="AO24" s="360"/>
      <c r="AP24" s="360"/>
      <c r="AQ24" s="360"/>
      <c r="AR24" s="361"/>
      <c r="AS24" s="359">
        <v>3378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33140462</v>
      </c>
      <c r="BO24" s="384"/>
      <c r="BP24" s="384"/>
      <c r="BQ24" s="384"/>
      <c r="BR24" s="384"/>
      <c r="BS24" s="384"/>
      <c r="BT24" s="384"/>
      <c r="BU24" s="385"/>
      <c r="BV24" s="383">
        <v>29953371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7560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4686599</v>
      </c>
      <c r="BO25" s="379"/>
      <c r="BP25" s="379"/>
      <c r="BQ25" s="379"/>
      <c r="BR25" s="379"/>
      <c r="BS25" s="379"/>
      <c r="BT25" s="379"/>
      <c r="BU25" s="380"/>
      <c r="BV25" s="378">
        <v>1853583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6870</v>
      </c>
      <c r="R26" s="360"/>
      <c r="S26" s="360"/>
      <c r="T26" s="360"/>
      <c r="U26" s="360"/>
      <c r="V26" s="361"/>
      <c r="W26" s="425"/>
      <c r="X26" s="416"/>
      <c r="Y26" s="417"/>
      <c r="Z26" s="356" t="s">
        <v>159</v>
      </c>
      <c r="AA26" s="436"/>
      <c r="AB26" s="436"/>
      <c r="AC26" s="436"/>
      <c r="AD26" s="436"/>
      <c r="AE26" s="436"/>
      <c r="AF26" s="436"/>
      <c r="AG26" s="437"/>
      <c r="AH26" s="359">
        <v>20</v>
      </c>
      <c r="AI26" s="360"/>
      <c r="AJ26" s="360"/>
      <c r="AK26" s="360"/>
      <c r="AL26" s="361"/>
      <c r="AM26" s="359">
        <v>69760</v>
      </c>
      <c r="AN26" s="360"/>
      <c r="AO26" s="360"/>
      <c r="AP26" s="360"/>
      <c r="AQ26" s="360"/>
      <c r="AR26" s="361"/>
      <c r="AS26" s="359">
        <v>3488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70000</v>
      </c>
      <c r="BO26" s="384"/>
      <c r="BP26" s="384"/>
      <c r="BQ26" s="384"/>
      <c r="BR26" s="384"/>
      <c r="BS26" s="384"/>
      <c r="BT26" s="384"/>
      <c r="BU26" s="385"/>
      <c r="BV26" s="383">
        <v>60000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4320</v>
      </c>
      <c r="R27" s="360"/>
      <c r="S27" s="360"/>
      <c r="T27" s="360"/>
      <c r="U27" s="360"/>
      <c r="V27" s="361"/>
      <c r="W27" s="425"/>
      <c r="X27" s="416"/>
      <c r="Y27" s="417"/>
      <c r="Z27" s="356" t="s">
        <v>162</v>
      </c>
      <c r="AA27" s="357"/>
      <c r="AB27" s="357"/>
      <c r="AC27" s="357"/>
      <c r="AD27" s="357"/>
      <c r="AE27" s="357"/>
      <c r="AF27" s="357"/>
      <c r="AG27" s="358"/>
      <c r="AH27" s="359">
        <v>12</v>
      </c>
      <c r="AI27" s="360"/>
      <c r="AJ27" s="360"/>
      <c r="AK27" s="360"/>
      <c r="AL27" s="361"/>
      <c r="AM27" s="359">
        <v>50076</v>
      </c>
      <c r="AN27" s="360"/>
      <c r="AO27" s="360"/>
      <c r="AP27" s="360"/>
      <c r="AQ27" s="360"/>
      <c r="AR27" s="361"/>
      <c r="AS27" s="359">
        <v>4173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3970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3482587</v>
      </c>
      <c r="BO28" s="379"/>
      <c r="BP28" s="379"/>
      <c r="BQ28" s="379"/>
      <c r="BR28" s="379"/>
      <c r="BS28" s="379"/>
      <c r="BT28" s="379"/>
      <c r="BU28" s="380"/>
      <c r="BV28" s="378">
        <v>3379928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3650</v>
      </c>
      <c r="R29" s="360"/>
      <c r="S29" s="360"/>
      <c r="T29" s="360"/>
      <c r="U29" s="360"/>
      <c r="V29" s="361"/>
      <c r="W29" s="425"/>
      <c r="X29" s="416"/>
      <c r="Y29" s="417"/>
      <c r="Z29" s="356" t="s">
        <v>169</v>
      </c>
      <c r="AA29" s="357"/>
      <c r="AB29" s="357"/>
      <c r="AC29" s="357"/>
      <c r="AD29" s="357"/>
      <c r="AE29" s="357"/>
      <c r="AF29" s="357"/>
      <c r="AG29" s="358"/>
      <c r="AH29" s="359">
        <v>638</v>
      </c>
      <c r="AI29" s="360"/>
      <c r="AJ29" s="360"/>
      <c r="AK29" s="360"/>
      <c r="AL29" s="361"/>
      <c r="AM29" s="359">
        <v>2164704</v>
      </c>
      <c r="AN29" s="360"/>
      <c r="AO29" s="360"/>
      <c r="AP29" s="360"/>
      <c r="AQ29" s="360"/>
      <c r="AR29" s="361"/>
      <c r="AS29" s="359">
        <v>3393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655554</v>
      </c>
      <c r="BO29" s="384"/>
      <c r="BP29" s="384"/>
      <c r="BQ29" s="384"/>
      <c r="BR29" s="384"/>
      <c r="BS29" s="384"/>
      <c r="BT29" s="384"/>
      <c r="BU29" s="385"/>
      <c r="BV29" s="383">
        <v>403924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2651434</v>
      </c>
      <c r="BO30" s="387"/>
      <c r="BP30" s="387"/>
      <c r="BQ30" s="387"/>
      <c r="BR30" s="387"/>
      <c r="BS30" s="387"/>
      <c r="BT30" s="387"/>
      <c r="BU30" s="388"/>
      <c r="BV30" s="386">
        <v>2234602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埼玉県央広域事務組合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鴻巣市土地開発公社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北新宿第二土地区画整理事業特別会計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埼玉県央広域事務組合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鴻巣フラワーセンター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広田中央特定土地区画整理事業特別会計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埼玉中部環境保全組合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鴻巣市施設管理公社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北本地区衛生組合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吹上スポーツプラザ</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彩北広域清掃組合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エルミ鴻巣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荒川北縁水防事務組合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埼玉県都市競艇組合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埼玉県市町村総合事務組合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埼玉県市町村総合事務組合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彩の国さいたま人づくり広域連合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A4" sqref="A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2" t="s">
        <v>24</v>
      </c>
      <c r="C41" s="1183"/>
      <c r="D41" s="81"/>
      <c r="E41" s="1184" t="s">
        <v>25</v>
      </c>
      <c r="F41" s="1184"/>
      <c r="G41" s="1184"/>
      <c r="H41" s="1185"/>
      <c r="I41" s="82">
        <v>33547</v>
      </c>
      <c r="J41" s="83">
        <v>36417</v>
      </c>
      <c r="K41" s="83">
        <v>37921</v>
      </c>
      <c r="L41" s="83">
        <v>42648</v>
      </c>
      <c r="M41" s="84">
        <v>47386</v>
      </c>
    </row>
    <row r="42" spans="2:13" ht="27.75" customHeight="1">
      <c r="B42" s="1172"/>
      <c r="C42" s="1173"/>
      <c r="D42" s="85"/>
      <c r="E42" s="1176" t="s">
        <v>26</v>
      </c>
      <c r="F42" s="1176"/>
      <c r="G42" s="1176"/>
      <c r="H42" s="1177"/>
      <c r="I42" s="86">
        <v>585</v>
      </c>
      <c r="J42" s="87">
        <v>586</v>
      </c>
      <c r="K42" s="87">
        <v>490</v>
      </c>
      <c r="L42" s="87">
        <v>397</v>
      </c>
      <c r="M42" s="88">
        <v>387</v>
      </c>
    </row>
    <row r="43" spans="2:13" ht="27.75" customHeight="1">
      <c r="B43" s="1172"/>
      <c r="C43" s="1173"/>
      <c r="D43" s="85"/>
      <c r="E43" s="1176" t="s">
        <v>27</v>
      </c>
      <c r="F43" s="1176"/>
      <c r="G43" s="1176"/>
      <c r="H43" s="1177"/>
      <c r="I43" s="86">
        <v>11270</v>
      </c>
      <c r="J43" s="87">
        <v>11040</v>
      </c>
      <c r="K43" s="87">
        <v>10433</v>
      </c>
      <c r="L43" s="87">
        <v>10158</v>
      </c>
      <c r="M43" s="88">
        <v>9781</v>
      </c>
    </row>
    <row r="44" spans="2:13" ht="27.75" customHeight="1">
      <c r="B44" s="1172"/>
      <c r="C44" s="1173"/>
      <c r="D44" s="85"/>
      <c r="E44" s="1176" t="s">
        <v>28</v>
      </c>
      <c r="F44" s="1176"/>
      <c r="G44" s="1176"/>
      <c r="H44" s="1177"/>
      <c r="I44" s="86">
        <v>1329</v>
      </c>
      <c r="J44" s="87">
        <v>1130</v>
      </c>
      <c r="K44" s="87">
        <v>967</v>
      </c>
      <c r="L44" s="87">
        <v>756</v>
      </c>
      <c r="M44" s="88">
        <v>1146</v>
      </c>
    </row>
    <row r="45" spans="2:13" ht="27.75" customHeight="1">
      <c r="B45" s="1172"/>
      <c r="C45" s="1173"/>
      <c r="D45" s="85"/>
      <c r="E45" s="1176" t="s">
        <v>29</v>
      </c>
      <c r="F45" s="1176"/>
      <c r="G45" s="1176"/>
      <c r="H45" s="1177"/>
      <c r="I45" s="86">
        <v>7976</v>
      </c>
      <c r="J45" s="87">
        <v>7936</v>
      </c>
      <c r="K45" s="87">
        <v>7219</v>
      </c>
      <c r="L45" s="87">
        <v>7340</v>
      </c>
      <c r="M45" s="88">
        <v>7119</v>
      </c>
    </row>
    <row r="46" spans="2:13" ht="27.75" customHeight="1">
      <c r="B46" s="1172"/>
      <c r="C46" s="1173"/>
      <c r="D46" s="85"/>
      <c r="E46" s="1176" t="s">
        <v>30</v>
      </c>
      <c r="F46" s="1176"/>
      <c r="G46" s="1176"/>
      <c r="H46" s="1177"/>
      <c r="I46" s="86">
        <v>187</v>
      </c>
      <c r="J46" s="87">
        <v>175</v>
      </c>
      <c r="K46" s="87">
        <v>168</v>
      </c>
      <c r="L46" s="87" t="s">
        <v>476</v>
      </c>
      <c r="M46" s="88" t="s">
        <v>476</v>
      </c>
    </row>
    <row r="47" spans="2:13" ht="27.75" customHeight="1">
      <c r="B47" s="1172"/>
      <c r="C47" s="1173"/>
      <c r="D47" s="85"/>
      <c r="E47" s="1176" t="s">
        <v>31</v>
      </c>
      <c r="F47" s="1176"/>
      <c r="G47" s="1176"/>
      <c r="H47" s="1177"/>
      <c r="I47" s="86" t="s">
        <v>476</v>
      </c>
      <c r="J47" s="87" t="s">
        <v>476</v>
      </c>
      <c r="K47" s="87" t="s">
        <v>476</v>
      </c>
      <c r="L47" s="87" t="s">
        <v>476</v>
      </c>
      <c r="M47" s="88" t="s">
        <v>476</v>
      </c>
    </row>
    <row r="48" spans="2:13" ht="27.75" customHeight="1">
      <c r="B48" s="1174"/>
      <c r="C48" s="1175"/>
      <c r="D48" s="85"/>
      <c r="E48" s="1176" t="s">
        <v>32</v>
      </c>
      <c r="F48" s="1176"/>
      <c r="G48" s="1176"/>
      <c r="H48" s="1177"/>
      <c r="I48" s="86" t="s">
        <v>476</v>
      </c>
      <c r="J48" s="87" t="s">
        <v>476</v>
      </c>
      <c r="K48" s="87" t="s">
        <v>476</v>
      </c>
      <c r="L48" s="87" t="s">
        <v>476</v>
      </c>
      <c r="M48" s="88" t="s">
        <v>476</v>
      </c>
    </row>
    <row r="49" spans="2:13" ht="27.75" customHeight="1">
      <c r="B49" s="1170" t="s">
        <v>33</v>
      </c>
      <c r="C49" s="1171"/>
      <c r="D49" s="89"/>
      <c r="E49" s="1176" t="s">
        <v>34</v>
      </c>
      <c r="F49" s="1176"/>
      <c r="G49" s="1176"/>
      <c r="H49" s="1177"/>
      <c r="I49" s="86">
        <v>1633</v>
      </c>
      <c r="J49" s="87">
        <v>3672</v>
      </c>
      <c r="K49" s="87">
        <v>5101</v>
      </c>
      <c r="L49" s="87">
        <v>5591</v>
      </c>
      <c r="M49" s="88">
        <v>6254</v>
      </c>
    </row>
    <row r="50" spans="2:13" ht="27.75" customHeight="1">
      <c r="B50" s="1172"/>
      <c r="C50" s="1173"/>
      <c r="D50" s="85"/>
      <c r="E50" s="1176" t="s">
        <v>35</v>
      </c>
      <c r="F50" s="1176"/>
      <c r="G50" s="1176"/>
      <c r="H50" s="1177"/>
      <c r="I50" s="86">
        <v>13377</v>
      </c>
      <c r="J50" s="87">
        <v>10359</v>
      </c>
      <c r="K50" s="87">
        <v>10054</v>
      </c>
      <c r="L50" s="87">
        <v>9260</v>
      </c>
      <c r="M50" s="88">
        <v>8344</v>
      </c>
    </row>
    <row r="51" spans="2:13" ht="27.75" customHeight="1">
      <c r="B51" s="1174"/>
      <c r="C51" s="1175"/>
      <c r="D51" s="85"/>
      <c r="E51" s="1176" t="s">
        <v>36</v>
      </c>
      <c r="F51" s="1176"/>
      <c r="G51" s="1176"/>
      <c r="H51" s="1177"/>
      <c r="I51" s="86">
        <v>33968</v>
      </c>
      <c r="J51" s="87">
        <v>36733</v>
      </c>
      <c r="K51" s="87">
        <v>38836</v>
      </c>
      <c r="L51" s="87">
        <v>42778</v>
      </c>
      <c r="M51" s="88">
        <v>46221</v>
      </c>
    </row>
    <row r="52" spans="2:13" ht="27.75" customHeight="1" thickBot="1">
      <c r="B52" s="1178" t="s">
        <v>37</v>
      </c>
      <c r="C52" s="1179"/>
      <c r="D52" s="90"/>
      <c r="E52" s="1180" t="s">
        <v>38</v>
      </c>
      <c r="F52" s="1180"/>
      <c r="G52" s="1180"/>
      <c r="H52" s="1181"/>
      <c r="I52" s="91">
        <v>5916</v>
      </c>
      <c r="J52" s="92">
        <v>6521</v>
      </c>
      <c r="K52" s="92">
        <v>3208</v>
      </c>
      <c r="L52" s="92">
        <v>3669</v>
      </c>
      <c r="M52" s="93">
        <v>5000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33152</v>
      </c>
      <c r="E3" s="116"/>
      <c r="F3" s="117">
        <v>53925</v>
      </c>
      <c r="G3" s="118"/>
      <c r="H3" s="119"/>
    </row>
    <row r="4" spans="1:8">
      <c r="A4" s="120"/>
      <c r="B4" s="121"/>
      <c r="C4" s="122"/>
      <c r="D4" s="123">
        <v>19683</v>
      </c>
      <c r="E4" s="124"/>
      <c r="F4" s="125">
        <v>34260</v>
      </c>
      <c r="G4" s="126"/>
      <c r="H4" s="127"/>
    </row>
    <row r="5" spans="1:8">
      <c r="A5" s="108" t="s">
        <v>510</v>
      </c>
      <c r="B5" s="113"/>
      <c r="C5" s="114"/>
      <c r="D5" s="115">
        <v>38245</v>
      </c>
      <c r="E5" s="116"/>
      <c r="F5" s="117">
        <v>51263</v>
      </c>
      <c r="G5" s="118"/>
      <c r="H5" s="119"/>
    </row>
    <row r="6" spans="1:8">
      <c r="A6" s="120"/>
      <c r="B6" s="121"/>
      <c r="C6" s="122"/>
      <c r="D6" s="123">
        <v>22879</v>
      </c>
      <c r="E6" s="124"/>
      <c r="F6" s="125">
        <v>29061</v>
      </c>
      <c r="G6" s="126"/>
      <c r="H6" s="127"/>
    </row>
    <row r="7" spans="1:8">
      <c r="A7" s="108" t="s">
        <v>511</v>
      </c>
      <c r="B7" s="113"/>
      <c r="C7" s="114"/>
      <c r="D7" s="115">
        <v>32519</v>
      </c>
      <c r="E7" s="116"/>
      <c r="F7" s="117">
        <v>41433</v>
      </c>
      <c r="G7" s="118"/>
      <c r="H7" s="119"/>
    </row>
    <row r="8" spans="1:8">
      <c r="A8" s="120"/>
      <c r="B8" s="121"/>
      <c r="C8" s="122"/>
      <c r="D8" s="123">
        <v>26202</v>
      </c>
      <c r="E8" s="124"/>
      <c r="F8" s="125">
        <v>22351</v>
      </c>
      <c r="G8" s="126"/>
      <c r="H8" s="127"/>
    </row>
    <row r="9" spans="1:8">
      <c r="A9" s="108" t="s">
        <v>512</v>
      </c>
      <c r="B9" s="113"/>
      <c r="C9" s="114"/>
      <c r="D9" s="115">
        <v>65991</v>
      </c>
      <c r="E9" s="116"/>
      <c r="F9" s="117">
        <v>43493</v>
      </c>
      <c r="G9" s="118"/>
      <c r="H9" s="119"/>
    </row>
    <row r="10" spans="1:8">
      <c r="A10" s="120"/>
      <c r="B10" s="121"/>
      <c r="C10" s="122"/>
      <c r="D10" s="123">
        <v>35814</v>
      </c>
      <c r="E10" s="124"/>
      <c r="F10" s="125">
        <v>23254</v>
      </c>
      <c r="G10" s="126"/>
      <c r="H10" s="127"/>
    </row>
    <row r="11" spans="1:8">
      <c r="A11" s="108" t="s">
        <v>513</v>
      </c>
      <c r="B11" s="113"/>
      <c r="C11" s="114"/>
      <c r="D11" s="115">
        <v>58225</v>
      </c>
      <c r="E11" s="116"/>
      <c r="F11" s="117">
        <v>50840</v>
      </c>
      <c r="G11" s="118"/>
      <c r="H11" s="119"/>
    </row>
    <row r="12" spans="1:8">
      <c r="A12" s="120"/>
      <c r="B12" s="121"/>
      <c r="C12" s="128"/>
      <c r="D12" s="123">
        <v>47461</v>
      </c>
      <c r="E12" s="124"/>
      <c r="F12" s="125">
        <v>25367</v>
      </c>
      <c r="G12" s="126"/>
      <c r="H12" s="127"/>
    </row>
    <row r="13" spans="1:8">
      <c r="A13" s="108"/>
      <c r="B13" s="113"/>
      <c r="C13" s="129"/>
      <c r="D13" s="130">
        <v>45626</v>
      </c>
      <c r="E13" s="131"/>
      <c r="F13" s="132">
        <v>48191</v>
      </c>
      <c r="G13" s="133"/>
      <c r="H13" s="119"/>
    </row>
    <row r="14" spans="1:8">
      <c r="A14" s="120"/>
      <c r="B14" s="121"/>
      <c r="C14" s="122"/>
      <c r="D14" s="123">
        <v>30408</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6.82</v>
      </c>
      <c r="C19" s="134">
        <f>ROUND(VALUE(SUBSTITUTE(実質収支比率等に係る経年分析!G$48,"▲","-")),2)</f>
        <v>8.2100000000000009</v>
      </c>
      <c r="D19" s="134">
        <f>ROUND(VALUE(SUBSTITUTE(実質収支比率等に係る経年分析!H$48,"▲","-")),2)</f>
        <v>5.82</v>
      </c>
      <c r="E19" s="134">
        <f>ROUND(VALUE(SUBSTITUTE(実質収支比率等に係る経年分析!I$48,"▲","-")),2)</f>
        <v>6.15</v>
      </c>
      <c r="F19" s="134">
        <f>ROUND(VALUE(SUBSTITUTE(実質収支比率等に係る経年分析!J$48,"▲","-")),2)</f>
        <v>8.5</v>
      </c>
    </row>
    <row r="20" spans="1:11">
      <c r="A20" s="134" t="s">
        <v>43</v>
      </c>
      <c r="B20" s="134">
        <f>ROUND(VALUE(SUBSTITUTE(実質収支比率等に係る経年分析!F$47,"▲","-")),2)</f>
        <v>5.15</v>
      </c>
      <c r="C20" s="134">
        <f>ROUND(VALUE(SUBSTITUTE(実質収支比率等に係る経年分析!G$47,"▲","-")),2)</f>
        <v>12.3</v>
      </c>
      <c r="D20" s="134">
        <f>ROUND(VALUE(SUBSTITUTE(実質収支比率等に係る経年分析!H$47,"▲","-")),2)</f>
        <v>14.74</v>
      </c>
      <c r="E20" s="134">
        <f>ROUND(VALUE(SUBSTITUTE(実質収支比率等に係る経年分析!I$47,"▲","-")),2)</f>
        <v>14.85</v>
      </c>
      <c r="F20" s="134">
        <f>ROUND(VALUE(SUBSTITUTE(実質収支比率等に係る経年分析!J$47,"▲","-")),2)</f>
        <v>15.08</v>
      </c>
    </row>
    <row r="21" spans="1:11">
      <c r="A21" s="134" t="s">
        <v>44</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8.85</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2.88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北新宿第二土地区画整理事業特別会計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0.43</v>
      </c>
    </row>
    <row r="31" spans="1:11">
      <c r="A31" s="135" t="str">
        <f>IF(連結実質赤字比率に係る赤字・黒字の構成分析!C$39="",NA(),連結実質赤字比率に係る赤字・黒字の構成分析!C$39)</f>
        <v>広田中央特定土地区画整理事業特別会計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4.8499999999999996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3582</v>
      </c>
      <c r="E42" s="136"/>
      <c r="F42" s="136"/>
      <c r="G42" s="136">
        <f>'実質公債費比率（分子）の構造'!L$52</f>
        <v>3575</v>
      </c>
      <c r="H42" s="136"/>
      <c r="I42" s="136"/>
      <c r="J42" s="136">
        <f>'実質公債費比率（分子）の構造'!M$52</f>
        <v>3980</v>
      </c>
      <c r="K42" s="136"/>
      <c r="L42" s="136"/>
      <c r="M42" s="136">
        <f>'実質公債費比率（分子）の構造'!N$52</f>
        <v>3922</v>
      </c>
      <c r="N42" s="136"/>
      <c r="O42" s="136"/>
      <c r="P42" s="136">
        <f>'実質公債費比率（分子）の構造'!O$52</f>
        <v>4100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114</v>
      </c>
      <c r="C44" s="136"/>
      <c r="D44" s="136"/>
      <c r="E44" s="136">
        <f>'実質公債費比率（分子）の構造'!L$50</f>
        <v>19</v>
      </c>
      <c r="F44" s="136"/>
      <c r="G44" s="136"/>
      <c r="H44" s="136">
        <f>'実質公債費比率（分子）の構造'!M$50</f>
        <v>24</v>
      </c>
      <c r="I44" s="136"/>
      <c r="J44" s="136"/>
      <c r="K44" s="136">
        <f>'実質公債費比率（分子）の構造'!N$50</f>
        <v>18</v>
      </c>
      <c r="L44" s="136"/>
      <c r="M44" s="136"/>
      <c r="N44" s="136">
        <f>'実質公債費比率（分子）の構造'!O$50</f>
        <v>12</v>
      </c>
      <c r="O44" s="136"/>
      <c r="P44" s="136"/>
    </row>
    <row r="45" spans="1:16">
      <c r="A45" s="136" t="s">
        <v>54</v>
      </c>
      <c r="B45" s="136">
        <f>'実質公債費比率（分子）の構造'!K$49</f>
        <v>336</v>
      </c>
      <c r="C45" s="136"/>
      <c r="D45" s="136"/>
      <c r="E45" s="136">
        <f>'実質公債費比率（分子）の構造'!L$49</f>
        <v>214</v>
      </c>
      <c r="F45" s="136"/>
      <c r="G45" s="136"/>
      <c r="H45" s="136">
        <f>'実質公債費比率（分子）の構造'!M$49</f>
        <v>193</v>
      </c>
      <c r="I45" s="136"/>
      <c r="J45" s="136"/>
      <c r="K45" s="136">
        <f>'実質公債費比率（分子）の構造'!N$49</f>
        <v>190</v>
      </c>
      <c r="L45" s="136"/>
      <c r="M45" s="136"/>
      <c r="N45" s="136">
        <f>'実質公債費比率（分子）の構造'!O$49</f>
        <v>106</v>
      </c>
      <c r="O45" s="136"/>
      <c r="P45" s="136"/>
    </row>
    <row r="46" spans="1:16">
      <c r="A46" s="136" t="s">
        <v>55</v>
      </c>
      <c r="B46" s="136">
        <f>'実質公債費比率（分子）の構造'!K$48</f>
        <v>980</v>
      </c>
      <c r="C46" s="136"/>
      <c r="D46" s="136"/>
      <c r="E46" s="136">
        <f>'実質公債費比率（分子）の構造'!L$48</f>
        <v>968</v>
      </c>
      <c r="F46" s="136"/>
      <c r="G46" s="136"/>
      <c r="H46" s="136">
        <f>'実質公債費比率（分子）の構造'!M$48</f>
        <v>940</v>
      </c>
      <c r="I46" s="136"/>
      <c r="J46" s="136"/>
      <c r="K46" s="136">
        <f>'実質公債費比率（分子）の構造'!N$48</f>
        <v>918</v>
      </c>
      <c r="L46" s="136"/>
      <c r="M46" s="136"/>
      <c r="N46" s="136">
        <f>'実質公債費比率（分子）の構造'!O$48</f>
        <v>907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3557</v>
      </c>
      <c r="C49" s="136"/>
      <c r="D49" s="136"/>
      <c r="E49" s="136">
        <f>'実質公債費比率（分子）の構造'!L$45</f>
        <v>3399</v>
      </c>
      <c r="F49" s="136"/>
      <c r="G49" s="136"/>
      <c r="H49" s="136">
        <f>'実質公債費比率（分子）の構造'!M$45</f>
        <v>3797</v>
      </c>
      <c r="I49" s="136"/>
      <c r="J49" s="136"/>
      <c r="K49" s="136">
        <f>'実質公債費比率（分子）の構造'!N$45</f>
        <v>3587</v>
      </c>
      <c r="L49" s="136"/>
      <c r="M49" s="136"/>
      <c r="N49" s="136">
        <f>'実質公債費比率（分子）の構造'!O$45</f>
        <v>3821</v>
      </c>
      <c r="O49" s="136"/>
      <c r="P49" s="136"/>
    </row>
    <row r="50" spans="1:16">
      <c r="A50" s="136" t="s">
        <v>59</v>
      </c>
      <c r="B50" s="136" t="e">
        <f>NA()</f>
        <v>#N/A</v>
      </c>
      <c r="C50" s="136">
        <f>IF(ISNUMBER('実質公債費比率（分子）の構造'!K$53),'実質公債費比率（分子）の構造'!K$53,NA())</f>
        <v>1405</v>
      </c>
      <c r="D50" s="136" t="e">
        <f>NA()</f>
        <v>#N/A</v>
      </c>
      <c r="E50" s="136" t="e">
        <f>NA()</f>
        <v>#N/A</v>
      </c>
      <c r="F50" s="136">
        <f>IF(ISNUMBER('実質公債費比率（分子）の構造'!L$53),'実質公債費比率（分子）の構造'!L$53,NA())</f>
        <v>1025</v>
      </c>
      <c r="G50" s="136" t="e">
        <f>NA()</f>
        <v>#N/A</v>
      </c>
      <c r="H50" s="136" t="e">
        <f>NA()</f>
        <v>#N/A</v>
      </c>
      <c r="I50" s="136">
        <f>IF(ISNUMBER('実質公債費比率（分子）の構造'!M$53),'実質公債費比率（分子）の構造'!M$53,NA())</f>
        <v>974</v>
      </c>
      <c r="J50" s="136" t="e">
        <f>NA()</f>
        <v>#N/A</v>
      </c>
      <c r="K50" s="136" t="e">
        <f>NA()</f>
        <v>#N/A</v>
      </c>
      <c r="L50" s="136">
        <f>IF(ISNUMBER('実質公債費比率（分子）の構造'!N$53),'実質公債費比率（分子）の構造'!N$53,NA())</f>
        <v>791</v>
      </c>
      <c r="M50" s="136" t="e">
        <f>NA()</f>
        <v>#N/A</v>
      </c>
      <c r="N50" s="136" t="e">
        <f>NA()</f>
        <v>#N/A</v>
      </c>
      <c r="O50" s="136">
        <f>IF(ISNUMBER('実質公債費比率（分子）の構造'!O$53),'実質公債費比率（分子）の構造'!O$53,NA())</f>
        <v>746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33968</v>
      </c>
      <c r="E56" s="135"/>
      <c r="F56" s="135"/>
      <c r="G56" s="135">
        <f>'将来負担比率（分子）の構造'!J$51</f>
        <v>36733</v>
      </c>
      <c r="H56" s="135"/>
      <c r="I56" s="135"/>
      <c r="J56" s="135">
        <f>'将来負担比率（分子）の構造'!K$51</f>
        <v>38836</v>
      </c>
      <c r="K56" s="135"/>
      <c r="L56" s="135"/>
      <c r="M56" s="135">
        <f>'将来負担比率（分子）の構造'!L$51</f>
        <v>42778</v>
      </c>
      <c r="N56" s="135"/>
      <c r="O56" s="135"/>
      <c r="P56" s="135">
        <f>'将来負担比率（分子）の構造'!M$51</f>
        <v>46221</v>
      </c>
    </row>
    <row r="57" spans="1:16">
      <c r="A57" s="135" t="s">
        <v>35</v>
      </c>
      <c r="B57" s="135"/>
      <c r="C57" s="135"/>
      <c r="D57" s="135">
        <f>'将来負担比率（分子）の構造'!I$50</f>
        <v>13377</v>
      </c>
      <c r="E57" s="135"/>
      <c r="F57" s="135"/>
      <c r="G57" s="135">
        <f>'将来負担比率（分子）の構造'!J$50</f>
        <v>10359</v>
      </c>
      <c r="H57" s="135"/>
      <c r="I57" s="135"/>
      <c r="J57" s="135">
        <f>'将来負担比率（分子）の構造'!K$50</f>
        <v>10054</v>
      </c>
      <c r="K57" s="135"/>
      <c r="L57" s="135"/>
      <c r="M57" s="135">
        <f>'将来負担比率（分子）の構造'!L$50</f>
        <v>9260</v>
      </c>
      <c r="N57" s="135"/>
      <c r="O57" s="135"/>
      <c r="P57" s="135">
        <f>'将来負担比率（分子）の構造'!M$50</f>
        <v>8344</v>
      </c>
    </row>
    <row r="58" spans="1:16">
      <c r="A58" s="135" t="s">
        <v>34</v>
      </c>
      <c r="B58" s="135"/>
      <c r="C58" s="135"/>
      <c r="D58" s="135">
        <f>'将来負担比率（分子）の構造'!I$49</f>
        <v>1633</v>
      </c>
      <c r="E58" s="135"/>
      <c r="F58" s="135"/>
      <c r="G58" s="135">
        <f>'将来負担比率（分子）の構造'!J$49</f>
        <v>3672</v>
      </c>
      <c r="H58" s="135"/>
      <c r="I58" s="135"/>
      <c r="J58" s="135">
        <f>'将来負担比率（分子）の構造'!K$49</f>
        <v>5101</v>
      </c>
      <c r="K58" s="135"/>
      <c r="L58" s="135"/>
      <c r="M58" s="135">
        <f>'将来負担比率（分子）の構造'!L$49</f>
        <v>5591</v>
      </c>
      <c r="N58" s="135"/>
      <c r="O58" s="135"/>
      <c r="P58" s="135">
        <f>'将来負担比率（分子）の構造'!M$49</f>
        <v>6254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187</v>
      </c>
      <c r="C61" s="135"/>
      <c r="D61" s="135"/>
      <c r="E61" s="135">
        <f>'将来負担比率（分子）の構造'!J$46</f>
        <v>175</v>
      </c>
      <c r="F61" s="135"/>
      <c r="G61" s="135"/>
      <c r="H61" s="135">
        <f>'将来負担比率（分子）の構造'!K$46</f>
        <v>168</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7976</v>
      </c>
      <c r="C62" s="135"/>
      <c r="D62" s="135"/>
      <c r="E62" s="135">
        <f>'将来負担比率（分子）の構造'!J$45</f>
        <v>7936</v>
      </c>
      <c r="F62" s="135"/>
      <c r="G62" s="135"/>
      <c r="H62" s="135">
        <f>'将来負担比率（分子）の構造'!K$45</f>
        <v>7219</v>
      </c>
      <c r="I62" s="135"/>
      <c r="J62" s="135"/>
      <c r="K62" s="135">
        <f>'将来負担比率（分子）の構造'!L$45</f>
        <v>7340</v>
      </c>
      <c r="L62" s="135"/>
      <c r="M62" s="135"/>
      <c r="N62" s="135">
        <f>'将来負担比率（分子）の構造'!M$45</f>
        <v>7119</v>
      </c>
      <c r="O62" s="135"/>
      <c r="P62" s="135"/>
    </row>
    <row r="63" spans="1:16">
      <c r="A63" s="135" t="s">
        <v>28</v>
      </c>
      <c r="B63" s="135">
        <f>'将来負担比率（分子）の構造'!I$44</f>
        <v>1329</v>
      </c>
      <c r="C63" s="135"/>
      <c r="D63" s="135"/>
      <c r="E63" s="135">
        <f>'将来負担比率（分子）の構造'!J$44</f>
        <v>1130</v>
      </c>
      <c r="F63" s="135"/>
      <c r="G63" s="135"/>
      <c r="H63" s="135">
        <f>'将来負担比率（分子）の構造'!K$44</f>
        <v>967</v>
      </c>
      <c r="I63" s="135"/>
      <c r="J63" s="135"/>
      <c r="K63" s="135">
        <f>'将来負担比率（分子）の構造'!L$44</f>
        <v>756</v>
      </c>
      <c r="L63" s="135"/>
      <c r="M63" s="135"/>
      <c r="N63" s="135">
        <f>'将来負担比率（分子）の構造'!M$44</f>
        <v>1146</v>
      </c>
      <c r="O63" s="135"/>
      <c r="P63" s="135"/>
    </row>
    <row r="64" spans="1:16">
      <c r="A64" s="135" t="s">
        <v>27</v>
      </c>
      <c r="B64" s="135">
        <f>'将来負担比率（分子）の構造'!I$43</f>
        <v>11270</v>
      </c>
      <c r="C64" s="135"/>
      <c r="D64" s="135"/>
      <c r="E64" s="135">
        <f>'将来負担比率（分子）の構造'!J$43</f>
        <v>11040</v>
      </c>
      <c r="F64" s="135"/>
      <c r="G64" s="135"/>
      <c r="H64" s="135">
        <f>'将来負担比率（分子）の構造'!K$43</f>
        <v>10433</v>
      </c>
      <c r="I64" s="135"/>
      <c r="J64" s="135"/>
      <c r="K64" s="135">
        <f>'将来負担比率（分子）の構造'!L$43</f>
        <v>10158</v>
      </c>
      <c r="L64" s="135"/>
      <c r="M64" s="135"/>
      <c r="N64" s="135">
        <f>'将来負担比率（分子）の構造'!M$43</f>
        <v>9781</v>
      </c>
      <c r="O64" s="135"/>
      <c r="P64" s="135"/>
    </row>
    <row r="65" spans="1:16">
      <c r="A65" s="135" t="s">
        <v>26</v>
      </c>
      <c r="B65" s="135">
        <f>'将来負担比率（分子）の構造'!I$42</f>
        <v>585</v>
      </c>
      <c r="C65" s="135"/>
      <c r="D65" s="135"/>
      <c r="E65" s="135">
        <f>'将来負担比率（分子）の構造'!J$42</f>
        <v>586</v>
      </c>
      <c r="F65" s="135"/>
      <c r="G65" s="135"/>
      <c r="H65" s="135">
        <f>'将来負担比率（分子）の構造'!K$42</f>
        <v>490</v>
      </c>
      <c r="I65" s="135"/>
      <c r="J65" s="135"/>
      <c r="K65" s="135">
        <f>'将来負担比率（分子）の構造'!L$42</f>
        <v>397</v>
      </c>
      <c r="L65" s="135"/>
      <c r="M65" s="135"/>
      <c r="N65" s="135">
        <f>'将来負担比率（分子）の構造'!M$42</f>
        <v>387</v>
      </c>
      <c r="O65" s="135"/>
      <c r="P65" s="135"/>
    </row>
    <row r="66" spans="1:16">
      <c r="A66" s="135" t="s">
        <v>25</v>
      </c>
      <c r="B66" s="135">
        <f>'将来負担比率（分子）の構造'!I$41</f>
        <v>33547</v>
      </c>
      <c r="C66" s="135"/>
      <c r="D66" s="135"/>
      <c r="E66" s="135">
        <f>'将来負担比率（分子）の構造'!J$41</f>
        <v>36417</v>
      </c>
      <c r="F66" s="135"/>
      <c r="G66" s="135"/>
      <c r="H66" s="135">
        <f>'将来負担比率（分子）の構造'!K$41</f>
        <v>37921</v>
      </c>
      <c r="I66" s="135"/>
      <c r="J66" s="135"/>
      <c r="K66" s="135">
        <f>'将来負担比率（分子）の構造'!L$41</f>
        <v>42648</v>
      </c>
      <c r="L66" s="135"/>
      <c r="M66" s="135"/>
      <c r="N66" s="135">
        <f>'将来負担比率（分子）の構造'!M$41</f>
        <v>47386</v>
      </c>
      <c r="O66" s="135"/>
      <c r="P66" s="135"/>
    </row>
    <row r="67" spans="1:16">
      <c r="A67" s="135" t="s">
        <v>63</v>
      </c>
      <c r="B67" s="135" t="e">
        <f>NA()</f>
        <v>#N/A</v>
      </c>
      <c r="C67" s="135">
        <f>IF(ISNUMBER('将来負担比率（分子）の構造'!I$52), IF('将来負担比率（分子）の構造'!I$52 &lt; 0, 0, '将来負担比率（分子）の構造'!I$52), NA())</f>
        <v>5916</v>
      </c>
      <c r="D67" s="135" t="e">
        <f>NA()</f>
        <v>#N/A</v>
      </c>
      <c r="E67" s="135" t="e">
        <f>NA()</f>
        <v>#N/A</v>
      </c>
      <c r="F67" s="135">
        <f>IF(ISNUMBER('将来負担比率（分子）の構造'!J$52), IF('将来負担比率（分子）の構造'!J$52 &lt; 0, 0, '将来負担比率（分子）の構造'!J$52), NA())</f>
        <v>6521</v>
      </c>
      <c r="G67" s="135" t="e">
        <f>NA()</f>
        <v>#N/A</v>
      </c>
      <c r="H67" s="135" t="e">
        <f>NA()</f>
        <v>#N/A</v>
      </c>
      <c r="I67" s="135">
        <f>IF(ISNUMBER('将来負担比率（分子）の構造'!K$52), IF('将来負担比率（分子）の構造'!K$52 &lt; 0, 0, '将来負担比率（分子）の構造'!K$52), NA())</f>
        <v>3208</v>
      </c>
      <c r="J67" s="135" t="e">
        <f>NA()</f>
        <v>#N/A</v>
      </c>
      <c r="K67" s="135" t="e">
        <f>NA()</f>
        <v>#N/A</v>
      </c>
      <c r="L67" s="135">
        <f>IF(ISNUMBER('将来負担比率（分子）の構造'!L$52), IF('将来負担比率（分子）の構造'!L$52 &lt; 0, 0, '将来負担比率（分子）の構造'!L$52), NA())</f>
        <v>3669</v>
      </c>
      <c r="M67" s="135" t="e">
        <f>NA()</f>
        <v>#N/A</v>
      </c>
      <c r="N67" s="135" t="e">
        <f>NA()</f>
        <v>#N/A</v>
      </c>
      <c r="O67" s="135">
        <f>IF(ISNUMBER('将来負担比率（分子）の構造'!M$52), IF('将来負担比率（分子）の構造'!M$52 &lt; 0, 0, '将来負担比率（分子）の構造'!M$52), NA())</f>
        <v>5000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4" sqref="A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14511689</v>
      </c>
      <c r="S5" s="637"/>
      <c r="T5" s="637"/>
      <c r="U5" s="637"/>
      <c r="V5" s="637"/>
      <c r="W5" s="637"/>
      <c r="X5" s="637"/>
      <c r="Y5" s="684"/>
      <c r="Z5" s="697">
        <v>36.799999999999997</v>
      </c>
      <c r="AA5" s="697"/>
      <c r="AB5" s="697"/>
      <c r="AC5" s="697"/>
      <c r="AD5" s="698">
        <v>13813642</v>
      </c>
      <c r="AE5" s="698"/>
      <c r="AF5" s="698"/>
      <c r="AG5" s="698"/>
      <c r="AH5" s="698"/>
      <c r="AI5" s="698"/>
      <c r="AJ5" s="698"/>
      <c r="AK5" s="698"/>
      <c r="AL5" s="685">
        <v>65.5</v>
      </c>
      <c r="AM5" s="654"/>
      <c r="AN5" s="654"/>
      <c r="AO5" s="686"/>
      <c r="AP5" s="673" t="s">
        <v>207</v>
      </c>
      <c r="AQ5" s="674"/>
      <c r="AR5" s="674"/>
      <c r="AS5" s="674"/>
      <c r="AT5" s="674"/>
      <c r="AU5" s="674"/>
      <c r="AV5" s="674"/>
      <c r="AW5" s="674"/>
      <c r="AX5" s="674"/>
      <c r="AY5" s="674"/>
      <c r="AZ5" s="674"/>
      <c r="BA5" s="674"/>
      <c r="BB5" s="674"/>
      <c r="BC5" s="674"/>
      <c r="BD5" s="674"/>
      <c r="BE5" s="674"/>
      <c r="BF5" s="675"/>
      <c r="BG5" s="586">
        <v>13813642</v>
      </c>
      <c r="BH5" s="587"/>
      <c r="BI5" s="587"/>
      <c r="BJ5" s="587"/>
      <c r="BK5" s="587"/>
      <c r="BL5" s="587"/>
      <c r="BM5" s="587"/>
      <c r="BN5" s="588"/>
      <c r="BO5" s="639">
        <v>95.2</v>
      </c>
      <c r="BP5" s="639"/>
      <c r="BQ5" s="639"/>
      <c r="BR5" s="639"/>
      <c r="BS5" s="640">
        <v>83289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321702</v>
      </c>
      <c r="S6" s="587"/>
      <c r="T6" s="587"/>
      <c r="U6" s="587"/>
      <c r="V6" s="587"/>
      <c r="W6" s="587"/>
      <c r="X6" s="587"/>
      <c r="Y6" s="588"/>
      <c r="Z6" s="639">
        <v>0.8</v>
      </c>
      <c r="AA6" s="639"/>
      <c r="AB6" s="639"/>
      <c r="AC6" s="639"/>
      <c r="AD6" s="640">
        <v>321702</v>
      </c>
      <c r="AE6" s="640"/>
      <c r="AF6" s="640"/>
      <c r="AG6" s="640"/>
      <c r="AH6" s="640"/>
      <c r="AI6" s="640"/>
      <c r="AJ6" s="640"/>
      <c r="AK6" s="640"/>
      <c r="AL6" s="609">
        <v>1.5</v>
      </c>
      <c r="AM6" s="641"/>
      <c r="AN6" s="641"/>
      <c r="AO6" s="642"/>
      <c r="AP6" s="583" t="s">
        <v>212</v>
      </c>
      <c r="AQ6" s="584"/>
      <c r="AR6" s="584"/>
      <c r="AS6" s="584"/>
      <c r="AT6" s="584"/>
      <c r="AU6" s="584"/>
      <c r="AV6" s="584"/>
      <c r="AW6" s="584"/>
      <c r="AX6" s="584"/>
      <c r="AY6" s="584"/>
      <c r="AZ6" s="584"/>
      <c r="BA6" s="584"/>
      <c r="BB6" s="584"/>
      <c r="BC6" s="584"/>
      <c r="BD6" s="584"/>
      <c r="BE6" s="584"/>
      <c r="BF6" s="585"/>
      <c r="BG6" s="586">
        <v>13813642</v>
      </c>
      <c r="BH6" s="587"/>
      <c r="BI6" s="587"/>
      <c r="BJ6" s="587"/>
      <c r="BK6" s="587"/>
      <c r="BL6" s="587"/>
      <c r="BM6" s="587"/>
      <c r="BN6" s="588"/>
      <c r="BO6" s="639">
        <v>95.2</v>
      </c>
      <c r="BP6" s="639"/>
      <c r="BQ6" s="639"/>
      <c r="BR6" s="639"/>
      <c r="BS6" s="640">
        <v>83289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296540</v>
      </c>
      <c r="CS6" s="587"/>
      <c r="CT6" s="587"/>
      <c r="CU6" s="587"/>
      <c r="CV6" s="587"/>
      <c r="CW6" s="587"/>
      <c r="CX6" s="587"/>
      <c r="CY6" s="588"/>
      <c r="CZ6" s="639">
        <v>0.8</v>
      </c>
      <c r="DA6" s="639"/>
      <c r="DB6" s="639"/>
      <c r="DC6" s="639"/>
      <c r="DD6" s="592">
        <v>1282</v>
      </c>
      <c r="DE6" s="587"/>
      <c r="DF6" s="587"/>
      <c r="DG6" s="587"/>
      <c r="DH6" s="587"/>
      <c r="DI6" s="587"/>
      <c r="DJ6" s="587"/>
      <c r="DK6" s="587"/>
      <c r="DL6" s="587"/>
      <c r="DM6" s="587"/>
      <c r="DN6" s="587"/>
      <c r="DO6" s="587"/>
      <c r="DP6" s="588"/>
      <c r="DQ6" s="592">
        <v>296536</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30449</v>
      </c>
      <c r="S7" s="587"/>
      <c r="T7" s="587"/>
      <c r="U7" s="587"/>
      <c r="V7" s="587"/>
      <c r="W7" s="587"/>
      <c r="X7" s="587"/>
      <c r="Y7" s="588"/>
      <c r="Z7" s="639">
        <v>0.1</v>
      </c>
      <c r="AA7" s="639"/>
      <c r="AB7" s="639"/>
      <c r="AC7" s="639"/>
      <c r="AD7" s="640">
        <v>30449</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7259284</v>
      </c>
      <c r="BH7" s="587"/>
      <c r="BI7" s="587"/>
      <c r="BJ7" s="587"/>
      <c r="BK7" s="587"/>
      <c r="BL7" s="587"/>
      <c r="BM7" s="587"/>
      <c r="BN7" s="588"/>
      <c r="BO7" s="639">
        <v>50</v>
      </c>
      <c r="BP7" s="639"/>
      <c r="BQ7" s="639"/>
      <c r="BR7" s="639"/>
      <c r="BS7" s="640">
        <v>83289</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4624588</v>
      </c>
      <c r="CS7" s="587"/>
      <c r="CT7" s="587"/>
      <c r="CU7" s="587"/>
      <c r="CV7" s="587"/>
      <c r="CW7" s="587"/>
      <c r="CX7" s="587"/>
      <c r="CY7" s="588"/>
      <c r="CZ7" s="639">
        <v>12.4</v>
      </c>
      <c r="DA7" s="639"/>
      <c r="DB7" s="639"/>
      <c r="DC7" s="639"/>
      <c r="DD7" s="592">
        <v>306214</v>
      </c>
      <c r="DE7" s="587"/>
      <c r="DF7" s="587"/>
      <c r="DG7" s="587"/>
      <c r="DH7" s="587"/>
      <c r="DI7" s="587"/>
      <c r="DJ7" s="587"/>
      <c r="DK7" s="587"/>
      <c r="DL7" s="587"/>
      <c r="DM7" s="587"/>
      <c r="DN7" s="587"/>
      <c r="DO7" s="587"/>
      <c r="DP7" s="588"/>
      <c r="DQ7" s="592">
        <v>3729881</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64343</v>
      </c>
      <c r="S8" s="587"/>
      <c r="T8" s="587"/>
      <c r="U8" s="587"/>
      <c r="V8" s="587"/>
      <c r="W8" s="587"/>
      <c r="X8" s="587"/>
      <c r="Y8" s="588"/>
      <c r="Z8" s="639">
        <v>0.2</v>
      </c>
      <c r="AA8" s="639"/>
      <c r="AB8" s="639"/>
      <c r="AC8" s="639"/>
      <c r="AD8" s="640">
        <v>64343</v>
      </c>
      <c r="AE8" s="640"/>
      <c r="AF8" s="640"/>
      <c r="AG8" s="640"/>
      <c r="AH8" s="640"/>
      <c r="AI8" s="640"/>
      <c r="AJ8" s="640"/>
      <c r="AK8" s="640"/>
      <c r="AL8" s="609">
        <v>0.3</v>
      </c>
      <c r="AM8" s="641"/>
      <c r="AN8" s="641"/>
      <c r="AO8" s="642"/>
      <c r="AP8" s="583" t="s">
        <v>218</v>
      </c>
      <c r="AQ8" s="584"/>
      <c r="AR8" s="584"/>
      <c r="AS8" s="584"/>
      <c r="AT8" s="584"/>
      <c r="AU8" s="584"/>
      <c r="AV8" s="584"/>
      <c r="AW8" s="584"/>
      <c r="AX8" s="584"/>
      <c r="AY8" s="584"/>
      <c r="AZ8" s="584"/>
      <c r="BA8" s="584"/>
      <c r="BB8" s="584"/>
      <c r="BC8" s="584"/>
      <c r="BD8" s="584"/>
      <c r="BE8" s="584"/>
      <c r="BF8" s="585"/>
      <c r="BG8" s="586">
        <v>176171</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11630827</v>
      </c>
      <c r="CS8" s="587"/>
      <c r="CT8" s="587"/>
      <c r="CU8" s="587"/>
      <c r="CV8" s="587"/>
      <c r="CW8" s="587"/>
      <c r="CX8" s="587"/>
      <c r="CY8" s="588"/>
      <c r="CZ8" s="639">
        <v>31.2</v>
      </c>
      <c r="DA8" s="639"/>
      <c r="DB8" s="639"/>
      <c r="DC8" s="639"/>
      <c r="DD8" s="592">
        <v>300076</v>
      </c>
      <c r="DE8" s="587"/>
      <c r="DF8" s="587"/>
      <c r="DG8" s="587"/>
      <c r="DH8" s="587"/>
      <c r="DI8" s="587"/>
      <c r="DJ8" s="587"/>
      <c r="DK8" s="587"/>
      <c r="DL8" s="587"/>
      <c r="DM8" s="587"/>
      <c r="DN8" s="587"/>
      <c r="DO8" s="587"/>
      <c r="DP8" s="588"/>
      <c r="DQ8" s="592">
        <v>6468491</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105562</v>
      </c>
      <c r="S9" s="587"/>
      <c r="T9" s="587"/>
      <c r="U9" s="587"/>
      <c r="V9" s="587"/>
      <c r="W9" s="587"/>
      <c r="X9" s="587"/>
      <c r="Y9" s="588"/>
      <c r="Z9" s="639">
        <v>0.3</v>
      </c>
      <c r="AA9" s="639"/>
      <c r="AB9" s="639"/>
      <c r="AC9" s="639"/>
      <c r="AD9" s="640">
        <v>105562</v>
      </c>
      <c r="AE9" s="640"/>
      <c r="AF9" s="640"/>
      <c r="AG9" s="640"/>
      <c r="AH9" s="640"/>
      <c r="AI9" s="640"/>
      <c r="AJ9" s="640"/>
      <c r="AK9" s="640"/>
      <c r="AL9" s="609">
        <v>0.5</v>
      </c>
      <c r="AM9" s="641"/>
      <c r="AN9" s="641"/>
      <c r="AO9" s="642"/>
      <c r="AP9" s="583" t="s">
        <v>221</v>
      </c>
      <c r="AQ9" s="584"/>
      <c r="AR9" s="584"/>
      <c r="AS9" s="584"/>
      <c r="AT9" s="584"/>
      <c r="AU9" s="584"/>
      <c r="AV9" s="584"/>
      <c r="AW9" s="584"/>
      <c r="AX9" s="584"/>
      <c r="AY9" s="584"/>
      <c r="AZ9" s="584"/>
      <c r="BA9" s="584"/>
      <c r="BB9" s="584"/>
      <c r="BC9" s="584"/>
      <c r="BD9" s="584"/>
      <c r="BE9" s="584"/>
      <c r="BF9" s="585"/>
      <c r="BG9" s="586">
        <v>6296365</v>
      </c>
      <c r="BH9" s="587"/>
      <c r="BI9" s="587"/>
      <c r="BJ9" s="587"/>
      <c r="BK9" s="587"/>
      <c r="BL9" s="587"/>
      <c r="BM9" s="587"/>
      <c r="BN9" s="588"/>
      <c r="BO9" s="639">
        <v>43.4</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2707345</v>
      </c>
      <c r="CS9" s="587"/>
      <c r="CT9" s="587"/>
      <c r="CU9" s="587"/>
      <c r="CV9" s="587"/>
      <c r="CW9" s="587"/>
      <c r="CX9" s="587"/>
      <c r="CY9" s="588"/>
      <c r="CZ9" s="639">
        <v>7.3</v>
      </c>
      <c r="DA9" s="639"/>
      <c r="DB9" s="639"/>
      <c r="DC9" s="639"/>
      <c r="DD9" s="592">
        <v>31316</v>
      </c>
      <c r="DE9" s="587"/>
      <c r="DF9" s="587"/>
      <c r="DG9" s="587"/>
      <c r="DH9" s="587"/>
      <c r="DI9" s="587"/>
      <c r="DJ9" s="587"/>
      <c r="DK9" s="587"/>
      <c r="DL9" s="587"/>
      <c r="DM9" s="587"/>
      <c r="DN9" s="587"/>
      <c r="DO9" s="587"/>
      <c r="DP9" s="588"/>
      <c r="DQ9" s="592">
        <v>2282258</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877947</v>
      </c>
      <c r="S10" s="587"/>
      <c r="T10" s="587"/>
      <c r="U10" s="587"/>
      <c r="V10" s="587"/>
      <c r="W10" s="587"/>
      <c r="X10" s="587"/>
      <c r="Y10" s="588"/>
      <c r="Z10" s="639">
        <v>2.2000000000000002</v>
      </c>
      <c r="AA10" s="639"/>
      <c r="AB10" s="639"/>
      <c r="AC10" s="639"/>
      <c r="AD10" s="640">
        <v>877947</v>
      </c>
      <c r="AE10" s="640"/>
      <c r="AF10" s="640"/>
      <c r="AG10" s="640"/>
      <c r="AH10" s="640"/>
      <c r="AI10" s="640"/>
      <c r="AJ10" s="640"/>
      <c r="AK10" s="640"/>
      <c r="AL10" s="609">
        <v>4.2</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253522</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182382</v>
      </c>
      <c r="CS10" s="587"/>
      <c r="CT10" s="587"/>
      <c r="CU10" s="587"/>
      <c r="CV10" s="587"/>
      <c r="CW10" s="587"/>
      <c r="CX10" s="587"/>
      <c r="CY10" s="588"/>
      <c r="CZ10" s="639">
        <v>0.5</v>
      </c>
      <c r="DA10" s="639"/>
      <c r="DB10" s="639"/>
      <c r="DC10" s="639"/>
      <c r="DD10" s="592" t="s">
        <v>111</v>
      </c>
      <c r="DE10" s="587"/>
      <c r="DF10" s="587"/>
      <c r="DG10" s="587"/>
      <c r="DH10" s="587"/>
      <c r="DI10" s="587"/>
      <c r="DJ10" s="587"/>
      <c r="DK10" s="587"/>
      <c r="DL10" s="587"/>
      <c r="DM10" s="587"/>
      <c r="DN10" s="587"/>
      <c r="DO10" s="587"/>
      <c r="DP10" s="588"/>
      <c r="DQ10" s="592">
        <v>77458</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21597</v>
      </c>
      <c r="S11" s="587"/>
      <c r="T11" s="587"/>
      <c r="U11" s="587"/>
      <c r="V11" s="587"/>
      <c r="W11" s="587"/>
      <c r="X11" s="587"/>
      <c r="Y11" s="588"/>
      <c r="Z11" s="639">
        <v>0.1</v>
      </c>
      <c r="AA11" s="639"/>
      <c r="AB11" s="639"/>
      <c r="AC11" s="639"/>
      <c r="AD11" s="640">
        <v>21597</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533226</v>
      </c>
      <c r="BH11" s="587"/>
      <c r="BI11" s="587"/>
      <c r="BJ11" s="587"/>
      <c r="BK11" s="587"/>
      <c r="BL11" s="587"/>
      <c r="BM11" s="587"/>
      <c r="BN11" s="588"/>
      <c r="BO11" s="639">
        <v>3.7</v>
      </c>
      <c r="BP11" s="639"/>
      <c r="BQ11" s="639"/>
      <c r="BR11" s="639"/>
      <c r="BS11" s="592">
        <v>83289</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343435</v>
      </c>
      <c r="CS11" s="587"/>
      <c r="CT11" s="587"/>
      <c r="CU11" s="587"/>
      <c r="CV11" s="587"/>
      <c r="CW11" s="587"/>
      <c r="CX11" s="587"/>
      <c r="CY11" s="588"/>
      <c r="CZ11" s="639">
        <v>0.9</v>
      </c>
      <c r="DA11" s="639"/>
      <c r="DB11" s="639"/>
      <c r="DC11" s="639"/>
      <c r="DD11" s="592">
        <v>54798</v>
      </c>
      <c r="DE11" s="587"/>
      <c r="DF11" s="587"/>
      <c r="DG11" s="587"/>
      <c r="DH11" s="587"/>
      <c r="DI11" s="587"/>
      <c r="DJ11" s="587"/>
      <c r="DK11" s="587"/>
      <c r="DL11" s="587"/>
      <c r="DM11" s="587"/>
      <c r="DN11" s="587"/>
      <c r="DO11" s="587"/>
      <c r="DP11" s="588"/>
      <c r="DQ11" s="592">
        <v>307339</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5723802</v>
      </c>
      <c r="BH12" s="587"/>
      <c r="BI12" s="587"/>
      <c r="BJ12" s="587"/>
      <c r="BK12" s="587"/>
      <c r="BL12" s="587"/>
      <c r="BM12" s="587"/>
      <c r="BN12" s="588"/>
      <c r="BO12" s="639">
        <v>39.4</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351790</v>
      </c>
      <c r="CS12" s="587"/>
      <c r="CT12" s="587"/>
      <c r="CU12" s="587"/>
      <c r="CV12" s="587"/>
      <c r="CW12" s="587"/>
      <c r="CX12" s="587"/>
      <c r="CY12" s="588"/>
      <c r="CZ12" s="639">
        <v>0.9</v>
      </c>
      <c r="DA12" s="639"/>
      <c r="DB12" s="639"/>
      <c r="DC12" s="639"/>
      <c r="DD12" s="592">
        <v>7610</v>
      </c>
      <c r="DE12" s="587"/>
      <c r="DF12" s="587"/>
      <c r="DG12" s="587"/>
      <c r="DH12" s="587"/>
      <c r="DI12" s="587"/>
      <c r="DJ12" s="587"/>
      <c r="DK12" s="587"/>
      <c r="DL12" s="587"/>
      <c r="DM12" s="587"/>
      <c r="DN12" s="587"/>
      <c r="DO12" s="587"/>
      <c r="DP12" s="588"/>
      <c r="DQ12" s="592">
        <v>300195</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125017</v>
      </c>
      <c r="S13" s="587"/>
      <c r="T13" s="587"/>
      <c r="U13" s="587"/>
      <c r="V13" s="587"/>
      <c r="W13" s="587"/>
      <c r="X13" s="587"/>
      <c r="Y13" s="588"/>
      <c r="Z13" s="639">
        <v>0.3</v>
      </c>
      <c r="AA13" s="639"/>
      <c r="AB13" s="639"/>
      <c r="AC13" s="639"/>
      <c r="AD13" s="640">
        <v>125017</v>
      </c>
      <c r="AE13" s="640"/>
      <c r="AF13" s="640"/>
      <c r="AG13" s="640"/>
      <c r="AH13" s="640"/>
      <c r="AI13" s="640"/>
      <c r="AJ13" s="640"/>
      <c r="AK13" s="640"/>
      <c r="AL13" s="609">
        <v>0.6</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5696554</v>
      </c>
      <c r="BH13" s="587"/>
      <c r="BI13" s="587"/>
      <c r="BJ13" s="587"/>
      <c r="BK13" s="587"/>
      <c r="BL13" s="587"/>
      <c r="BM13" s="587"/>
      <c r="BN13" s="588"/>
      <c r="BO13" s="639">
        <v>39.299999999999997</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5370169</v>
      </c>
      <c r="CS13" s="587"/>
      <c r="CT13" s="587"/>
      <c r="CU13" s="587"/>
      <c r="CV13" s="587"/>
      <c r="CW13" s="587"/>
      <c r="CX13" s="587"/>
      <c r="CY13" s="588"/>
      <c r="CZ13" s="639">
        <v>14.4</v>
      </c>
      <c r="DA13" s="639"/>
      <c r="DB13" s="639"/>
      <c r="DC13" s="639"/>
      <c r="DD13" s="592">
        <v>2775173</v>
      </c>
      <c r="DE13" s="587"/>
      <c r="DF13" s="587"/>
      <c r="DG13" s="587"/>
      <c r="DH13" s="587"/>
      <c r="DI13" s="587"/>
      <c r="DJ13" s="587"/>
      <c r="DK13" s="587"/>
      <c r="DL13" s="587"/>
      <c r="DM13" s="587"/>
      <c r="DN13" s="587"/>
      <c r="DO13" s="587"/>
      <c r="DP13" s="588"/>
      <c r="DQ13" s="592">
        <v>2845137</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160508</v>
      </c>
      <c r="BH14" s="587"/>
      <c r="BI14" s="587"/>
      <c r="BJ14" s="587"/>
      <c r="BK14" s="587"/>
      <c r="BL14" s="587"/>
      <c r="BM14" s="587"/>
      <c r="BN14" s="588"/>
      <c r="BO14" s="639">
        <v>1.1000000000000001</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1654671</v>
      </c>
      <c r="CS14" s="587"/>
      <c r="CT14" s="587"/>
      <c r="CU14" s="587"/>
      <c r="CV14" s="587"/>
      <c r="CW14" s="587"/>
      <c r="CX14" s="587"/>
      <c r="CY14" s="588"/>
      <c r="CZ14" s="639">
        <v>4.4000000000000004</v>
      </c>
      <c r="DA14" s="639"/>
      <c r="DB14" s="639"/>
      <c r="DC14" s="639"/>
      <c r="DD14" s="592">
        <v>24010</v>
      </c>
      <c r="DE14" s="587"/>
      <c r="DF14" s="587"/>
      <c r="DG14" s="587"/>
      <c r="DH14" s="587"/>
      <c r="DI14" s="587"/>
      <c r="DJ14" s="587"/>
      <c r="DK14" s="587"/>
      <c r="DL14" s="587"/>
      <c r="DM14" s="587"/>
      <c r="DN14" s="587"/>
      <c r="DO14" s="587"/>
      <c r="DP14" s="588"/>
      <c r="DQ14" s="592">
        <v>1628471</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85998</v>
      </c>
      <c r="S15" s="587"/>
      <c r="T15" s="587"/>
      <c r="U15" s="587"/>
      <c r="V15" s="587"/>
      <c r="W15" s="587"/>
      <c r="X15" s="587"/>
      <c r="Y15" s="588"/>
      <c r="Z15" s="639">
        <v>0.2</v>
      </c>
      <c r="AA15" s="639"/>
      <c r="AB15" s="639"/>
      <c r="AC15" s="639"/>
      <c r="AD15" s="640">
        <v>85998</v>
      </c>
      <c r="AE15" s="640"/>
      <c r="AF15" s="640"/>
      <c r="AG15" s="640"/>
      <c r="AH15" s="640"/>
      <c r="AI15" s="640"/>
      <c r="AJ15" s="640"/>
      <c r="AK15" s="640"/>
      <c r="AL15" s="609">
        <v>0.4</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670048</v>
      </c>
      <c r="BH15" s="587"/>
      <c r="BI15" s="587"/>
      <c r="BJ15" s="587"/>
      <c r="BK15" s="587"/>
      <c r="BL15" s="587"/>
      <c r="BM15" s="587"/>
      <c r="BN15" s="588"/>
      <c r="BO15" s="639">
        <v>4.5999999999999996</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6248544</v>
      </c>
      <c r="CS15" s="587"/>
      <c r="CT15" s="587"/>
      <c r="CU15" s="587"/>
      <c r="CV15" s="587"/>
      <c r="CW15" s="587"/>
      <c r="CX15" s="587"/>
      <c r="CY15" s="588"/>
      <c r="CZ15" s="639">
        <v>16.8</v>
      </c>
      <c r="DA15" s="639"/>
      <c r="DB15" s="639"/>
      <c r="DC15" s="639"/>
      <c r="DD15" s="592">
        <v>3471725</v>
      </c>
      <c r="DE15" s="587"/>
      <c r="DF15" s="587"/>
      <c r="DG15" s="587"/>
      <c r="DH15" s="587"/>
      <c r="DI15" s="587"/>
      <c r="DJ15" s="587"/>
      <c r="DK15" s="587"/>
      <c r="DL15" s="587"/>
      <c r="DM15" s="587"/>
      <c r="DN15" s="587"/>
      <c r="DO15" s="587"/>
      <c r="DP15" s="588"/>
      <c r="DQ15" s="592">
        <v>2569198</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5919086</v>
      </c>
      <c r="S16" s="587"/>
      <c r="T16" s="587"/>
      <c r="U16" s="587"/>
      <c r="V16" s="587"/>
      <c r="W16" s="587"/>
      <c r="X16" s="587"/>
      <c r="Y16" s="588"/>
      <c r="Z16" s="639">
        <v>15</v>
      </c>
      <c r="AA16" s="639"/>
      <c r="AB16" s="639"/>
      <c r="AC16" s="639"/>
      <c r="AD16" s="640">
        <v>5504092</v>
      </c>
      <c r="AE16" s="640"/>
      <c r="AF16" s="640"/>
      <c r="AG16" s="640"/>
      <c r="AH16" s="640"/>
      <c r="AI16" s="640"/>
      <c r="AJ16" s="640"/>
      <c r="AK16" s="640"/>
      <c r="AL16" s="609">
        <v>26.1</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5504092</v>
      </c>
      <c r="S17" s="587"/>
      <c r="T17" s="587"/>
      <c r="U17" s="587"/>
      <c r="V17" s="587"/>
      <c r="W17" s="587"/>
      <c r="X17" s="587"/>
      <c r="Y17" s="588"/>
      <c r="Z17" s="639">
        <v>14</v>
      </c>
      <c r="AA17" s="639"/>
      <c r="AB17" s="639"/>
      <c r="AC17" s="639"/>
      <c r="AD17" s="640">
        <v>5504092</v>
      </c>
      <c r="AE17" s="640"/>
      <c r="AF17" s="640"/>
      <c r="AG17" s="640"/>
      <c r="AH17" s="640"/>
      <c r="AI17" s="640"/>
      <c r="AJ17" s="640"/>
      <c r="AK17" s="640"/>
      <c r="AL17" s="609">
        <v>26.1</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3821243</v>
      </c>
      <c r="CS17" s="587"/>
      <c r="CT17" s="587"/>
      <c r="CU17" s="587"/>
      <c r="CV17" s="587"/>
      <c r="CW17" s="587"/>
      <c r="CX17" s="587"/>
      <c r="CY17" s="588"/>
      <c r="CZ17" s="639">
        <v>10.3</v>
      </c>
      <c r="DA17" s="639"/>
      <c r="DB17" s="639"/>
      <c r="DC17" s="639"/>
      <c r="DD17" s="592" t="s">
        <v>111</v>
      </c>
      <c r="DE17" s="587"/>
      <c r="DF17" s="587"/>
      <c r="DG17" s="587"/>
      <c r="DH17" s="587"/>
      <c r="DI17" s="587"/>
      <c r="DJ17" s="587"/>
      <c r="DK17" s="587"/>
      <c r="DL17" s="587"/>
      <c r="DM17" s="587"/>
      <c r="DN17" s="587"/>
      <c r="DO17" s="587"/>
      <c r="DP17" s="588"/>
      <c r="DQ17" s="592">
        <v>3768420</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414967</v>
      </c>
      <c r="S18" s="587"/>
      <c r="T18" s="587"/>
      <c r="U18" s="587"/>
      <c r="V18" s="587"/>
      <c r="W18" s="587"/>
      <c r="X18" s="587"/>
      <c r="Y18" s="588"/>
      <c r="Z18" s="639">
        <v>1.1000000000000001</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27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698047</v>
      </c>
      <c r="BH19" s="587"/>
      <c r="BI19" s="587"/>
      <c r="BJ19" s="587"/>
      <c r="BK19" s="587"/>
      <c r="BL19" s="587"/>
      <c r="BM19" s="587"/>
      <c r="BN19" s="588"/>
      <c r="BO19" s="639">
        <v>4.8</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22063390</v>
      </c>
      <c r="S20" s="587"/>
      <c r="T20" s="587"/>
      <c r="U20" s="587"/>
      <c r="V20" s="587"/>
      <c r="W20" s="587"/>
      <c r="X20" s="587"/>
      <c r="Y20" s="588"/>
      <c r="Z20" s="639">
        <v>56</v>
      </c>
      <c r="AA20" s="639"/>
      <c r="AB20" s="639"/>
      <c r="AC20" s="639"/>
      <c r="AD20" s="640">
        <v>20950349</v>
      </c>
      <c r="AE20" s="640"/>
      <c r="AF20" s="640"/>
      <c r="AG20" s="640"/>
      <c r="AH20" s="640"/>
      <c r="AI20" s="640"/>
      <c r="AJ20" s="640"/>
      <c r="AK20" s="640"/>
      <c r="AL20" s="609">
        <v>99.3</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698047</v>
      </c>
      <c r="BH20" s="587"/>
      <c r="BI20" s="587"/>
      <c r="BJ20" s="587"/>
      <c r="BK20" s="587"/>
      <c r="BL20" s="587"/>
      <c r="BM20" s="587"/>
      <c r="BN20" s="588"/>
      <c r="BO20" s="639">
        <v>4.8</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37231534</v>
      </c>
      <c r="CS20" s="587"/>
      <c r="CT20" s="587"/>
      <c r="CU20" s="587"/>
      <c r="CV20" s="587"/>
      <c r="CW20" s="587"/>
      <c r="CX20" s="587"/>
      <c r="CY20" s="588"/>
      <c r="CZ20" s="639">
        <v>100</v>
      </c>
      <c r="DA20" s="639"/>
      <c r="DB20" s="639"/>
      <c r="DC20" s="639"/>
      <c r="DD20" s="592">
        <v>6972204</v>
      </c>
      <c r="DE20" s="587"/>
      <c r="DF20" s="587"/>
      <c r="DG20" s="587"/>
      <c r="DH20" s="587"/>
      <c r="DI20" s="587"/>
      <c r="DJ20" s="587"/>
      <c r="DK20" s="587"/>
      <c r="DL20" s="587"/>
      <c r="DM20" s="587"/>
      <c r="DN20" s="587"/>
      <c r="DO20" s="587"/>
      <c r="DP20" s="588"/>
      <c r="DQ20" s="592">
        <v>24273384</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19636</v>
      </c>
      <c r="S21" s="587"/>
      <c r="T21" s="587"/>
      <c r="U21" s="587"/>
      <c r="V21" s="587"/>
      <c r="W21" s="587"/>
      <c r="X21" s="587"/>
      <c r="Y21" s="588"/>
      <c r="Z21" s="639">
        <v>0</v>
      </c>
      <c r="AA21" s="639"/>
      <c r="AB21" s="639"/>
      <c r="AC21" s="639"/>
      <c r="AD21" s="640">
        <v>19636</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14317</v>
      </c>
      <c r="S22" s="587"/>
      <c r="T22" s="587"/>
      <c r="U22" s="587"/>
      <c r="V22" s="587"/>
      <c r="W22" s="587"/>
      <c r="X22" s="587"/>
      <c r="Y22" s="588"/>
      <c r="Z22" s="639">
        <v>0</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800376</v>
      </c>
      <c r="S23" s="587"/>
      <c r="T23" s="587"/>
      <c r="U23" s="587"/>
      <c r="V23" s="587"/>
      <c r="W23" s="587"/>
      <c r="X23" s="587"/>
      <c r="Y23" s="588"/>
      <c r="Z23" s="639">
        <v>2</v>
      </c>
      <c r="AA23" s="639"/>
      <c r="AB23" s="639"/>
      <c r="AC23" s="639"/>
      <c r="AD23" s="640">
        <v>80338</v>
      </c>
      <c r="AE23" s="640"/>
      <c r="AF23" s="640"/>
      <c r="AG23" s="640"/>
      <c r="AH23" s="640"/>
      <c r="AI23" s="640"/>
      <c r="AJ23" s="640"/>
      <c r="AK23" s="640"/>
      <c r="AL23" s="609">
        <v>0.4</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698047</v>
      </c>
      <c r="BH23" s="587"/>
      <c r="BI23" s="587"/>
      <c r="BJ23" s="587"/>
      <c r="BK23" s="587"/>
      <c r="BL23" s="587"/>
      <c r="BM23" s="587"/>
      <c r="BN23" s="588"/>
      <c r="BO23" s="639">
        <v>4.8</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77800</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16272400</v>
      </c>
      <c r="CS24" s="637"/>
      <c r="CT24" s="637"/>
      <c r="CU24" s="637"/>
      <c r="CV24" s="637"/>
      <c r="CW24" s="637"/>
      <c r="CX24" s="637"/>
      <c r="CY24" s="684"/>
      <c r="CZ24" s="688">
        <v>43.7</v>
      </c>
      <c r="DA24" s="689"/>
      <c r="DB24" s="689"/>
      <c r="DC24" s="690"/>
      <c r="DD24" s="683">
        <v>11539646</v>
      </c>
      <c r="DE24" s="637"/>
      <c r="DF24" s="637"/>
      <c r="DG24" s="637"/>
      <c r="DH24" s="637"/>
      <c r="DI24" s="637"/>
      <c r="DJ24" s="637"/>
      <c r="DK24" s="684"/>
      <c r="DL24" s="683">
        <v>11469797</v>
      </c>
      <c r="DM24" s="637"/>
      <c r="DN24" s="637"/>
      <c r="DO24" s="637"/>
      <c r="DP24" s="637"/>
      <c r="DQ24" s="637"/>
      <c r="DR24" s="637"/>
      <c r="DS24" s="637"/>
      <c r="DT24" s="637"/>
      <c r="DU24" s="637"/>
      <c r="DV24" s="684"/>
      <c r="DW24" s="685">
        <v>49.1</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3690790</v>
      </c>
      <c r="S25" s="587"/>
      <c r="T25" s="587"/>
      <c r="U25" s="587"/>
      <c r="V25" s="587"/>
      <c r="W25" s="587"/>
      <c r="X25" s="587"/>
      <c r="Y25" s="588"/>
      <c r="Z25" s="639">
        <v>9.4</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5861793</v>
      </c>
      <c r="CS25" s="605"/>
      <c r="CT25" s="605"/>
      <c r="CU25" s="605"/>
      <c r="CV25" s="605"/>
      <c r="CW25" s="605"/>
      <c r="CX25" s="605"/>
      <c r="CY25" s="606"/>
      <c r="CZ25" s="589">
        <v>15.7</v>
      </c>
      <c r="DA25" s="607"/>
      <c r="DB25" s="607"/>
      <c r="DC25" s="608"/>
      <c r="DD25" s="592">
        <v>5612699</v>
      </c>
      <c r="DE25" s="605"/>
      <c r="DF25" s="605"/>
      <c r="DG25" s="605"/>
      <c r="DH25" s="605"/>
      <c r="DI25" s="605"/>
      <c r="DJ25" s="605"/>
      <c r="DK25" s="606"/>
      <c r="DL25" s="592">
        <v>5551426</v>
      </c>
      <c r="DM25" s="605"/>
      <c r="DN25" s="605"/>
      <c r="DO25" s="605"/>
      <c r="DP25" s="605"/>
      <c r="DQ25" s="605"/>
      <c r="DR25" s="605"/>
      <c r="DS25" s="605"/>
      <c r="DT25" s="605"/>
      <c r="DU25" s="605"/>
      <c r="DV25" s="606"/>
      <c r="DW25" s="609">
        <v>23.8</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3928614</v>
      </c>
      <c r="CS26" s="587"/>
      <c r="CT26" s="587"/>
      <c r="CU26" s="587"/>
      <c r="CV26" s="587"/>
      <c r="CW26" s="587"/>
      <c r="CX26" s="587"/>
      <c r="CY26" s="588"/>
      <c r="CZ26" s="589">
        <v>10.6</v>
      </c>
      <c r="DA26" s="607"/>
      <c r="DB26" s="607"/>
      <c r="DC26" s="608"/>
      <c r="DD26" s="592">
        <v>3698632</v>
      </c>
      <c r="DE26" s="587"/>
      <c r="DF26" s="587"/>
      <c r="DG26" s="587"/>
      <c r="DH26" s="587"/>
      <c r="DI26" s="587"/>
      <c r="DJ26" s="587"/>
      <c r="DK26" s="588"/>
      <c r="DL26" s="592" t="s">
        <v>277</v>
      </c>
      <c r="DM26" s="587"/>
      <c r="DN26" s="587"/>
      <c r="DO26" s="587"/>
      <c r="DP26" s="587"/>
      <c r="DQ26" s="587"/>
      <c r="DR26" s="587"/>
      <c r="DS26" s="587"/>
      <c r="DT26" s="587"/>
      <c r="DU26" s="587"/>
      <c r="DV26" s="588"/>
      <c r="DW26" s="609" t="s">
        <v>277</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1783976</v>
      </c>
      <c r="S27" s="587"/>
      <c r="T27" s="587"/>
      <c r="U27" s="587"/>
      <c r="V27" s="587"/>
      <c r="W27" s="587"/>
      <c r="X27" s="587"/>
      <c r="Y27" s="588"/>
      <c r="Z27" s="639">
        <v>4.5</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14511689</v>
      </c>
      <c r="BH27" s="587"/>
      <c r="BI27" s="587"/>
      <c r="BJ27" s="587"/>
      <c r="BK27" s="587"/>
      <c r="BL27" s="587"/>
      <c r="BM27" s="587"/>
      <c r="BN27" s="588"/>
      <c r="BO27" s="639">
        <v>100</v>
      </c>
      <c r="BP27" s="639"/>
      <c r="BQ27" s="639"/>
      <c r="BR27" s="639"/>
      <c r="BS27" s="592">
        <v>83289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6589371</v>
      </c>
      <c r="CS27" s="605"/>
      <c r="CT27" s="605"/>
      <c r="CU27" s="605"/>
      <c r="CV27" s="605"/>
      <c r="CW27" s="605"/>
      <c r="CX27" s="605"/>
      <c r="CY27" s="606"/>
      <c r="CZ27" s="589">
        <v>17.7</v>
      </c>
      <c r="DA27" s="607"/>
      <c r="DB27" s="607"/>
      <c r="DC27" s="608"/>
      <c r="DD27" s="592">
        <v>2158534</v>
      </c>
      <c r="DE27" s="605"/>
      <c r="DF27" s="605"/>
      <c r="DG27" s="605"/>
      <c r="DH27" s="605"/>
      <c r="DI27" s="605"/>
      <c r="DJ27" s="605"/>
      <c r="DK27" s="606"/>
      <c r="DL27" s="592">
        <v>2149958</v>
      </c>
      <c r="DM27" s="605"/>
      <c r="DN27" s="605"/>
      <c r="DO27" s="605"/>
      <c r="DP27" s="605"/>
      <c r="DQ27" s="605"/>
      <c r="DR27" s="605"/>
      <c r="DS27" s="605"/>
      <c r="DT27" s="605"/>
      <c r="DU27" s="605"/>
      <c r="DV27" s="606"/>
      <c r="DW27" s="609">
        <v>9.1999999999999993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160063</v>
      </c>
      <c r="S28" s="587"/>
      <c r="T28" s="587"/>
      <c r="U28" s="587"/>
      <c r="V28" s="587"/>
      <c r="W28" s="587"/>
      <c r="X28" s="587"/>
      <c r="Y28" s="588"/>
      <c r="Z28" s="639">
        <v>0.4</v>
      </c>
      <c r="AA28" s="639"/>
      <c r="AB28" s="639"/>
      <c r="AC28" s="639"/>
      <c r="AD28" s="640">
        <v>22416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3821236</v>
      </c>
      <c r="CS28" s="587"/>
      <c r="CT28" s="587"/>
      <c r="CU28" s="587"/>
      <c r="CV28" s="587"/>
      <c r="CW28" s="587"/>
      <c r="CX28" s="587"/>
      <c r="CY28" s="588"/>
      <c r="CZ28" s="589">
        <v>10.3</v>
      </c>
      <c r="DA28" s="607"/>
      <c r="DB28" s="607"/>
      <c r="DC28" s="608"/>
      <c r="DD28" s="592">
        <v>3768413</v>
      </c>
      <c r="DE28" s="587"/>
      <c r="DF28" s="587"/>
      <c r="DG28" s="587"/>
      <c r="DH28" s="587"/>
      <c r="DI28" s="587"/>
      <c r="DJ28" s="587"/>
      <c r="DK28" s="588"/>
      <c r="DL28" s="592">
        <v>3768413</v>
      </c>
      <c r="DM28" s="587"/>
      <c r="DN28" s="587"/>
      <c r="DO28" s="587"/>
      <c r="DP28" s="587"/>
      <c r="DQ28" s="587"/>
      <c r="DR28" s="587"/>
      <c r="DS28" s="587"/>
      <c r="DT28" s="587"/>
      <c r="DU28" s="587"/>
      <c r="DV28" s="588"/>
      <c r="DW28" s="609">
        <v>16.100000000000001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7818</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3821191</v>
      </c>
      <c r="CS29" s="605"/>
      <c r="CT29" s="605"/>
      <c r="CU29" s="605"/>
      <c r="CV29" s="605"/>
      <c r="CW29" s="605"/>
      <c r="CX29" s="605"/>
      <c r="CY29" s="606"/>
      <c r="CZ29" s="589">
        <v>10.3</v>
      </c>
      <c r="DA29" s="607"/>
      <c r="DB29" s="607"/>
      <c r="DC29" s="608"/>
      <c r="DD29" s="592">
        <v>3768368</v>
      </c>
      <c r="DE29" s="605"/>
      <c r="DF29" s="605"/>
      <c r="DG29" s="605"/>
      <c r="DH29" s="605"/>
      <c r="DI29" s="605"/>
      <c r="DJ29" s="605"/>
      <c r="DK29" s="606"/>
      <c r="DL29" s="592">
        <v>3768368</v>
      </c>
      <c r="DM29" s="605"/>
      <c r="DN29" s="605"/>
      <c r="DO29" s="605"/>
      <c r="DP29" s="605"/>
      <c r="DQ29" s="605"/>
      <c r="DR29" s="605"/>
      <c r="DS29" s="605"/>
      <c r="DT29" s="605"/>
      <c r="DU29" s="605"/>
      <c r="DV29" s="606"/>
      <c r="DW29" s="609">
        <v>16.100000000000001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67877</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98.5</v>
      </c>
      <c r="BH30" s="653"/>
      <c r="BI30" s="653"/>
      <c r="BJ30" s="653"/>
      <c r="BK30" s="653"/>
      <c r="BL30" s="653"/>
      <c r="BM30" s="654">
        <v>94.1</v>
      </c>
      <c r="BN30" s="653"/>
      <c r="BO30" s="653"/>
      <c r="BP30" s="653"/>
      <c r="BQ30" s="655"/>
      <c r="BR30" s="652">
        <v>98.4</v>
      </c>
      <c r="BS30" s="653"/>
      <c r="BT30" s="653"/>
      <c r="BU30" s="653"/>
      <c r="BV30" s="653"/>
      <c r="BW30" s="653"/>
      <c r="BX30" s="654">
        <v>93.7</v>
      </c>
      <c r="BY30" s="653"/>
      <c r="BZ30" s="653"/>
      <c r="CA30" s="653"/>
      <c r="CB30" s="655"/>
      <c r="CD30" s="658"/>
      <c r="CE30" s="659"/>
      <c r="CF30" s="623" t="s">
        <v>291</v>
      </c>
      <c r="CG30" s="620"/>
      <c r="CH30" s="620"/>
      <c r="CI30" s="620"/>
      <c r="CJ30" s="620"/>
      <c r="CK30" s="620"/>
      <c r="CL30" s="620"/>
      <c r="CM30" s="620"/>
      <c r="CN30" s="620"/>
      <c r="CO30" s="620"/>
      <c r="CP30" s="620"/>
      <c r="CQ30" s="621"/>
      <c r="CR30" s="586">
        <v>3295865</v>
      </c>
      <c r="CS30" s="587"/>
      <c r="CT30" s="587"/>
      <c r="CU30" s="587"/>
      <c r="CV30" s="587"/>
      <c r="CW30" s="587"/>
      <c r="CX30" s="587"/>
      <c r="CY30" s="588"/>
      <c r="CZ30" s="589">
        <v>8.9</v>
      </c>
      <c r="DA30" s="607"/>
      <c r="DB30" s="607"/>
      <c r="DC30" s="608"/>
      <c r="DD30" s="592">
        <v>3243042</v>
      </c>
      <c r="DE30" s="587"/>
      <c r="DF30" s="587"/>
      <c r="DG30" s="587"/>
      <c r="DH30" s="587"/>
      <c r="DI30" s="587"/>
      <c r="DJ30" s="587"/>
      <c r="DK30" s="588"/>
      <c r="DL30" s="592">
        <v>3243042</v>
      </c>
      <c r="DM30" s="587"/>
      <c r="DN30" s="587"/>
      <c r="DO30" s="587"/>
      <c r="DP30" s="587"/>
      <c r="DQ30" s="587"/>
      <c r="DR30" s="587"/>
      <c r="DS30" s="587"/>
      <c r="DT30" s="587"/>
      <c r="DU30" s="587"/>
      <c r="DV30" s="588"/>
      <c r="DW30" s="609">
        <v>13.9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1753074</v>
      </c>
      <c r="S31" s="587"/>
      <c r="T31" s="587"/>
      <c r="U31" s="587"/>
      <c r="V31" s="587"/>
      <c r="W31" s="587"/>
      <c r="X31" s="587"/>
      <c r="Y31" s="588"/>
      <c r="Z31" s="639">
        <v>4.5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98.3</v>
      </c>
      <c r="BH31" s="605"/>
      <c r="BI31" s="605"/>
      <c r="BJ31" s="605"/>
      <c r="BK31" s="605"/>
      <c r="BL31" s="605"/>
      <c r="BM31" s="641">
        <v>93.4</v>
      </c>
      <c r="BN31" s="651"/>
      <c r="BO31" s="651"/>
      <c r="BP31" s="651"/>
      <c r="BQ31" s="615"/>
      <c r="BR31" s="650">
        <v>98.2</v>
      </c>
      <c r="BS31" s="605"/>
      <c r="BT31" s="605"/>
      <c r="BU31" s="605"/>
      <c r="BV31" s="605"/>
      <c r="BW31" s="605"/>
      <c r="BX31" s="641">
        <v>93</v>
      </c>
      <c r="BY31" s="651"/>
      <c r="BZ31" s="651"/>
      <c r="CA31" s="651"/>
      <c r="CB31" s="615"/>
      <c r="CD31" s="658"/>
      <c r="CE31" s="659"/>
      <c r="CF31" s="623" t="s">
        <v>295</v>
      </c>
      <c r="CG31" s="620"/>
      <c r="CH31" s="620"/>
      <c r="CI31" s="620"/>
      <c r="CJ31" s="620"/>
      <c r="CK31" s="620"/>
      <c r="CL31" s="620"/>
      <c r="CM31" s="620"/>
      <c r="CN31" s="620"/>
      <c r="CO31" s="620"/>
      <c r="CP31" s="620"/>
      <c r="CQ31" s="621"/>
      <c r="CR31" s="586">
        <v>525326</v>
      </c>
      <c r="CS31" s="605"/>
      <c r="CT31" s="605"/>
      <c r="CU31" s="605"/>
      <c r="CV31" s="605"/>
      <c r="CW31" s="605"/>
      <c r="CX31" s="605"/>
      <c r="CY31" s="606"/>
      <c r="CZ31" s="589">
        <v>1.4</v>
      </c>
      <c r="DA31" s="607"/>
      <c r="DB31" s="607"/>
      <c r="DC31" s="608"/>
      <c r="DD31" s="592">
        <v>525326</v>
      </c>
      <c r="DE31" s="605"/>
      <c r="DF31" s="605"/>
      <c r="DG31" s="605"/>
      <c r="DH31" s="605"/>
      <c r="DI31" s="605"/>
      <c r="DJ31" s="605"/>
      <c r="DK31" s="606"/>
      <c r="DL31" s="592">
        <v>525326</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908919</v>
      </c>
      <c r="S32" s="587"/>
      <c r="T32" s="587"/>
      <c r="U32" s="587"/>
      <c r="V32" s="587"/>
      <c r="W32" s="587"/>
      <c r="X32" s="587"/>
      <c r="Y32" s="588"/>
      <c r="Z32" s="639">
        <v>2.2999999999999998</v>
      </c>
      <c r="AA32" s="639"/>
      <c r="AB32" s="639"/>
      <c r="AC32" s="639"/>
      <c r="AD32" s="640">
        <v>21810</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98.5</v>
      </c>
      <c r="BH32" s="571"/>
      <c r="BI32" s="571"/>
      <c r="BJ32" s="571"/>
      <c r="BK32" s="571"/>
      <c r="BL32" s="571"/>
      <c r="BM32" s="634">
        <v>94.3</v>
      </c>
      <c r="BN32" s="571"/>
      <c r="BO32" s="571"/>
      <c r="BP32" s="571"/>
      <c r="BQ32" s="628"/>
      <c r="BR32" s="649">
        <v>98.5</v>
      </c>
      <c r="BS32" s="571"/>
      <c r="BT32" s="571"/>
      <c r="BU32" s="571"/>
      <c r="BV32" s="571"/>
      <c r="BW32" s="571"/>
      <c r="BX32" s="634">
        <v>94</v>
      </c>
      <c r="BY32" s="571"/>
      <c r="BZ32" s="571"/>
      <c r="CA32" s="571"/>
      <c r="CB32" s="628"/>
      <c r="CD32" s="660"/>
      <c r="CE32" s="661"/>
      <c r="CF32" s="623" t="s">
        <v>298</v>
      </c>
      <c r="CG32" s="620"/>
      <c r="CH32" s="620"/>
      <c r="CI32" s="620"/>
      <c r="CJ32" s="620"/>
      <c r="CK32" s="620"/>
      <c r="CL32" s="620"/>
      <c r="CM32" s="620"/>
      <c r="CN32" s="620"/>
      <c r="CO32" s="620"/>
      <c r="CP32" s="620"/>
      <c r="CQ32" s="621"/>
      <c r="CR32" s="586">
        <v>45</v>
      </c>
      <c r="CS32" s="587"/>
      <c r="CT32" s="587"/>
      <c r="CU32" s="587"/>
      <c r="CV32" s="587"/>
      <c r="CW32" s="587"/>
      <c r="CX32" s="587"/>
      <c r="CY32" s="588"/>
      <c r="CZ32" s="589">
        <v>0</v>
      </c>
      <c r="DA32" s="607"/>
      <c r="DB32" s="607"/>
      <c r="DC32" s="608"/>
      <c r="DD32" s="592">
        <v>45</v>
      </c>
      <c r="DE32" s="587"/>
      <c r="DF32" s="587"/>
      <c r="DG32" s="587"/>
      <c r="DH32" s="587"/>
      <c r="DI32" s="587"/>
      <c r="DJ32" s="587"/>
      <c r="DK32" s="588"/>
      <c r="DL32" s="592">
        <v>45</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8034033</v>
      </c>
      <c r="S33" s="587"/>
      <c r="T33" s="587"/>
      <c r="U33" s="587"/>
      <c r="V33" s="587"/>
      <c r="W33" s="587"/>
      <c r="X33" s="587"/>
      <c r="Y33" s="588"/>
      <c r="Z33" s="639">
        <v>20.399999999999999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13986930</v>
      </c>
      <c r="CS33" s="605"/>
      <c r="CT33" s="605"/>
      <c r="CU33" s="605"/>
      <c r="CV33" s="605"/>
      <c r="CW33" s="605"/>
      <c r="CX33" s="605"/>
      <c r="CY33" s="606"/>
      <c r="CZ33" s="589">
        <v>37.6</v>
      </c>
      <c r="DA33" s="607"/>
      <c r="DB33" s="607"/>
      <c r="DC33" s="608"/>
      <c r="DD33" s="592">
        <v>11814896</v>
      </c>
      <c r="DE33" s="605"/>
      <c r="DF33" s="605"/>
      <c r="DG33" s="605"/>
      <c r="DH33" s="605"/>
      <c r="DI33" s="605"/>
      <c r="DJ33" s="605"/>
      <c r="DK33" s="606"/>
      <c r="DL33" s="592">
        <v>8963872</v>
      </c>
      <c r="DM33" s="605"/>
      <c r="DN33" s="605"/>
      <c r="DO33" s="605"/>
      <c r="DP33" s="605"/>
      <c r="DQ33" s="605"/>
      <c r="DR33" s="605"/>
      <c r="DS33" s="605"/>
      <c r="DT33" s="605"/>
      <c r="DU33" s="605"/>
      <c r="DV33" s="606"/>
      <c r="DW33" s="609">
        <v>38.4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5093937</v>
      </c>
      <c r="CS34" s="587"/>
      <c r="CT34" s="587"/>
      <c r="CU34" s="587"/>
      <c r="CV34" s="587"/>
      <c r="CW34" s="587"/>
      <c r="CX34" s="587"/>
      <c r="CY34" s="588"/>
      <c r="CZ34" s="589">
        <v>13.7</v>
      </c>
      <c r="DA34" s="607"/>
      <c r="DB34" s="607"/>
      <c r="DC34" s="608"/>
      <c r="DD34" s="592">
        <v>4127060</v>
      </c>
      <c r="DE34" s="587"/>
      <c r="DF34" s="587"/>
      <c r="DG34" s="587"/>
      <c r="DH34" s="587"/>
      <c r="DI34" s="587"/>
      <c r="DJ34" s="587"/>
      <c r="DK34" s="588"/>
      <c r="DL34" s="592">
        <v>3589378</v>
      </c>
      <c r="DM34" s="587"/>
      <c r="DN34" s="587"/>
      <c r="DO34" s="587"/>
      <c r="DP34" s="587"/>
      <c r="DQ34" s="587"/>
      <c r="DR34" s="587"/>
      <c r="DS34" s="587"/>
      <c r="DT34" s="587"/>
      <c r="DU34" s="587"/>
      <c r="DV34" s="588"/>
      <c r="DW34" s="609">
        <v>15.4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2276233</v>
      </c>
      <c r="S35" s="587"/>
      <c r="T35" s="587"/>
      <c r="U35" s="587"/>
      <c r="V35" s="587"/>
      <c r="W35" s="587"/>
      <c r="X35" s="587"/>
      <c r="Y35" s="588"/>
      <c r="Z35" s="639">
        <v>5.8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3973978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389804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309396</v>
      </c>
      <c r="CS35" s="605"/>
      <c r="CT35" s="605"/>
      <c r="CU35" s="605"/>
      <c r="CV35" s="605"/>
      <c r="CW35" s="605"/>
      <c r="CX35" s="605"/>
      <c r="CY35" s="606"/>
      <c r="CZ35" s="589">
        <v>0.8</v>
      </c>
      <c r="DA35" s="607"/>
      <c r="DB35" s="607"/>
      <c r="DC35" s="608"/>
      <c r="DD35" s="592">
        <v>293547</v>
      </c>
      <c r="DE35" s="605"/>
      <c r="DF35" s="605"/>
      <c r="DG35" s="605"/>
      <c r="DH35" s="605"/>
      <c r="DI35" s="605"/>
      <c r="DJ35" s="605"/>
      <c r="DK35" s="606"/>
      <c r="DL35" s="592">
        <v>282456</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39382069</v>
      </c>
      <c r="S36" s="627"/>
      <c r="T36" s="627"/>
      <c r="U36" s="627"/>
      <c r="V36" s="627"/>
      <c r="W36" s="627"/>
      <c r="X36" s="627"/>
      <c r="Y36" s="630"/>
      <c r="Z36" s="631">
        <v>100</v>
      </c>
      <c r="AA36" s="631"/>
      <c r="AB36" s="631"/>
      <c r="AC36" s="631"/>
      <c r="AD36" s="632">
        <v>21094549</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1215316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-132811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4827385</v>
      </c>
      <c r="CS36" s="587"/>
      <c r="CT36" s="587"/>
      <c r="CU36" s="587"/>
      <c r="CV36" s="587"/>
      <c r="CW36" s="587"/>
      <c r="CX36" s="587"/>
      <c r="CY36" s="588"/>
      <c r="CZ36" s="589">
        <v>13</v>
      </c>
      <c r="DA36" s="607"/>
      <c r="DB36" s="607"/>
      <c r="DC36" s="608"/>
      <c r="DD36" s="592">
        <v>4346426</v>
      </c>
      <c r="DE36" s="587"/>
      <c r="DF36" s="587"/>
      <c r="DG36" s="587"/>
      <c r="DH36" s="587"/>
      <c r="DI36" s="587"/>
      <c r="DJ36" s="587"/>
      <c r="DK36" s="588"/>
      <c r="DL36" s="592">
        <v>3068601</v>
      </c>
      <c r="DM36" s="587"/>
      <c r="DN36" s="587"/>
      <c r="DO36" s="587"/>
      <c r="DP36" s="587"/>
      <c r="DQ36" s="587"/>
      <c r="DR36" s="587"/>
      <c r="DS36" s="587"/>
      <c r="DT36" s="587"/>
      <c r="DU36" s="587"/>
      <c r="DV36" s="588"/>
      <c r="DW36" s="609">
        <v>13.1</v>
      </c>
      <c r="DX36" s="610"/>
      <c r="DY36" s="610"/>
      <c r="DZ36" s="610"/>
      <c r="EA36" s="610"/>
      <c r="EB36" s="610"/>
      <c r="EC36" s="611"/>
    </row>
    <row r="37" spans="2:133" ht="11.25" customHeight="1">
      <c r="AQ37" s="612" t="s">
        <v>313</v>
      </c>
      <c r="AR37" s="613"/>
      <c r="AS37" s="613"/>
      <c r="AT37" s="613"/>
      <c r="AU37" s="613"/>
      <c r="AV37" s="613"/>
      <c r="AW37" s="613"/>
      <c r="AX37" s="613"/>
      <c r="AY37" s="614"/>
      <c r="AZ37" s="586">
        <v>4368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18268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2502391</v>
      </c>
      <c r="CS37" s="605"/>
      <c r="CT37" s="605"/>
      <c r="CU37" s="605"/>
      <c r="CV37" s="605"/>
      <c r="CW37" s="605"/>
      <c r="CX37" s="605"/>
      <c r="CY37" s="606"/>
      <c r="CZ37" s="589">
        <v>6.7</v>
      </c>
      <c r="DA37" s="607"/>
      <c r="DB37" s="607"/>
      <c r="DC37" s="608"/>
      <c r="DD37" s="592">
        <v>2190149</v>
      </c>
      <c r="DE37" s="605"/>
      <c r="DF37" s="605"/>
      <c r="DG37" s="605"/>
      <c r="DH37" s="605"/>
      <c r="DI37" s="605"/>
      <c r="DJ37" s="605"/>
      <c r="DK37" s="606"/>
      <c r="DL37" s="592">
        <v>1822199</v>
      </c>
      <c r="DM37" s="605"/>
      <c r="DN37" s="605"/>
      <c r="DO37" s="605"/>
      <c r="DP37" s="605"/>
      <c r="DQ37" s="605"/>
      <c r="DR37" s="605"/>
      <c r="DS37" s="605"/>
      <c r="DT37" s="605"/>
      <c r="DU37" s="605"/>
      <c r="DV37" s="606"/>
      <c r="DW37" s="609">
        <v>7.8</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32285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2819294</v>
      </c>
      <c r="CS38" s="587"/>
      <c r="CT38" s="587"/>
      <c r="CU38" s="587"/>
      <c r="CV38" s="587"/>
      <c r="CW38" s="587"/>
      <c r="CX38" s="587"/>
      <c r="CY38" s="588"/>
      <c r="CZ38" s="589">
        <v>7.6</v>
      </c>
      <c r="DA38" s="607"/>
      <c r="DB38" s="607"/>
      <c r="DC38" s="608"/>
      <c r="DD38" s="592">
        <v>2557331</v>
      </c>
      <c r="DE38" s="587"/>
      <c r="DF38" s="587"/>
      <c r="DG38" s="587"/>
      <c r="DH38" s="587"/>
      <c r="DI38" s="587"/>
      <c r="DJ38" s="587"/>
      <c r="DK38" s="588"/>
      <c r="DL38" s="592">
        <v>2021117</v>
      </c>
      <c r="DM38" s="587"/>
      <c r="DN38" s="587"/>
      <c r="DO38" s="587"/>
      <c r="DP38" s="587"/>
      <c r="DQ38" s="587"/>
      <c r="DR38" s="587"/>
      <c r="DS38" s="587"/>
      <c r="DT38" s="587"/>
      <c r="DU38" s="587"/>
      <c r="DV38" s="588"/>
      <c r="DW38" s="609">
        <v>8.6</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838998</v>
      </c>
      <c r="CS39" s="605"/>
      <c r="CT39" s="605"/>
      <c r="CU39" s="605"/>
      <c r="CV39" s="605"/>
      <c r="CW39" s="605"/>
      <c r="CX39" s="605"/>
      <c r="CY39" s="606"/>
      <c r="CZ39" s="589">
        <v>2.2999999999999998</v>
      </c>
      <c r="DA39" s="607"/>
      <c r="DB39" s="607"/>
      <c r="DC39" s="608"/>
      <c r="DD39" s="592">
        <v>488212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887580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97920</v>
      </c>
      <c r="CS40" s="587"/>
      <c r="CT40" s="587"/>
      <c r="CU40" s="587"/>
      <c r="CV40" s="587"/>
      <c r="CW40" s="587"/>
      <c r="CX40" s="587"/>
      <c r="CY40" s="588"/>
      <c r="CZ40" s="589">
        <v>0.3</v>
      </c>
      <c r="DA40" s="607"/>
      <c r="DB40" s="607"/>
      <c r="DC40" s="608"/>
      <c r="DD40" s="592">
        <v>2320</v>
      </c>
      <c r="DE40" s="587"/>
      <c r="DF40" s="587"/>
      <c r="DG40" s="587"/>
      <c r="DH40" s="587"/>
      <c r="DI40" s="587"/>
      <c r="DJ40" s="587"/>
      <c r="DK40" s="588"/>
      <c r="DL40" s="592">
        <v>2320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1866714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6972204</v>
      </c>
      <c r="CS42" s="587"/>
      <c r="CT42" s="587"/>
      <c r="CU42" s="587"/>
      <c r="CV42" s="587"/>
      <c r="CW42" s="587"/>
      <c r="CX42" s="587"/>
      <c r="CY42" s="588"/>
      <c r="CZ42" s="589">
        <v>18.7</v>
      </c>
      <c r="DA42" s="590"/>
      <c r="DB42" s="590"/>
      <c r="DC42" s="591"/>
      <c r="DD42" s="592">
        <v>918842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158313</v>
      </c>
      <c r="CS43" s="605"/>
      <c r="CT43" s="605"/>
      <c r="CU43" s="605"/>
      <c r="CV43" s="605"/>
      <c r="CW43" s="605"/>
      <c r="CX43" s="605"/>
      <c r="CY43" s="606"/>
      <c r="CZ43" s="589">
        <v>0.4</v>
      </c>
      <c r="DA43" s="607"/>
      <c r="DB43" s="607"/>
      <c r="DC43" s="608"/>
      <c r="DD43" s="592">
        <v>158313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6972204</v>
      </c>
      <c r="CS44" s="587"/>
      <c r="CT44" s="587"/>
      <c r="CU44" s="587"/>
      <c r="CV44" s="587"/>
      <c r="CW44" s="587"/>
      <c r="CX44" s="587"/>
      <c r="CY44" s="588"/>
      <c r="CZ44" s="589">
        <v>18.7</v>
      </c>
      <c r="DA44" s="590"/>
      <c r="DB44" s="590"/>
      <c r="DC44" s="591"/>
      <c r="DD44" s="592">
        <v>918842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1286852</v>
      </c>
      <c r="CS45" s="605"/>
      <c r="CT45" s="605"/>
      <c r="CU45" s="605"/>
      <c r="CV45" s="605"/>
      <c r="CW45" s="605"/>
      <c r="CX45" s="605"/>
      <c r="CY45" s="606"/>
      <c r="CZ45" s="589">
        <v>3.5</v>
      </c>
      <c r="DA45" s="607"/>
      <c r="DB45" s="607"/>
      <c r="DC45" s="608"/>
      <c r="DD45" s="592">
        <v>28935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5683238</v>
      </c>
      <c r="CS46" s="587"/>
      <c r="CT46" s="587"/>
      <c r="CU46" s="587"/>
      <c r="CV46" s="587"/>
      <c r="CW46" s="587"/>
      <c r="CX46" s="587"/>
      <c r="CY46" s="588"/>
      <c r="CZ46" s="589">
        <v>15.3</v>
      </c>
      <c r="DA46" s="590"/>
      <c r="DB46" s="590"/>
      <c r="DC46" s="591"/>
      <c r="DD46" s="592">
        <v>887793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37231534</v>
      </c>
      <c r="CS49" s="571"/>
      <c r="CT49" s="571"/>
      <c r="CU49" s="571"/>
      <c r="CV49" s="571"/>
      <c r="CW49" s="571"/>
      <c r="CX49" s="571"/>
      <c r="CY49" s="572"/>
      <c r="CZ49" s="573">
        <v>100</v>
      </c>
      <c r="DA49" s="574"/>
      <c r="DB49" s="574"/>
      <c r="DC49" s="575"/>
      <c r="DD49" s="576">
        <v>24273384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4" sqref="A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1">
        <v>38874</v>
      </c>
      <c r="R7" s="1102"/>
      <c r="S7" s="1102"/>
      <c r="T7" s="1102"/>
      <c r="U7" s="1102"/>
      <c r="V7" s="1102">
        <v>36973</v>
      </c>
      <c r="W7" s="1102"/>
      <c r="X7" s="1102"/>
      <c r="Y7" s="1102"/>
      <c r="Z7" s="1102"/>
      <c r="AA7" s="1102">
        <v>1901</v>
      </c>
      <c r="AB7" s="1102"/>
      <c r="AC7" s="1102"/>
      <c r="AD7" s="1102"/>
      <c r="AE7" s="1103"/>
      <c r="AF7" s="1104">
        <v>1735</v>
      </c>
      <c r="AG7" s="1105"/>
      <c r="AH7" s="1105"/>
      <c r="AI7" s="1105"/>
      <c r="AJ7" s="1106"/>
      <c r="AK7" s="1088">
        <v>68</v>
      </c>
      <c r="AL7" s="1089"/>
      <c r="AM7" s="1089"/>
      <c r="AN7" s="1089"/>
      <c r="AO7" s="1089"/>
      <c r="AP7" s="1089">
        <v>46254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543</v>
      </c>
      <c r="BT7" s="1093"/>
      <c r="BU7" s="1093"/>
      <c r="BV7" s="1093"/>
      <c r="BW7" s="1093"/>
      <c r="BX7" s="1093"/>
      <c r="BY7" s="1093"/>
      <c r="BZ7" s="1093"/>
      <c r="CA7" s="1093"/>
      <c r="CB7" s="1093"/>
      <c r="CC7" s="1093"/>
      <c r="CD7" s="1093"/>
      <c r="CE7" s="1093"/>
      <c r="CF7" s="1093"/>
      <c r="CG7" s="1094"/>
      <c r="CH7" s="1085">
        <v>86</v>
      </c>
      <c r="CI7" s="1086"/>
      <c r="CJ7" s="1086"/>
      <c r="CK7" s="1086"/>
      <c r="CL7" s="1087"/>
      <c r="CM7" s="1085">
        <v>214</v>
      </c>
      <c r="CN7" s="1086"/>
      <c r="CO7" s="1086"/>
      <c r="CP7" s="1086"/>
      <c r="CQ7" s="1087"/>
      <c r="CR7" s="1085">
        <v>3</v>
      </c>
      <c r="CS7" s="1086"/>
      <c r="CT7" s="1086"/>
      <c r="CU7" s="1086"/>
      <c r="CV7" s="1087"/>
      <c r="CW7" s="1085">
        <v>0</v>
      </c>
      <c r="CX7" s="1086"/>
      <c r="CY7" s="1086"/>
      <c r="CZ7" s="1086"/>
      <c r="DA7" s="1087"/>
      <c r="DB7" s="1085">
        <v>0</v>
      </c>
      <c r="DC7" s="1086"/>
      <c r="DD7" s="1086"/>
      <c r="DE7" s="1086"/>
      <c r="DF7" s="1087"/>
      <c r="DG7" s="1085">
        <v>191071</v>
      </c>
      <c r="DH7" s="1086"/>
      <c r="DI7" s="1086"/>
      <c r="DJ7" s="1086"/>
      <c r="DK7" s="1087"/>
      <c r="DL7" s="1085">
        <v>0</v>
      </c>
      <c r="DM7" s="1086"/>
      <c r="DN7" s="1086"/>
      <c r="DO7" s="1086"/>
      <c r="DP7" s="1087"/>
      <c r="DQ7" s="1085">
        <v>0</v>
      </c>
      <c r="DR7" s="1086"/>
      <c r="DS7" s="1086"/>
      <c r="DT7" s="1086"/>
      <c r="DU7" s="1087"/>
      <c r="DV7" s="1112"/>
      <c r="DW7" s="1113"/>
      <c r="DX7" s="1113"/>
      <c r="DY7" s="1113"/>
      <c r="DZ7" s="1114"/>
      <c r="EA7" s="205"/>
    </row>
    <row r="8" spans="1:131" s="206" customFormat="1" ht="26.25" customHeight="1">
      <c r="A8" s="212">
        <v>2</v>
      </c>
      <c r="B8" s="1034" t="s">
        <v>365</v>
      </c>
      <c r="C8" s="1035"/>
      <c r="D8" s="1035"/>
      <c r="E8" s="1035"/>
      <c r="F8" s="1035"/>
      <c r="G8" s="1035"/>
      <c r="H8" s="1035"/>
      <c r="I8" s="1035"/>
      <c r="J8" s="1035"/>
      <c r="K8" s="1035"/>
      <c r="L8" s="1035"/>
      <c r="M8" s="1035"/>
      <c r="N8" s="1035"/>
      <c r="O8" s="1035"/>
      <c r="P8" s="1036"/>
      <c r="Q8" s="1040">
        <v>617</v>
      </c>
      <c r="R8" s="1041"/>
      <c r="S8" s="1041"/>
      <c r="T8" s="1041"/>
      <c r="U8" s="1041"/>
      <c r="V8" s="1041">
        <v>515</v>
      </c>
      <c r="W8" s="1041"/>
      <c r="X8" s="1041"/>
      <c r="Y8" s="1041"/>
      <c r="Z8" s="1041"/>
      <c r="AA8" s="1041">
        <v>102</v>
      </c>
      <c r="AB8" s="1041"/>
      <c r="AC8" s="1041"/>
      <c r="AD8" s="1041"/>
      <c r="AE8" s="1042"/>
      <c r="AF8" s="1016">
        <v>99</v>
      </c>
      <c r="AG8" s="1017"/>
      <c r="AH8" s="1017"/>
      <c r="AI8" s="1017"/>
      <c r="AJ8" s="1018"/>
      <c r="AK8" s="1083">
        <v>200</v>
      </c>
      <c r="AL8" s="1084"/>
      <c r="AM8" s="1084"/>
      <c r="AN8" s="1084"/>
      <c r="AO8" s="1084"/>
      <c r="AP8" s="1084">
        <v>672</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544</v>
      </c>
      <c r="BT8" s="1012"/>
      <c r="BU8" s="1012"/>
      <c r="BV8" s="1012"/>
      <c r="BW8" s="1012"/>
      <c r="BX8" s="1012"/>
      <c r="BY8" s="1012"/>
      <c r="BZ8" s="1012"/>
      <c r="CA8" s="1012"/>
      <c r="CB8" s="1012"/>
      <c r="CC8" s="1012"/>
      <c r="CD8" s="1012"/>
      <c r="CE8" s="1012"/>
      <c r="CF8" s="1012"/>
      <c r="CG8" s="1013"/>
      <c r="CH8" s="986">
        <v>234</v>
      </c>
      <c r="CI8" s="987"/>
      <c r="CJ8" s="987"/>
      <c r="CK8" s="987"/>
      <c r="CL8" s="988"/>
      <c r="CM8" s="986">
        <v>1214</v>
      </c>
      <c r="CN8" s="987"/>
      <c r="CO8" s="987"/>
      <c r="CP8" s="987"/>
      <c r="CQ8" s="988"/>
      <c r="CR8" s="986">
        <v>184</v>
      </c>
      <c r="CS8" s="987"/>
      <c r="CT8" s="987"/>
      <c r="CU8" s="987"/>
      <c r="CV8" s="988"/>
      <c r="CW8" s="986">
        <v>0</v>
      </c>
      <c r="CX8" s="987"/>
      <c r="CY8" s="987"/>
      <c r="CZ8" s="987"/>
      <c r="DA8" s="988"/>
      <c r="DB8" s="986">
        <v>0</v>
      </c>
      <c r="DC8" s="987"/>
      <c r="DD8" s="987"/>
      <c r="DE8" s="987"/>
      <c r="DF8" s="988"/>
      <c r="DG8" s="986">
        <v>0</v>
      </c>
      <c r="DH8" s="987"/>
      <c r="DI8" s="987"/>
      <c r="DJ8" s="987"/>
      <c r="DK8" s="988"/>
      <c r="DL8" s="986">
        <v>0</v>
      </c>
      <c r="DM8" s="987"/>
      <c r="DN8" s="987"/>
      <c r="DO8" s="987"/>
      <c r="DP8" s="988"/>
      <c r="DQ8" s="986">
        <v>0</v>
      </c>
      <c r="DR8" s="987"/>
      <c r="DS8" s="987"/>
      <c r="DT8" s="987"/>
      <c r="DU8" s="988"/>
      <c r="DV8" s="989"/>
      <c r="DW8" s="990"/>
      <c r="DX8" s="990"/>
      <c r="DY8" s="990"/>
      <c r="DZ8" s="991"/>
      <c r="EA8" s="205"/>
    </row>
    <row r="9" spans="1:131" s="206" customFormat="1" ht="26.25" customHeight="1">
      <c r="A9" s="212">
        <v>3</v>
      </c>
      <c r="B9" s="1034" t="s">
        <v>366</v>
      </c>
      <c r="C9" s="1035"/>
      <c r="D9" s="1035"/>
      <c r="E9" s="1035"/>
      <c r="F9" s="1035"/>
      <c r="G9" s="1035"/>
      <c r="H9" s="1035"/>
      <c r="I9" s="1035"/>
      <c r="J9" s="1035"/>
      <c r="K9" s="1035"/>
      <c r="L9" s="1035"/>
      <c r="M9" s="1035"/>
      <c r="N9" s="1035"/>
      <c r="O9" s="1035"/>
      <c r="P9" s="1036"/>
      <c r="Q9" s="1040">
        <v>423</v>
      </c>
      <c r="R9" s="1041"/>
      <c r="S9" s="1041"/>
      <c r="T9" s="1041"/>
      <c r="U9" s="1041"/>
      <c r="V9" s="1041">
        <v>275</v>
      </c>
      <c r="W9" s="1041"/>
      <c r="X9" s="1041"/>
      <c r="Y9" s="1041"/>
      <c r="Z9" s="1041"/>
      <c r="AA9" s="1041">
        <v>148</v>
      </c>
      <c r="AB9" s="1041"/>
      <c r="AC9" s="1041"/>
      <c r="AD9" s="1041"/>
      <c r="AE9" s="1042"/>
      <c r="AF9" s="1016">
        <v>128</v>
      </c>
      <c r="AG9" s="1017"/>
      <c r="AH9" s="1017"/>
      <c r="AI9" s="1017"/>
      <c r="AJ9" s="1018"/>
      <c r="AK9" s="1083">
        <v>100</v>
      </c>
      <c r="AL9" s="1084"/>
      <c r="AM9" s="1084"/>
      <c r="AN9" s="1084"/>
      <c r="AO9" s="1084"/>
      <c r="AP9" s="1084">
        <v>460</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545</v>
      </c>
      <c r="BT9" s="1012"/>
      <c r="BU9" s="1012"/>
      <c r="BV9" s="1012"/>
      <c r="BW9" s="1012"/>
      <c r="BX9" s="1012"/>
      <c r="BY9" s="1012"/>
      <c r="BZ9" s="1012"/>
      <c r="CA9" s="1012"/>
      <c r="CB9" s="1012"/>
      <c r="CC9" s="1012"/>
      <c r="CD9" s="1012"/>
      <c r="CE9" s="1012"/>
      <c r="CF9" s="1012"/>
      <c r="CG9" s="1013"/>
      <c r="CH9" s="986">
        <v>272</v>
      </c>
      <c r="CI9" s="987"/>
      <c r="CJ9" s="987"/>
      <c r="CK9" s="987"/>
      <c r="CL9" s="988"/>
      <c r="CM9" s="986">
        <v>102</v>
      </c>
      <c r="CN9" s="987"/>
      <c r="CO9" s="987"/>
      <c r="CP9" s="987"/>
      <c r="CQ9" s="988"/>
      <c r="CR9" s="986">
        <v>50</v>
      </c>
      <c r="CS9" s="987"/>
      <c r="CT9" s="987"/>
      <c r="CU9" s="987"/>
      <c r="CV9" s="988"/>
      <c r="CW9" s="986">
        <v>8</v>
      </c>
      <c r="CX9" s="987"/>
      <c r="CY9" s="987"/>
      <c r="CZ9" s="987"/>
      <c r="DA9" s="988"/>
      <c r="DB9" s="986">
        <v>0</v>
      </c>
      <c r="DC9" s="987"/>
      <c r="DD9" s="987"/>
      <c r="DE9" s="987"/>
      <c r="DF9" s="988"/>
      <c r="DG9" s="986">
        <v>0</v>
      </c>
      <c r="DH9" s="987"/>
      <c r="DI9" s="987"/>
      <c r="DJ9" s="987"/>
      <c r="DK9" s="988"/>
      <c r="DL9" s="986">
        <v>0</v>
      </c>
      <c r="DM9" s="987"/>
      <c r="DN9" s="987"/>
      <c r="DO9" s="987"/>
      <c r="DP9" s="988"/>
      <c r="DQ9" s="986">
        <v>0</v>
      </c>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t="s">
        <v>546</v>
      </c>
      <c r="BT10" s="1012"/>
      <c r="BU10" s="1012"/>
      <c r="BV10" s="1012"/>
      <c r="BW10" s="1012"/>
      <c r="BX10" s="1012"/>
      <c r="BY10" s="1012"/>
      <c r="BZ10" s="1012"/>
      <c r="CA10" s="1012"/>
      <c r="CB10" s="1012"/>
      <c r="CC10" s="1012"/>
      <c r="CD10" s="1012"/>
      <c r="CE10" s="1012"/>
      <c r="CF10" s="1012"/>
      <c r="CG10" s="1013"/>
      <c r="CH10" s="986">
        <v>0</v>
      </c>
      <c r="CI10" s="987"/>
      <c r="CJ10" s="987"/>
      <c r="CK10" s="987"/>
      <c r="CL10" s="988"/>
      <c r="CM10" s="986">
        <v>0</v>
      </c>
      <c r="CN10" s="987"/>
      <c r="CO10" s="987"/>
      <c r="CP10" s="987"/>
      <c r="CQ10" s="988"/>
      <c r="CR10" s="986">
        <v>10</v>
      </c>
      <c r="CS10" s="987"/>
      <c r="CT10" s="987"/>
      <c r="CU10" s="987"/>
      <c r="CV10" s="988"/>
      <c r="CW10" s="986">
        <v>0</v>
      </c>
      <c r="CX10" s="987"/>
      <c r="CY10" s="987"/>
      <c r="CZ10" s="987"/>
      <c r="DA10" s="988"/>
      <c r="DB10" s="986">
        <v>0</v>
      </c>
      <c r="DC10" s="987"/>
      <c r="DD10" s="987"/>
      <c r="DE10" s="987"/>
      <c r="DF10" s="988"/>
      <c r="DG10" s="986">
        <v>0</v>
      </c>
      <c r="DH10" s="987"/>
      <c r="DI10" s="987"/>
      <c r="DJ10" s="987"/>
      <c r="DK10" s="988"/>
      <c r="DL10" s="986">
        <v>0</v>
      </c>
      <c r="DM10" s="987"/>
      <c r="DN10" s="987"/>
      <c r="DO10" s="987"/>
      <c r="DP10" s="988"/>
      <c r="DQ10" s="986">
        <v>0</v>
      </c>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t="s">
        <v>547</v>
      </c>
      <c r="BT11" s="1012"/>
      <c r="BU11" s="1012"/>
      <c r="BV11" s="1012"/>
      <c r="BW11" s="1012"/>
      <c r="BX11" s="1012"/>
      <c r="BY11" s="1012"/>
      <c r="BZ11" s="1012"/>
      <c r="CA11" s="1012"/>
      <c r="CB11" s="1012"/>
      <c r="CC11" s="1012"/>
      <c r="CD11" s="1012"/>
      <c r="CE11" s="1012"/>
      <c r="CF11" s="1012"/>
      <c r="CG11" s="1013"/>
      <c r="CH11" s="986">
        <v>336</v>
      </c>
      <c r="CI11" s="987"/>
      <c r="CJ11" s="987"/>
      <c r="CK11" s="987"/>
      <c r="CL11" s="988"/>
      <c r="CM11" s="986">
        <v>1381</v>
      </c>
      <c r="CN11" s="987"/>
      <c r="CO11" s="987"/>
      <c r="CP11" s="987"/>
      <c r="CQ11" s="988"/>
      <c r="CR11" s="986">
        <v>702</v>
      </c>
      <c r="CS11" s="987"/>
      <c r="CT11" s="987"/>
      <c r="CU11" s="987"/>
      <c r="CV11" s="988"/>
      <c r="CW11" s="986">
        <v>0</v>
      </c>
      <c r="CX11" s="987"/>
      <c r="CY11" s="987"/>
      <c r="CZ11" s="987"/>
      <c r="DA11" s="988"/>
      <c r="DB11" s="986">
        <v>649</v>
      </c>
      <c r="DC11" s="987"/>
      <c r="DD11" s="987"/>
      <c r="DE11" s="987"/>
      <c r="DF11" s="988"/>
      <c r="DG11" s="986">
        <v>0</v>
      </c>
      <c r="DH11" s="987"/>
      <c r="DI11" s="987"/>
      <c r="DJ11" s="987"/>
      <c r="DK11" s="988"/>
      <c r="DL11" s="986">
        <v>0</v>
      </c>
      <c r="DM11" s="987"/>
      <c r="DN11" s="987"/>
      <c r="DO11" s="987"/>
      <c r="DP11" s="988"/>
      <c r="DQ11" s="986">
        <v>0</v>
      </c>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367</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5">
        <v>39581</v>
      </c>
      <c r="R23" s="1066"/>
      <c r="S23" s="1066"/>
      <c r="T23" s="1066"/>
      <c r="U23" s="1066"/>
      <c r="V23" s="1066">
        <v>37430</v>
      </c>
      <c r="W23" s="1066"/>
      <c r="X23" s="1066"/>
      <c r="Y23" s="1066"/>
      <c r="Z23" s="1066"/>
      <c r="AA23" s="1066">
        <v>2151</v>
      </c>
      <c r="AB23" s="1066"/>
      <c r="AC23" s="1066"/>
      <c r="AD23" s="1066"/>
      <c r="AE23" s="1067"/>
      <c r="AF23" s="1068">
        <v>1962</v>
      </c>
      <c r="AG23" s="1066"/>
      <c r="AH23" s="1066"/>
      <c r="AI23" s="1066"/>
      <c r="AJ23" s="1069"/>
      <c r="AK23" s="1070"/>
      <c r="AL23" s="1071"/>
      <c r="AM23" s="1071"/>
      <c r="AN23" s="1071"/>
      <c r="AO23" s="1071"/>
      <c r="AP23" s="1066">
        <v>47386</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370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372</v>
      </c>
      <c r="R26" s="999"/>
      <c r="S26" s="999"/>
      <c r="T26" s="999"/>
      <c r="U26" s="1000"/>
      <c r="V26" s="998" t="s">
        <v>373</v>
      </c>
      <c r="W26" s="999"/>
      <c r="X26" s="999"/>
      <c r="Y26" s="999"/>
      <c r="Z26" s="1000"/>
      <c r="AA26" s="998" t="s">
        <v>374</v>
      </c>
      <c r="AB26" s="999"/>
      <c r="AC26" s="999"/>
      <c r="AD26" s="999"/>
      <c r="AE26" s="999"/>
      <c r="AF26" s="1056" t="s">
        <v>375</v>
      </c>
      <c r="AG26" s="1005"/>
      <c r="AH26" s="1005"/>
      <c r="AI26" s="1005"/>
      <c r="AJ26" s="1057"/>
      <c r="AK26" s="999" t="s">
        <v>376</v>
      </c>
      <c r="AL26" s="999"/>
      <c r="AM26" s="999"/>
      <c r="AN26" s="999"/>
      <c r="AO26" s="1000"/>
      <c r="AP26" s="998" t="s">
        <v>377</v>
      </c>
      <c r="AQ26" s="999"/>
      <c r="AR26" s="999"/>
      <c r="AS26" s="999"/>
      <c r="AT26" s="1000"/>
      <c r="AU26" s="998" t="s">
        <v>378</v>
      </c>
      <c r="AV26" s="999"/>
      <c r="AW26" s="999"/>
      <c r="AX26" s="999"/>
      <c r="AY26" s="1000"/>
      <c r="AZ26" s="998" t="s">
        <v>379</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380</v>
      </c>
      <c r="C28" s="1048"/>
      <c r="D28" s="1048"/>
      <c r="E28" s="1048"/>
      <c r="F28" s="1048"/>
      <c r="G28" s="1048"/>
      <c r="H28" s="1048"/>
      <c r="I28" s="1048"/>
      <c r="J28" s="1048"/>
      <c r="K28" s="1048"/>
      <c r="L28" s="1048"/>
      <c r="M28" s="1048"/>
      <c r="N28" s="1048"/>
      <c r="O28" s="1048"/>
      <c r="P28" s="1049"/>
      <c r="Q28" s="1050">
        <v>13152</v>
      </c>
      <c r="R28" s="1051"/>
      <c r="S28" s="1051"/>
      <c r="T28" s="1051"/>
      <c r="U28" s="1051"/>
      <c r="V28" s="1051">
        <v>12762</v>
      </c>
      <c r="W28" s="1051"/>
      <c r="X28" s="1051"/>
      <c r="Y28" s="1051"/>
      <c r="Z28" s="1051"/>
      <c r="AA28" s="1051">
        <v>390</v>
      </c>
      <c r="AB28" s="1051"/>
      <c r="AC28" s="1051"/>
      <c r="AD28" s="1051"/>
      <c r="AE28" s="1052"/>
      <c r="AF28" s="1053">
        <v>390</v>
      </c>
      <c r="AG28" s="1051"/>
      <c r="AH28" s="1051"/>
      <c r="AI28" s="1051"/>
      <c r="AJ28" s="1054"/>
      <c r="AK28" s="1055">
        <v>888</v>
      </c>
      <c r="AL28" s="1043"/>
      <c r="AM28" s="1043"/>
      <c r="AN28" s="1043"/>
      <c r="AO28" s="1043"/>
      <c r="AP28" s="1043">
        <v>0</v>
      </c>
      <c r="AQ28" s="1043"/>
      <c r="AR28" s="1043"/>
      <c r="AS28" s="1043"/>
      <c r="AT28" s="1043"/>
      <c r="AU28" s="1043">
        <v>0</v>
      </c>
      <c r="AV28" s="1043"/>
      <c r="AW28" s="1043"/>
      <c r="AX28" s="1043"/>
      <c r="AY28" s="1043"/>
      <c r="AZ28" s="1044" t="s">
        <v>548</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381</v>
      </c>
      <c r="C29" s="1035"/>
      <c r="D29" s="1035"/>
      <c r="E29" s="1035"/>
      <c r="F29" s="1035"/>
      <c r="G29" s="1035"/>
      <c r="H29" s="1035"/>
      <c r="I29" s="1035"/>
      <c r="J29" s="1035"/>
      <c r="K29" s="1035"/>
      <c r="L29" s="1035"/>
      <c r="M29" s="1035"/>
      <c r="N29" s="1035"/>
      <c r="O29" s="1035"/>
      <c r="P29" s="1036"/>
      <c r="Q29" s="1040">
        <v>6437</v>
      </c>
      <c r="R29" s="1041"/>
      <c r="S29" s="1041"/>
      <c r="T29" s="1041"/>
      <c r="U29" s="1041"/>
      <c r="V29" s="1041">
        <v>6241</v>
      </c>
      <c r="W29" s="1041"/>
      <c r="X29" s="1041"/>
      <c r="Y29" s="1041"/>
      <c r="Z29" s="1041"/>
      <c r="AA29" s="1041">
        <v>196</v>
      </c>
      <c r="AB29" s="1041"/>
      <c r="AC29" s="1041"/>
      <c r="AD29" s="1041"/>
      <c r="AE29" s="1042"/>
      <c r="AF29" s="1016">
        <v>196</v>
      </c>
      <c r="AG29" s="1017"/>
      <c r="AH29" s="1017"/>
      <c r="AI29" s="1017"/>
      <c r="AJ29" s="1018"/>
      <c r="AK29" s="974">
        <v>951</v>
      </c>
      <c r="AL29" s="965"/>
      <c r="AM29" s="965"/>
      <c r="AN29" s="965"/>
      <c r="AO29" s="965"/>
      <c r="AP29" s="965">
        <v>0</v>
      </c>
      <c r="AQ29" s="965"/>
      <c r="AR29" s="965"/>
      <c r="AS29" s="965"/>
      <c r="AT29" s="965"/>
      <c r="AU29" s="965">
        <v>0</v>
      </c>
      <c r="AV29" s="965"/>
      <c r="AW29" s="965"/>
      <c r="AX29" s="965"/>
      <c r="AY29" s="965"/>
      <c r="AZ29" s="1039" t="s">
        <v>548</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382</v>
      </c>
      <c r="C30" s="1035"/>
      <c r="D30" s="1035"/>
      <c r="E30" s="1035"/>
      <c r="F30" s="1035"/>
      <c r="G30" s="1035"/>
      <c r="H30" s="1035"/>
      <c r="I30" s="1035"/>
      <c r="J30" s="1035"/>
      <c r="K30" s="1035"/>
      <c r="L30" s="1035"/>
      <c r="M30" s="1035"/>
      <c r="N30" s="1035"/>
      <c r="O30" s="1035"/>
      <c r="P30" s="1036"/>
      <c r="Q30" s="1040">
        <v>1025</v>
      </c>
      <c r="R30" s="1041"/>
      <c r="S30" s="1041"/>
      <c r="T30" s="1041"/>
      <c r="U30" s="1041"/>
      <c r="V30" s="1041">
        <v>1003</v>
      </c>
      <c r="W30" s="1041"/>
      <c r="X30" s="1041"/>
      <c r="Y30" s="1041"/>
      <c r="Z30" s="1041"/>
      <c r="AA30" s="1041">
        <v>21</v>
      </c>
      <c r="AB30" s="1041"/>
      <c r="AC30" s="1041"/>
      <c r="AD30" s="1041"/>
      <c r="AE30" s="1042"/>
      <c r="AF30" s="1016">
        <v>21</v>
      </c>
      <c r="AG30" s="1017"/>
      <c r="AH30" s="1017"/>
      <c r="AI30" s="1017"/>
      <c r="AJ30" s="1018"/>
      <c r="AK30" s="974">
        <v>915</v>
      </c>
      <c r="AL30" s="965"/>
      <c r="AM30" s="965"/>
      <c r="AN30" s="965"/>
      <c r="AO30" s="965"/>
      <c r="AP30" s="965">
        <v>0</v>
      </c>
      <c r="AQ30" s="965"/>
      <c r="AR30" s="965"/>
      <c r="AS30" s="965"/>
      <c r="AT30" s="965"/>
      <c r="AU30" s="965">
        <v>0</v>
      </c>
      <c r="AV30" s="965"/>
      <c r="AW30" s="965"/>
      <c r="AX30" s="965"/>
      <c r="AY30" s="965"/>
      <c r="AZ30" s="1039" t="s">
        <v>549</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383</v>
      </c>
      <c r="C31" s="1035"/>
      <c r="D31" s="1035"/>
      <c r="E31" s="1035"/>
      <c r="F31" s="1035"/>
      <c r="G31" s="1035"/>
      <c r="H31" s="1035"/>
      <c r="I31" s="1035"/>
      <c r="J31" s="1035"/>
      <c r="K31" s="1035"/>
      <c r="L31" s="1035"/>
      <c r="M31" s="1035"/>
      <c r="N31" s="1035"/>
      <c r="O31" s="1035"/>
      <c r="P31" s="1036"/>
      <c r="Q31" s="1040">
        <v>1969</v>
      </c>
      <c r="R31" s="1041"/>
      <c r="S31" s="1041"/>
      <c r="T31" s="1041"/>
      <c r="U31" s="1041"/>
      <c r="V31" s="1041">
        <v>1888</v>
      </c>
      <c r="W31" s="1041"/>
      <c r="X31" s="1041"/>
      <c r="Y31" s="1041"/>
      <c r="Z31" s="1041"/>
      <c r="AA31" s="1041">
        <v>82</v>
      </c>
      <c r="AB31" s="1041"/>
      <c r="AC31" s="1041"/>
      <c r="AD31" s="1041"/>
      <c r="AE31" s="1042"/>
      <c r="AF31" s="1016">
        <v>1084</v>
      </c>
      <c r="AG31" s="1017"/>
      <c r="AH31" s="1017"/>
      <c r="AI31" s="1017"/>
      <c r="AJ31" s="1018"/>
      <c r="AK31" s="974">
        <v>5</v>
      </c>
      <c r="AL31" s="965"/>
      <c r="AM31" s="965"/>
      <c r="AN31" s="965"/>
      <c r="AO31" s="965"/>
      <c r="AP31" s="965">
        <v>1931</v>
      </c>
      <c r="AQ31" s="965"/>
      <c r="AR31" s="965"/>
      <c r="AS31" s="965"/>
      <c r="AT31" s="965"/>
      <c r="AU31" s="965">
        <v>0</v>
      </c>
      <c r="AV31" s="965"/>
      <c r="AW31" s="965"/>
      <c r="AX31" s="965"/>
      <c r="AY31" s="965"/>
      <c r="AZ31" s="1039" t="s">
        <v>548</v>
      </c>
      <c r="BA31" s="1039"/>
      <c r="BB31" s="1039"/>
      <c r="BC31" s="1039"/>
      <c r="BD31" s="1039"/>
      <c r="BE31" s="1029" t="s">
        <v>384</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385</v>
      </c>
      <c r="C32" s="1035"/>
      <c r="D32" s="1035"/>
      <c r="E32" s="1035"/>
      <c r="F32" s="1035"/>
      <c r="G32" s="1035"/>
      <c r="H32" s="1035"/>
      <c r="I32" s="1035"/>
      <c r="J32" s="1035"/>
      <c r="K32" s="1035"/>
      <c r="L32" s="1035"/>
      <c r="M32" s="1035"/>
      <c r="N32" s="1035"/>
      <c r="O32" s="1035"/>
      <c r="P32" s="1036"/>
      <c r="Q32" s="1040">
        <v>1885</v>
      </c>
      <c r="R32" s="1041"/>
      <c r="S32" s="1041"/>
      <c r="T32" s="1041"/>
      <c r="U32" s="1041"/>
      <c r="V32" s="1041">
        <v>1716</v>
      </c>
      <c r="W32" s="1041"/>
      <c r="X32" s="1041"/>
      <c r="Y32" s="1041"/>
      <c r="Z32" s="1041"/>
      <c r="AA32" s="1041">
        <v>169</v>
      </c>
      <c r="AB32" s="1041"/>
      <c r="AC32" s="1041"/>
      <c r="AD32" s="1041"/>
      <c r="AE32" s="1042"/>
      <c r="AF32" s="1016">
        <v>571</v>
      </c>
      <c r="AG32" s="1017"/>
      <c r="AH32" s="1017"/>
      <c r="AI32" s="1017"/>
      <c r="AJ32" s="1018"/>
      <c r="AK32" s="974">
        <v>1150</v>
      </c>
      <c r="AL32" s="965"/>
      <c r="AM32" s="965"/>
      <c r="AN32" s="965"/>
      <c r="AO32" s="965"/>
      <c r="AP32" s="965">
        <v>15204</v>
      </c>
      <c r="AQ32" s="965"/>
      <c r="AR32" s="965"/>
      <c r="AS32" s="965"/>
      <c r="AT32" s="965"/>
      <c r="AU32" s="965">
        <v>9168</v>
      </c>
      <c r="AV32" s="965"/>
      <c r="AW32" s="965"/>
      <c r="AX32" s="965"/>
      <c r="AY32" s="965"/>
      <c r="AZ32" s="1039" t="s">
        <v>548</v>
      </c>
      <c r="BA32" s="1039"/>
      <c r="BB32" s="1039"/>
      <c r="BC32" s="1039"/>
      <c r="BD32" s="1039"/>
      <c r="BE32" s="1029" t="s">
        <v>384</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386</v>
      </c>
      <c r="C33" s="1035"/>
      <c r="D33" s="1035"/>
      <c r="E33" s="1035"/>
      <c r="F33" s="1035"/>
      <c r="G33" s="1035"/>
      <c r="H33" s="1035"/>
      <c r="I33" s="1035"/>
      <c r="J33" s="1035"/>
      <c r="K33" s="1035"/>
      <c r="L33" s="1035"/>
      <c r="M33" s="1035"/>
      <c r="N33" s="1035"/>
      <c r="O33" s="1035"/>
      <c r="P33" s="1036"/>
      <c r="Q33" s="1040">
        <v>117</v>
      </c>
      <c r="R33" s="1041"/>
      <c r="S33" s="1041"/>
      <c r="T33" s="1041"/>
      <c r="U33" s="1041"/>
      <c r="V33" s="1041">
        <v>97</v>
      </c>
      <c r="W33" s="1041"/>
      <c r="X33" s="1041"/>
      <c r="Y33" s="1041"/>
      <c r="Z33" s="1041"/>
      <c r="AA33" s="1041">
        <v>20</v>
      </c>
      <c r="AB33" s="1041"/>
      <c r="AC33" s="1041"/>
      <c r="AD33" s="1041"/>
      <c r="AE33" s="1042"/>
      <c r="AF33" s="1016">
        <v>20</v>
      </c>
      <c r="AG33" s="1017"/>
      <c r="AH33" s="1017"/>
      <c r="AI33" s="1017"/>
      <c r="AJ33" s="1018"/>
      <c r="AK33" s="974">
        <v>65</v>
      </c>
      <c r="AL33" s="965"/>
      <c r="AM33" s="965"/>
      <c r="AN33" s="965"/>
      <c r="AO33" s="965"/>
      <c r="AP33" s="965">
        <v>645</v>
      </c>
      <c r="AQ33" s="965"/>
      <c r="AR33" s="965"/>
      <c r="AS33" s="965"/>
      <c r="AT33" s="965"/>
      <c r="AU33" s="965">
        <v>613</v>
      </c>
      <c r="AV33" s="965"/>
      <c r="AW33" s="965"/>
      <c r="AX33" s="965"/>
      <c r="AY33" s="965"/>
      <c r="AZ33" s="1039" t="s">
        <v>550</v>
      </c>
      <c r="BA33" s="1039"/>
      <c r="BB33" s="1039"/>
      <c r="BC33" s="1039"/>
      <c r="BD33" s="1039"/>
      <c r="BE33" s="1029" t="s">
        <v>387</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388</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2282</v>
      </c>
      <c r="AG63" s="953"/>
      <c r="AH63" s="953"/>
      <c r="AI63" s="953"/>
      <c r="AJ63" s="1027"/>
      <c r="AK63" s="1028"/>
      <c r="AL63" s="957"/>
      <c r="AM63" s="957"/>
      <c r="AN63" s="957"/>
      <c r="AO63" s="957"/>
      <c r="AP63" s="953">
        <v>17780</v>
      </c>
      <c r="AQ63" s="953"/>
      <c r="AR63" s="953"/>
      <c r="AS63" s="953"/>
      <c r="AT63" s="953"/>
      <c r="AU63" s="953">
        <v>9781</v>
      </c>
      <c r="AV63" s="953"/>
      <c r="AW63" s="953"/>
      <c r="AX63" s="953"/>
      <c r="AY63" s="953"/>
      <c r="AZ63" s="1022"/>
      <c r="BA63" s="1022"/>
      <c r="BB63" s="1022"/>
      <c r="BC63" s="1022"/>
      <c r="BD63" s="1022"/>
      <c r="BE63" s="954"/>
      <c r="BF63" s="954"/>
      <c r="BG63" s="954"/>
      <c r="BH63" s="954"/>
      <c r="BI63" s="955"/>
      <c r="BJ63" s="1023" t="s">
        <v>111</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391</v>
      </c>
      <c r="B66" s="993"/>
      <c r="C66" s="993"/>
      <c r="D66" s="993"/>
      <c r="E66" s="993"/>
      <c r="F66" s="993"/>
      <c r="G66" s="993"/>
      <c r="H66" s="993"/>
      <c r="I66" s="993"/>
      <c r="J66" s="993"/>
      <c r="K66" s="993"/>
      <c r="L66" s="993"/>
      <c r="M66" s="993"/>
      <c r="N66" s="993"/>
      <c r="O66" s="993"/>
      <c r="P66" s="994"/>
      <c r="Q66" s="998" t="s">
        <v>372</v>
      </c>
      <c r="R66" s="999"/>
      <c r="S66" s="999"/>
      <c r="T66" s="999"/>
      <c r="U66" s="1000"/>
      <c r="V66" s="998" t="s">
        <v>373</v>
      </c>
      <c r="W66" s="999"/>
      <c r="X66" s="999"/>
      <c r="Y66" s="999"/>
      <c r="Z66" s="1000"/>
      <c r="AA66" s="998" t="s">
        <v>374</v>
      </c>
      <c r="AB66" s="999"/>
      <c r="AC66" s="999"/>
      <c r="AD66" s="999"/>
      <c r="AE66" s="1000"/>
      <c r="AF66" s="1004" t="s">
        <v>375</v>
      </c>
      <c r="AG66" s="1005"/>
      <c r="AH66" s="1005"/>
      <c r="AI66" s="1005"/>
      <c r="AJ66" s="1006"/>
      <c r="AK66" s="998" t="s">
        <v>376</v>
      </c>
      <c r="AL66" s="993"/>
      <c r="AM66" s="993"/>
      <c r="AN66" s="993"/>
      <c r="AO66" s="994"/>
      <c r="AP66" s="998" t="s">
        <v>377</v>
      </c>
      <c r="AQ66" s="999"/>
      <c r="AR66" s="999"/>
      <c r="AS66" s="999"/>
      <c r="AT66" s="1000"/>
      <c r="AU66" s="998" t="s">
        <v>392</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553</v>
      </c>
      <c r="C68" s="983"/>
      <c r="D68" s="983"/>
      <c r="E68" s="983"/>
      <c r="F68" s="983"/>
      <c r="G68" s="983"/>
      <c r="H68" s="983"/>
      <c r="I68" s="983"/>
      <c r="J68" s="983"/>
      <c r="K68" s="983"/>
      <c r="L68" s="983"/>
      <c r="M68" s="983"/>
      <c r="N68" s="983"/>
      <c r="O68" s="983"/>
      <c r="P68" s="984"/>
      <c r="Q68" s="985">
        <v>4201</v>
      </c>
      <c r="R68" s="979"/>
      <c r="S68" s="979"/>
      <c r="T68" s="979"/>
      <c r="U68" s="979"/>
      <c r="V68" s="979">
        <v>3909</v>
      </c>
      <c r="W68" s="979"/>
      <c r="X68" s="979"/>
      <c r="Y68" s="979"/>
      <c r="Z68" s="979"/>
      <c r="AA68" s="979">
        <v>292</v>
      </c>
      <c r="AB68" s="979"/>
      <c r="AC68" s="979"/>
      <c r="AD68" s="979"/>
      <c r="AE68" s="979"/>
      <c r="AF68" s="979">
        <v>49</v>
      </c>
      <c r="AG68" s="979"/>
      <c r="AH68" s="979"/>
      <c r="AI68" s="979"/>
      <c r="AJ68" s="979"/>
      <c r="AK68" s="979">
        <v>11</v>
      </c>
      <c r="AL68" s="979"/>
      <c r="AM68" s="979"/>
      <c r="AN68" s="979"/>
      <c r="AO68" s="979"/>
      <c r="AP68" s="979">
        <v>1547</v>
      </c>
      <c r="AQ68" s="979"/>
      <c r="AR68" s="979"/>
      <c r="AS68" s="979"/>
      <c r="AT68" s="979"/>
      <c r="AU68" s="965">
        <v>1053</v>
      </c>
      <c r="AV68" s="965"/>
      <c r="AW68" s="965"/>
      <c r="AX68" s="965"/>
      <c r="AY68" s="965"/>
      <c r="AZ68" s="980" t="s">
        <v>551</v>
      </c>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554</v>
      </c>
      <c r="C69" s="969"/>
      <c r="D69" s="969"/>
      <c r="E69" s="969"/>
      <c r="F69" s="969"/>
      <c r="G69" s="969"/>
      <c r="H69" s="969"/>
      <c r="I69" s="969"/>
      <c r="J69" s="969"/>
      <c r="K69" s="969"/>
      <c r="L69" s="969"/>
      <c r="M69" s="969"/>
      <c r="N69" s="969"/>
      <c r="O69" s="969"/>
      <c r="P69" s="970"/>
      <c r="Q69" s="971">
        <v>101</v>
      </c>
      <c r="R69" s="965"/>
      <c r="S69" s="965"/>
      <c r="T69" s="965"/>
      <c r="U69" s="965"/>
      <c r="V69" s="965">
        <v>295</v>
      </c>
      <c r="W69" s="965"/>
      <c r="X69" s="965"/>
      <c r="Y69" s="965"/>
      <c r="Z69" s="965"/>
      <c r="AA69" s="965">
        <v>-194</v>
      </c>
      <c r="AB69" s="965"/>
      <c r="AC69" s="965"/>
      <c r="AD69" s="965"/>
      <c r="AE69" s="965"/>
      <c r="AF69" s="965">
        <v>8</v>
      </c>
      <c r="AG69" s="965"/>
      <c r="AH69" s="965"/>
      <c r="AI69" s="965"/>
      <c r="AJ69" s="965"/>
      <c r="AK69" s="965">
        <v>213</v>
      </c>
      <c r="AL69" s="965"/>
      <c r="AM69" s="965"/>
      <c r="AN69" s="965"/>
      <c r="AO69" s="965"/>
      <c r="AP69" s="965">
        <v>205</v>
      </c>
      <c r="AQ69" s="965"/>
      <c r="AR69" s="965"/>
      <c r="AS69" s="965"/>
      <c r="AT69" s="965"/>
      <c r="AU69" s="965">
        <v>93</v>
      </c>
      <c r="AV69" s="965"/>
      <c r="AW69" s="965"/>
      <c r="AX69" s="965"/>
      <c r="AY69" s="965"/>
      <c r="AZ69" s="966" t="s">
        <v>552</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759</v>
      </c>
      <c r="R70" s="965"/>
      <c r="S70" s="965"/>
      <c r="T70" s="965"/>
      <c r="U70" s="965"/>
      <c r="V70" s="965">
        <v>736</v>
      </c>
      <c r="W70" s="965"/>
      <c r="X70" s="965"/>
      <c r="Y70" s="965"/>
      <c r="Z70" s="965"/>
      <c r="AA70" s="965">
        <v>23</v>
      </c>
      <c r="AB70" s="965"/>
      <c r="AC70" s="965"/>
      <c r="AD70" s="965"/>
      <c r="AE70" s="965"/>
      <c r="AF70" s="965">
        <v>23</v>
      </c>
      <c r="AG70" s="965"/>
      <c r="AH70" s="965"/>
      <c r="AI70" s="965"/>
      <c r="AJ70" s="965"/>
      <c r="AK70" s="965">
        <v>30</v>
      </c>
      <c r="AL70" s="965"/>
      <c r="AM70" s="965"/>
      <c r="AN70" s="965"/>
      <c r="AO70" s="965"/>
      <c r="AP70" s="965" t="s">
        <v>531</v>
      </c>
      <c r="AQ70" s="965"/>
      <c r="AR70" s="965"/>
      <c r="AS70" s="965"/>
      <c r="AT70" s="965"/>
      <c r="AU70" s="965" t="s">
        <v>531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351</v>
      </c>
      <c r="R71" s="965"/>
      <c r="S71" s="965"/>
      <c r="T71" s="965"/>
      <c r="U71" s="965"/>
      <c r="V71" s="965">
        <v>311</v>
      </c>
      <c r="W71" s="965"/>
      <c r="X71" s="965"/>
      <c r="Y71" s="965"/>
      <c r="Z71" s="965"/>
      <c r="AA71" s="965">
        <v>40</v>
      </c>
      <c r="AB71" s="965"/>
      <c r="AC71" s="965"/>
      <c r="AD71" s="965"/>
      <c r="AE71" s="965"/>
      <c r="AF71" s="965">
        <v>40</v>
      </c>
      <c r="AG71" s="965"/>
      <c r="AH71" s="965"/>
      <c r="AI71" s="965"/>
      <c r="AJ71" s="965"/>
      <c r="AK71" s="965">
        <v>7</v>
      </c>
      <c r="AL71" s="965"/>
      <c r="AM71" s="965"/>
      <c r="AN71" s="965"/>
      <c r="AO71" s="965"/>
      <c r="AP71" s="965" t="s">
        <v>531</v>
      </c>
      <c r="AQ71" s="965"/>
      <c r="AR71" s="965"/>
      <c r="AS71" s="965"/>
      <c r="AT71" s="965"/>
      <c r="AU71" s="965" t="s">
        <v>531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1662</v>
      </c>
      <c r="R72" s="965"/>
      <c r="S72" s="965"/>
      <c r="T72" s="965"/>
      <c r="U72" s="965"/>
      <c r="V72" s="965">
        <v>1528</v>
      </c>
      <c r="W72" s="965"/>
      <c r="X72" s="965"/>
      <c r="Y72" s="965"/>
      <c r="Z72" s="965"/>
      <c r="AA72" s="965">
        <v>133</v>
      </c>
      <c r="AB72" s="965"/>
      <c r="AC72" s="965"/>
      <c r="AD72" s="965"/>
      <c r="AE72" s="965"/>
      <c r="AF72" s="965">
        <v>133</v>
      </c>
      <c r="AG72" s="965"/>
      <c r="AH72" s="965"/>
      <c r="AI72" s="965"/>
      <c r="AJ72" s="965"/>
      <c r="AK72" s="965" t="s">
        <v>531</v>
      </c>
      <c r="AL72" s="965"/>
      <c r="AM72" s="965"/>
      <c r="AN72" s="965"/>
      <c r="AO72" s="965"/>
      <c r="AP72" s="965" t="s">
        <v>531</v>
      </c>
      <c r="AQ72" s="965"/>
      <c r="AR72" s="965"/>
      <c r="AS72" s="965"/>
      <c r="AT72" s="965"/>
      <c r="AU72" s="965" t="s">
        <v>531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8">
        <v>5</v>
      </c>
      <c r="R73" s="973"/>
      <c r="S73" s="973"/>
      <c r="T73" s="973"/>
      <c r="U73" s="974"/>
      <c r="V73" s="972">
        <v>4</v>
      </c>
      <c r="W73" s="973"/>
      <c r="X73" s="973"/>
      <c r="Y73" s="973"/>
      <c r="Z73" s="974"/>
      <c r="AA73" s="972">
        <v>1</v>
      </c>
      <c r="AB73" s="973"/>
      <c r="AC73" s="973"/>
      <c r="AD73" s="973"/>
      <c r="AE73" s="974"/>
      <c r="AF73" s="972">
        <v>1</v>
      </c>
      <c r="AG73" s="973"/>
      <c r="AH73" s="973"/>
      <c r="AI73" s="973"/>
      <c r="AJ73" s="974"/>
      <c r="AK73" s="972" t="s">
        <v>531</v>
      </c>
      <c r="AL73" s="973"/>
      <c r="AM73" s="973"/>
      <c r="AN73" s="973"/>
      <c r="AO73" s="974"/>
      <c r="AP73" s="972" t="s">
        <v>531</v>
      </c>
      <c r="AQ73" s="973"/>
      <c r="AR73" s="973"/>
      <c r="AS73" s="973"/>
      <c r="AT73" s="974"/>
      <c r="AU73" s="972" t="s">
        <v>531</v>
      </c>
      <c r="AV73" s="973"/>
      <c r="AW73" s="973"/>
      <c r="AX73" s="973"/>
      <c r="AY73" s="974"/>
      <c r="AZ73" s="975"/>
      <c r="BA73" s="976"/>
      <c r="BB73" s="976"/>
      <c r="BC73" s="976"/>
      <c r="BD73" s="97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8">
        <v>61032</v>
      </c>
      <c r="R74" s="973"/>
      <c r="S74" s="973"/>
      <c r="T74" s="973"/>
      <c r="U74" s="974"/>
      <c r="V74" s="972">
        <v>58635</v>
      </c>
      <c r="W74" s="973"/>
      <c r="X74" s="973"/>
      <c r="Y74" s="973"/>
      <c r="Z74" s="974"/>
      <c r="AA74" s="972">
        <v>2398</v>
      </c>
      <c r="AB74" s="973"/>
      <c r="AC74" s="973"/>
      <c r="AD74" s="973"/>
      <c r="AE74" s="974"/>
      <c r="AF74" s="972">
        <v>2398</v>
      </c>
      <c r="AG74" s="973"/>
      <c r="AH74" s="973"/>
      <c r="AI74" s="973"/>
      <c r="AJ74" s="974"/>
      <c r="AK74" s="972" t="s">
        <v>531</v>
      </c>
      <c r="AL74" s="973"/>
      <c r="AM74" s="973"/>
      <c r="AN74" s="973"/>
      <c r="AO74" s="974"/>
      <c r="AP74" s="972" t="s">
        <v>531</v>
      </c>
      <c r="AQ74" s="973"/>
      <c r="AR74" s="973"/>
      <c r="AS74" s="973"/>
      <c r="AT74" s="974"/>
      <c r="AU74" s="972" t="s">
        <v>531</v>
      </c>
      <c r="AV74" s="973"/>
      <c r="AW74" s="973"/>
      <c r="AX74" s="973"/>
      <c r="AY74" s="974"/>
      <c r="AZ74" s="975"/>
      <c r="BA74" s="976"/>
      <c r="BB74" s="976"/>
      <c r="BC74" s="976"/>
      <c r="BD74" s="97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8">
        <v>37035</v>
      </c>
      <c r="R75" s="973"/>
      <c r="S75" s="973"/>
      <c r="T75" s="973"/>
      <c r="U75" s="974"/>
      <c r="V75" s="972">
        <v>36721</v>
      </c>
      <c r="W75" s="973"/>
      <c r="X75" s="973"/>
      <c r="Y75" s="973"/>
      <c r="Z75" s="974"/>
      <c r="AA75" s="972">
        <v>314</v>
      </c>
      <c r="AB75" s="973"/>
      <c r="AC75" s="973"/>
      <c r="AD75" s="973"/>
      <c r="AE75" s="974"/>
      <c r="AF75" s="972">
        <v>314</v>
      </c>
      <c r="AG75" s="973"/>
      <c r="AH75" s="973"/>
      <c r="AI75" s="973"/>
      <c r="AJ75" s="974"/>
      <c r="AK75" s="972">
        <v>1316</v>
      </c>
      <c r="AL75" s="973"/>
      <c r="AM75" s="973"/>
      <c r="AN75" s="973"/>
      <c r="AO75" s="974"/>
      <c r="AP75" s="972" t="s">
        <v>531</v>
      </c>
      <c r="AQ75" s="973"/>
      <c r="AR75" s="973"/>
      <c r="AS75" s="973"/>
      <c r="AT75" s="974"/>
      <c r="AU75" s="972" t="s">
        <v>531</v>
      </c>
      <c r="AV75" s="973"/>
      <c r="AW75" s="973"/>
      <c r="AX75" s="973"/>
      <c r="AY75" s="974"/>
      <c r="AZ75" s="975" t="s">
        <v>538</v>
      </c>
      <c r="BA75" s="976"/>
      <c r="BB75" s="976"/>
      <c r="BC75" s="976"/>
      <c r="BD75" s="97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537</v>
      </c>
      <c r="C76" s="969"/>
      <c r="D76" s="969"/>
      <c r="E76" s="969"/>
      <c r="F76" s="969"/>
      <c r="G76" s="969"/>
      <c r="H76" s="969"/>
      <c r="I76" s="969"/>
      <c r="J76" s="969"/>
      <c r="K76" s="969"/>
      <c r="L76" s="969"/>
      <c r="M76" s="969"/>
      <c r="N76" s="969"/>
      <c r="O76" s="969"/>
      <c r="P76" s="970"/>
      <c r="Q76" s="978">
        <v>384</v>
      </c>
      <c r="R76" s="973"/>
      <c r="S76" s="973"/>
      <c r="T76" s="973"/>
      <c r="U76" s="974"/>
      <c r="V76" s="972">
        <v>183</v>
      </c>
      <c r="W76" s="973"/>
      <c r="X76" s="973"/>
      <c r="Y76" s="973"/>
      <c r="Z76" s="974"/>
      <c r="AA76" s="972">
        <v>201</v>
      </c>
      <c r="AB76" s="973"/>
      <c r="AC76" s="973"/>
      <c r="AD76" s="973"/>
      <c r="AE76" s="974"/>
      <c r="AF76" s="972">
        <v>201</v>
      </c>
      <c r="AG76" s="973"/>
      <c r="AH76" s="973"/>
      <c r="AI76" s="973"/>
      <c r="AJ76" s="974"/>
      <c r="AK76" s="972" t="s">
        <v>531</v>
      </c>
      <c r="AL76" s="973"/>
      <c r="AM76" s="973"/>
      <c r="AN76" s="973"/>
      <c r="AO76" s="974"/>
      <c r="AP76" s="972" t="s">
        <v>531</v>
      </c>
      <c r="AQ76" s="973"/>
      <c r="AR76" s="973"/>
      <c r="AS76" s="973"/>
      <c r="AT76" s="974"/>
      <c r="AU76" s="972" t="s">
        <v>531</v>
      </c>
      <c r="AV76" s="973"/>
      <c r="AW76" s="973"/>
      <c r="AX76" s="973"/>
      <c r="AY76" s="974"/>
      <c r="AZ76" s="975" t="s">
        <v>539</v>
      </c>
      <c r="BA76" s="976"/>
      <c r="BB76" s="976"/>
      <c r="BC76" s="976"/>
      <c r="BD76" s="97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540</v>
      </c>
      <c r="C77" s="969"/>
      <c r="D77" s="969"/>
      <c r="E77" s="969"/>
      <c r="F77" s="969"/>
      <c r="G77" s="969"/>
      <c r="H77" s="969"/>
      <c r="I77" s="969"/>
      <c r="J77" s="969"/>
      <c r="K77" s="969"/>
      <c r="L77" s="969"/>
      <c r="M77" s="969"/>
      <c r="N77" s="969"/>
      <c r="O77" s="969"/>
      <c r="P77" s="970"/>
      <c r="Q77" s="978">
        <v>386</v>
      </c>
      <c r="R77" s="973"/>
      <c r="S77" s="973"/>
      <c r="T77" s="973"/>
      <c r="U77" s="974"/>
      <c r="V77" s="972">
        <v>376</v>
      </c>
      <c r="W77" s="973"/>
      <c r="X77" s="973"/>
      <c r="Y77" s="973"/>
      <c r="Z77" s="974"/>
      <c r="AA77" s="972">
        <v>10</v>
      </c>
      <c r="AB77" s="973"/>
      <c r="AC77" s="973"/>
      <c r="AD77" s="973"/>
      <c r="AE77" s="974"/>
      <c r="AF77" s="972">
        <v>10</v>
      </c>
      <c r="AG77" s="973"/>
      <c r="AH77" s="973"/>
      <c r="AI77" s="973"/>
      <c r="AJ77" s="974"/>
      <c r="AK77" s="972">
        <v>92</v>
      </c>
      <c r="AL77" s="973"/>
      <c r="AM77" s="973"/>
      <c r="AN77" s="973"/>
      <c r="AO77" s="974"/>
      <c r="AP77" s="972" t="s">
        <v>531</v>
      </c>
      <c r="AQ77" s="973"/>
      <c r="AR77" s="973"/>
      <c r="AS77" s="973"/>
      <c r="AT77" s="974"/>
      <c r="AU77" s="972" t="s">
        <v>531</v>
      </c>
      <c r="AV77" s="973"/>
      <c r="AW77" s="973"/>
      <c r="AX77" s="973"/>
      <c r="AY77" s="974"/>
      <c r="AZ77" s="975"/>
      <c r="BA77" s="976"/>
      <c r="BB77" s="976"/>
      <c r="BC77" s="976"/>
      <c r="BD77" s="97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541</v>
      </c>
      <c r="C78" s="969"/>
      <c r="D78" s="969"/>
      <c r="E78" s="969"/>
      <c r="F78" s="969"/>
      <c r="G78" s="969"/>
      <c r="H78" s="969"/>
      <c r="I78" s="969"/>
      <c r="J78" s="969"/>
      <c r="K78" s="969"/>
      <c r="L78" s="969"/>
      <c r="M78" s="969"/>
      <c r="N78" s="969"/>
      <c r="O78" s="969"/>
      <c r="P78" s="970"/>
      <c r="Q78" s="978">
        <v>1324</v>
      </c>
      <c r="R78" s="973"/>
      <c r="S78" s="973"/>
      <c r="T78" s="973"/>
      <c r="U78" s="974"/>
      <c r="V78" s="972">
        <v>1281</v>
      </c>
      <c r="W78" s="973"/>
      <c r="X78" s="973"/>
      <c r="Y78" s="973"/>
      <c r="Z78" s="974"/>
      <c r="AA78" s="972">
        <v>44</v>
      </c>
      <c r="AB78" s="973"/>
      <c r="AC78" s="973"/>
      <c r="AD78" s="973"/>
      <c r="AE78" s="974"/>
      <c r="AF78" s="972">
        <v>44</v>
      </c>
      <c r="AG78" s="973"/>
      <c r="AH78" s="973"/>
      <c r="AI78" s="973"/>
      <c r="AJ78" s="974"/>
      <c r="AK78" s="972" t="s">
        <v>531</v>
      </c>
      <c r="AL78" s="973"/>
      <c r="AM78" s="973"/>
      <c r="AN78" s="973"/>
      <c r="AO78" s="974"/>
      <c r="AP78" s="972" t="s">
        <v>531</v>
      </c>
      <c r="AQ78" s="973"/>
      <c r="AR78" s="973"/>
      <c r="AS78" s="973"/>
      <c r="AT78" s="974"/>
      <c r="AU78" s="972" t="s">
        <v>531</v>
      </c>
      <c r="AV78" s="973"/>
      <c r="AW78" s="973"/>
      <c r="AX78" s="973"/>
      <c r="AY78" s="974"/>
      <c r="AZ78" s="975" t="s">
        <v>538</v>
      </c>
      <c r="BA78" s="976"/>
      <c r="BB78" s="976"/>
      <c r="BC78" s="976"/>
      <c r="BD78" s="97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541</v>
      </c>
      <c r="C79" s="969"/>
      <c r="D79" s="969"/>
      <c r="E79" s="969"/>
      <c r="F79" s="969"/>
      <c r="G79" s="969"/>
      <c r="H79" s="969"/>
      <c r="I79" s="969"/>
      <c r="J79" s="969"/>
      <c r="K79" s="969"/>
      <c r="L79" s="969"/>
      <c r="M79" s="969"/>
      <c r="N79" s="969"/>
      <c r="O79" s="969"/>
      <c r="P79" s="970"/>
      <c r="Q79" s="971">
        <v>564001</v>
      </c>
      <c r="R79" s="965"/>
      <c r="S79" s="965"/>
      <c r="T79" s="965"/>
      <c r="U79" s="965"/>
      <c r="V79" s="965">
        <v>544673</v>
      </c>
      <c r="W79" s="965"/>
      <c r="X79" s="965"/>
      <c r="Y79" s="965"/>
      <c r="Z79" s="965"/>
      <c r="AA79" s="965">
        <v>19328</v>
      </c>
      <c r="AB79" s="965"/>
      <c r="AC79" s="965"/>
      <c r="AD79" s="965"/>
      <c r="AE79" s="965"/>
      <c r="AF79" s="965">
        <v>19328</v>
      </c>
      <c r="AG79" s="965"/>
      <c r="AH79" s="965"/>
      <c r="AI79" s="965"/>
      <c r="AJ79" s="965"/>
      <c r="AK79" s="965">
        <v>10124</v>
      </c>
      <c r="AL79" s="965"/>
      <c r="AM79" s="965"/>
      <c r="AN79" s="965"/>
      <c r="AO79" s="965"/>
      <c r="AP79" s="965" t="s">
        <v>531</v>
      </c>
      <c r="AQ79" s="965"/>
      <c r="AR79" s="965"/>
      <c r="AS79" s="965"/>
      <c r="AT79" s="965"/>
      <c r="AU79" s="965" t="s">
        <v>531</v>
      </c>
      <c r="AV79" s="965"/>
      <c r="AW79" s="965"/>
      <c r="AX79" s="965"/>
      <c r="AY79" s="965"/>
      <c r="AZ79" s="966" t="s">
        <v>542</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22549</v>
      </c>
      <c r="AG88" s="953"/>
      <c r="AH88" s="953"/>
      <c r="AI88" s="953"/>
      <c r="AJ88" s="953"/>
      <c r="AK88" s="957"/>
      <c r="AL88" s="957"/>
      <c r="AM88" s="957"/>
      <c r="AN88" s="957"/>
      <c r="AO88" s="957"/>
      <c r="AP88" s="953">
        <v>1752</v>
      </c>
      <c r="AQ88" s="953"/>
      <c r="AR88" s="953"/>
      <c r="AS88" s="953"/>
      <c r="AT88" s="953"/>
      <c r="AU88" s="953">
        <v>1146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949</v>
      </c>
      <c r="CS102" s="945"/>
      <c r="CT102" s="945"/>
      <c r="CU102" s="945"/>
      <c r="CV102" s="946"/>
      <c r="CW102" s="944">
        <v>8</v>
      </c>
      <c r="CX102" s="945"/>
      <c r="CY102" s="945"/>
      <c r="CZ102" s="945"/>
      <c r="DA102" s="946"/>
      <c r="DB102" s="944">
        <v>649</v>
      </c>
      <c r="DC102" s="945"/>
      <c r="DD102" s="945"/>
      <c r="DE102" s="945"/>
      <c r="DF102" s="946"/>
      <c r="DG102" s="944">
        <v>191071</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3796632</v>
      </c>
      <c r="AB110" s="871"/>
      <c r="AC110" s="871"/>
      <c r="AD110" s="871"/>
      <c r="AE110" s="872"/>
      <c r="AF110" s="873">
        <v>3587188</v>
      </c>
      <c r="AG110" s="871"/>
      <c r="AH110" s="871"/>
      <c r="AI110" s="871"/>
      <c r="AJ110" s="872"/>
      <c r="AK110" s="873">
        <v>3821191</v>
      </c>
      <c r="AL110" s="871"/>
      <c r="AM110" s="871"/>
      <c r="AN110" s="871"/>
      <c r="AO110" s="872"/>
      <c r="AP110" s="874">
        <v>19.5</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37921470</v>
      </c>
      <c r="BR110" s="798"/>
      <c r="BS110" s="798"/>
      <c r="BT110" s="798"/>
      <c r="BU110" s="798"/>
      <c r="BV110" s="798">
        <v>42647808</v>
      </c>
      <c r="BW110" s="798"/>
      <c r="BX110" s="798"/>
      <c r="BY110" s="798"/>
      <c r="BZ110" s="798"/>
      <c r="CA110" s="798">
        <v>47385976</v>
      </c>
      <c r="CB110" s="798"/>
      <c r="CC110" s="798"/>
      <c r="CD110" s="798"/>
      <c r="CE110" s="798"/>
      <c r="CF110" s="859">
        <v>242.1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489647</v>
      </c>
      <c r="BR111" s="769"/>
      <c r="BS111" s="769"/>
      <c r="BT111" s="769"/>
      <c r="BU111" s="769"/>
      <c r="BV111" s="769">
        <v>396652</v>
      </c>
      <c r="BW111" s="769"/>
      <c r="BX111" s="769"/>
      <c r="BY111" s="769"/>
      <c r="BZ111" s="769"/>
      <c r="CA111" s="769">
        <v>387108</v>
      </c>
      <c r="CB111" s="769"/>
      <c r="CC111" s="769"/>
      <c r="CD111" s="769"/>
      <c r="CE111" s="769"/>
      <c r="CF111" s="846">
        <v>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10433387</v>
      </c>
      <c r="BR112" s="769"/>
      <c r="BS112" s="769"/>
      <c r="BT112" s="769"/>
      <c r="BU112" s="769"/>
      <c r="BV112" s="769">
        <v>10157928</v>
      </c>
      <c r="BW112" s="769"/>
      <c r="BX112" s="769"/>
      <c r="BY112" s="769"/>
      <c r="BZ112" s="769"/>
      <c r="CA112" s="769">
        <v>9780878</v>
      </c>
      <c r="CB112" s="769"/>
      <c r="CC112" s="769"/>
      <c r="CD112" s="769"/>
      <c r="CE112" s="769"/>
      <c r="CF112" s="846">
        <v>50</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939588</v>
      </c>
      <c r="AB113" s="907"/>
      <c r="AC113" s="907"/>
      <c r="AD113" s="907"/>
      <c r="AE113" s="908"/>
      <c r="AF113" s="909">
        <v>918081</v>
      </c>
      <c r="AG113" s="907"/>
      <c r="AH113" s="907"/>
      <c r="AI113" s="907"/>
      <c r="AJ113" s="908"/>
      <c r="AK113" s="909">
        <v>907269</v>
      </c>
      <c r="AL113" s="907"/>
      <c r="AM113" s="907"/>
      <c r="AN113" s="907"/>
      <c r="AO113" s="908"/>
      <c r="AP113" s="910">
        <v>4.5999999999999996</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966912</v>
      </c>
      <c r="BR113" s="769"/>
      <c r="BS113" s="769"/>
      <c r="BT113" s="769"/>
      <c r="BU113" s="769"/>
      <c r="BV113" s="769">
        <v>756205</v>
      </c>
      <c r="BW113" s="769"/>
      <c r="BX113" s="769"/>
      <c r="BY113" s="769"/>
      <c r="BZ113" s="769"/>
      <c r="CA113" s="769">
        <v>1146139</v>
      </c>
      <c r="CB113" s="769"/>
      <c r="CC113" s="769"/>
      <c r="CD113" s="769"/>
      <c r="CE113" s="769"/>
      <c r="CF113" s="846">
        <v>5.9</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192692</v>
      </c>
      <c r="AB114" s="782"/>
      <c r="AC114" s="782"/>
      <c r="AD114" s="782"/>
      <c r="AE114" s="783"/>
      <c r="AF114" s="784">
        <v>189567</v>
      </c>
      <c r="AG114" s="782"/>
      <c r="AH114" s="782"/>
      <c r="AI114" s="782"/>
      <c r="AJ114" s="783"/>
      <c r="AK114" s="784">
        <v>105868</v>
      </c>
      <c r="AL114" s="782"/>
      <c r="AM114" s="782"/>
      <c r="AN114" s="782"/>
      <c r="AO114" s="783"/>
      <c r="AP114" s="752">
        <v>0.5</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7218936</v>
      </c>
      <c r="BR114" s="769"/>
      <c r="BS114" s="769"/>
      <c r="BT114" s="769"/>
      <c r="BU114" s="769"/>
      <c r="BV114" s="769">
        <v>7339696</v>
      </c>
      <c r="BW114" s="769"/>
      <c r="BX114" s="769"/>
      <c r="BY114" s="769"/>
      <c r="BZ114" s="769"/>
      <c r="CA114" s="769">
        <v>7118870</v>
      </c>
      <c r="CB114" s="769"/>
      <c r="CC114" s="769"/>
      <c r="CD114" s="769"/>
      <c r="CE114" s="769"/>
      <c r="CF114" s="846">
        <v>36.4</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24168</v>
      </c>
      <c r="AB115" s="907"/>
      <c r="AC115" s="907"/>
      <c r="AD115" s="907"/>
      <c r="AE115" s="908"/>
      <c r="AF115" s="909">
        <v>17866</v>
      </c>
      <c r="AG115" s="907"/>
      <c r="AH115" s="907"/>
      <c r="AI115" s="907"/>
      <c r="AJ115" s="908"/>
      <c r="AK115" s="909">
        <v>11952</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167685</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452176</v>
      </c>
      <c r="DH115" s="782"/>
      <c r="DI115" s="782"/>
      <c r="DJ115" s="782"/>
      <c r="DK115" s="783"/>
      <c r="DL115" s="784">
        <v>372742</v>
      </c>
      <c r="DM115" s="782"/>
      <c r="DN115" s="782"/>
      <c r="DO115" s="782"/>
      <c r="DP115" s="783"/>
      <c r="DQ115" s="784">
        <v>374758</v>
      </c>
      <c r="DR115" s="782"/>
      <c r="DS115" s="782"/>
      <c r="DT115" s="782"/>
      <c r="DU115" s="783"/>
      <c r="DV115" s="752">
        <v>1.9</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44</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4953080</v>
      </c>
      <c r="AB117" s="893"/>
      <c r="AC117" s="893"/>
      <c r="AD117" s="893"/>
      <c r="AE117" s="894"/>
      <c r="AF117" s="896">
        <v>4712702</v>
      </c>
      <c r="AG117" s="893"/>
      <c r="AH117" s="893"/>
      <c r="AI117" s="893"/>
      <c r="AJ117" s="894"/>
      <c r="AK117" s="896">
        <v>4846324</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57198037</v>
      </c>
      <c r="BR118" s="856"/>
      <c r="BS118" s="856"/>
      <c r="BT118" s="856"/>
      <c r="BU118" s="856"/>
      <c r="BV118" s="856">
        <v>61298289</v>
      </c>
      <c r="BW118" s="856"/>
      <c r="BX118" s="856"/>
      <c r="BY118" s="856"/>
      <c r="BZ118" s="856"/>
      <c r="CA118" s="856">
        <v>65818971</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5101017</v>
      </c>
      <c r="BR119" s="798"/>
      <c r="BS119" s="798"/>
      <c r="BT119" s="798"/>
      <c r="BU119" s="798"/>
      <c r="BV119" s="798">
        <v>5590969</v>
      </c>
      <c r="BW119" s="798"/>
      <c r="BX119" s="798"/>
      <c r="BY119" s="798"/>
      <c r="BZ119" s="798"/>
      <c r="CA119" s="798">
        <v>6253804</v>
      </c>
      <c r="CB119" s="798"/>
      <c r="CC119" s="798"/>
      <c r="CD119" s="798"/>
      <c r="CE119" s="798"/>
      <c r="CF119" s="859">
        <v>32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37471</v>
      </c>
      <c r="DH119" s="715"/>
      <c r="DI119" s="715"/>
      <c r="DJ119" s="715"/>
      <c r="DK119" s="716"/>
      <c r="DL119" s="717">
        <v>23910</v>
      </c>
      <c r="DM119" s="715"/>
      <c r="DN119" s="715"/>
      <c r="DO119" s="715"/>
      <c r="DP119" s="716"/>
      <c r="DQ119" s="717">
        <v>12350</v>
      </c>
      <c r="DR119" s="715"/>
      <c r="DS119" s="715"/>
      <c r="DT119" s="715"/>
      <c r="DU119" s="716"/>
      <c r="DV119" s="805">
        <v>0.1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10053741</v>
      </c>
      <c r="BR120" s="769"/>
      <c r="BS120" s="769"/>
      <c r="BT120" s="769"/>
      <c r="BU120" s="769"/>
      <c r="BV120" s="769">
        <v>9259930</v>
      </c>
      <c r="BW120" s="769"/>
      <c r="BX120" s="769"/>
      <c r="BY120" s="769"/>
      <c r="BZ120" s="769"/>
      <c r="CA120" s="769">
        <v>8344071</v>
      </c>
      <c r="CB120" s="769"/>
      <c r="CC120" s="769"/>
      <c r="CD120" s="769"/>
      <c r="CE120" s="769"/>
      <c r="CF120" s="846">
        <v>42.6</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9814394</v>
      </c>
      <c r="DH120" s="798"/>
      <c r="DI120" s="798"/>
      <c r="DJ120" s="798"/>
      <c r="DK120" s="798"/>
      <c r="DL120" s="798">
        <v>9522835</v>
      </c>
      <c r="DM120" s="798"/>
      <c r="DN120" s="798"/>
      <c r="DO120" s="798"/>
      <c r="DP120" s="798"/>
      <c r="DQ120" s="798">
        <v>9167740</v>
      </c>
      <c r="DR120" s="798"/>
      <c r="DS120" s="798"/>
      <c r="DT120" s="798"/>
      <c r="DU120" s="798"/>
      <c r="DV120" s="799">
        <v>46.8</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38835579</v>
      </c>
      <c r="BR121" s="856"/>
      <c r="BS121" s="856"/>
      <c r="BT121" s="856"/>
      <c r="BU121" s="856"/>
      <c r="BV121" s="856">
        <v>42778119</v>
      </c>
      <c r="BW121" s="856"/>
      <c r="BX121" s="856"/>
      <c r="BY121" s="856"/>
      <c r="BZ121" s="856"/>
      <c r="CA121" s="856">
        <v>46220918</v>
      </c>
      <c r="CB121" s="856"/>
      <c r="CC121" s="856"/>
      <c r="CD121" s="856"/>
      <c r="CE121" s="856"/>
      <c r="CF121" s="857">
        <v>236.2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618993</v>
      </c>
      <c r="DH121" s="769"/>
      <c r="DI121" s="769"/>
      <c r="DJ121" s="769"/>
      <c r="DK121" s="769"/>
      <c r="DL121" s="769">
        <v>635093</v>
      </c>
      <c r="DM121" s="769"/>
      <c r="DN121" s="769"/>
      <c r="DO121" s="769"/>
      <c r="DP121" s="769"/>
      <c r="DQ121" s="769">
        <v>613138</v>
      </c>
      <c r="DR121" s="769"/>
      <c r="DS121" s="769"/>
      <c r="DT121" s="769"/>
      <c r="DU121" s="769"/>
      <c r="DV121" s="821">
        <v>3.1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53990337</v>
      </c>
      <c r="BR122" s="838"/>
      <c r="BS122" s="838"/>
      <c r="BT122" s="838"/>
      <c r="BU122" s="838"/>
      <c r="BV122" s="838">
        <v>57629018</v>
      </c>
      <c r="BW122" s="838"/>
      <c r="BX122" s="838"/>
      <c r="BY122" s="838"/>
      <c r="BZ122" s="838"/>
      <c r="CA122" s="838">
        <v>60818793</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16.3</v>
      </c>
      <c r="BR123" s="830"/>
      <c r="BS123" s="830"/>
      <c r="BT123" s="830"/>
      <c r="BU123" s="830"/>
      <c r="BV123" s="830">
        <v>18.8</v>
      </c>
      <c r="BW123" s="830"/>
      <c r="BX123" s="830"/>
      <c r="BY123" s="830"/>
      <c r="BZ123" s="830"/>
      <c r="CA123" s="830">
        <v>25.5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7202</v>
      </c>
      <c r="AB126" s="782"/>
      <c r="AC126" s="782"/>
      <c r="AD126" s="782"/>
      <c r="AE126" s="783"/>
      <c r="AF126" s="784">
        <v>3687</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16966</v>
      </c>
      <c r="AB127" s="782"/>
      <c r="AC127" s="782"/>
      <c r="AD127" s="782"/>
      <c r="AE127" s="783"/>
      <c r="AF127" s="784">
        <v>14179</v>
      </c>
      <c r="AG127" s="782"/>
      <c r="AH127" s="782"/>
      <c r="AI127" s="782"/>
      <c r="AJ127" s="783"/>
      <c r="AK127" s="784">
        <v>11952</v>
      </c>
      <c r="AL127" s="782"/>
      <c r="AM127" s="782"/>
      <c r="AN127" s="782"/>
      <c r="AO127" s="783"/>
      <c r="AP127" s="752">
        <v>0.1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12.22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167685</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874890</v>
      </c>
      <c r="AB128" s="722"/>
      <c r="AC128" s="722"/>
      <c r="AD128" s="722"/>
      <c r="AE128" s="723"/>
      <c r="AF128" s="724">
        <v>621415</v>
      </c>
      <c r="AG128" s="722"/>
      <c r="AH128" s="722"/>
      <c r="AI128" s="722"/>
      <c r="AJ128" s="723"/>
      <c r="AK128" s="724">
        <v>581028</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17.22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22761966</v>
      </c>
      <c r="AB129" s="782"/>
      <c r="AC129" s="782"/>
      <c r="AD129" s="782"/>
      <c r="AE129" s="783"/>
      <c r="AF129" s="784">
        <v>22763632</v>
      </c>
      <c r="AG129" s="782"/>
      <c r="AH129" s="782"/>
      <c r="AI129" s="782"/>
      <c r="AJ129" s="783"/>
      <c r="AK129" s="784">
        <v>23091073</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3106116</v>
      </c>
      <c r="AB130" s="782"/>
      <c r="AC130" s="782"/>
      <c r="AD130" s="782"/>
      <c r="AE130" s="783"/>
      <c r="AF130" s="784">
        <v>3300311</v>
      </c>
      <c r="AG130" s="782"/>
      <c r="AH130" s="782"/>
      <c r="AI130" s="782"/>
      <c r="AJ130" s="783"/>
      <c r="AK130" s="784">
        <v>3519560</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25.5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19655850</v>
      </c>
      <c r="AB131" s="715"/>
      <c r="AC131" s="715"/>
      <c r="AD131" s="715"/>
      <c r="AE131" s="716"/>
      <c r="AF131" s="717">
        <v>19463321</v>
      </c>
      <c r="AG131" s="715"/>
      <c r="AH131" s="715"/>
      <c r="AI131" s="715"/>
      <c r="AJ131" s="716"/>
      <c r="AK131" s="717">
        <v>19571513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4.9454691610000001</v>
      </c>
      <c r="AB132" s="738"/>
      <c r="AC132" s="738"/>
      <c r="AD132" s="738"/>
      <c r="AE132" s="739"/>
      <c r="AF132" s="740">
        <v>4.06393133</v>
      </c>
      <c r="AG132" s="738"/>
      <c r="AH132" s="738"/>
      <c r="AI132" s="738"/>
      <c r="AJ132" s="739"/>
      <c r="AK132" s="740">
        <v>3.81031349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5.7</v>
      </c>
      <c r="AB133" s="747"/>
      <c r="AC133" s="747"/>
      <c r="AD133" s="747"/>
      <c r="AE133" s="748"/>
      <c r="AF133" s="746">
        <v>4.7</v>
      </c>
      <c r="AG133" s="747"/>
      <c r="AH133" s="747"/>
      <c r="AI133" s="747"/>
      <c r="AJ133" s="748"/>
      <c r="AK133" s="746">
        <v>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4" sqref="A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A4" sqref="A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zoomScale="80" zoomScaleSheetLayoutView="80"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0" t="s">
        <v>467</v>
      </c>
      <c r="L7" s="254"/>
      <c r="M7" s="255" t="s">
        <v>468</v>
      </c>
      <c r="N7" s="256"/>
    </row>
    <row r="8" spans="1:16">
      <c r="A8" s="248"/>
      <c r="B8" s="244"/>
      <c r="C8" s="244"/>
      <c r="D8" s="244"/>
      <c r="E8" s="244"/>
      <c r="F8" s="244"/>
      <c r="G8" s="257"/>
      <c r="H8" s="258"/>
      <c r="I8" s="258"/>
      <c r="J8" s="259"/>
      <c r="K8" s="1121"/>
      <c r="L8" s="260" t="s">
        <v>469</v>
      </c>
      <c r="M8" s="261" t="s">
        <v>470</v>
      </c>
      <c r="N8" s="262" t="s">
        <v>471</v>
      </c>
    </row>
    <row r="9" spans="1:16">
      <c r="A9" s="248"/>
      <c r="B9" s="244"/>
      <c r="C9" s="244"/>
      <c r="D9" s="244"/>
      <c r="E9" s="244"/>
      <c r="F9" s="244"/>
      <c r="G9" s="1134" t="s">
        <v>472</v>
      </c>
      <c r="H9" s="1135"/>
      <c r="I9" s="1135"/>
      <c r="J9" s="1136"/>
      <c r="K9" s="263">
        <v>5861793</v>
      </c>
      <c r="L9" s="264">
        <v>48952</v>
      </c>
      <c r="M9" s="265">
        <v>58402</v>
      </c>
      <c r="N9" s="266">
        <v>-16.2</v>
      </c>
    </row>
    <row r="10" spans="1:16">
      <c r="A10" s="248"/>
      <c r="B10" s="244"/>
      <c r="C10" s="244"/>
      <c r="D10" s="244"/>
      <c r="E10" s="244"/>
      <c r="F10" s="244"/>
      <c r="G10" s="1134" t="s">
        <v>473</v>
      </c>
      <c r="H10" s="1135"/>
      <c r="I10" s="1135"/>
      <c r="J10" s="1136"/>
      <c r="K10" s="267">
        <v>326570</v>
      </c>
      <c r="L10" s="268">
        <v>2727</v>
      </c>
      <c r="M10" s="269">
        <v>4003</v>
      </c>
      <c r="N10" s="270">
        <v>-31.9</v>
      </c>
    </row>
    <row r="11" spans="1:16" ht="13.5" customHeight="1">
      <c r="A11" s="248"/>
      <c r="B11" s="244"/>
      <c r="C11" s="244"/>
      <c r="D11" s="244"/>
      <c r="E11" s="244"/>
      <c r="F11" s="244"/>
      <c r="G11" s="1134" t="s">
        <v>474</v>
      </c>
      <c r="H11" s="1135"/>
      <c r="I11" s="1135"/>
      <c r="J11" s="1136"/>
      <c r="K11" s="267">
        <v>1109986</v>
      </c>
      <c r="L11" s="268">
        <v>9270</v>
      </c>
      <c r="M11" s="269">
        <v>3781</v>
      </c>
      <c r="N11" s="270">
        <v>145.19999999999999</v>
      </c>
    </row>
    <row r="12" spans="1:16" ht="13.5" customHeight="1">
      <c r="A12" s="248"/>
      <c r="B12" s="244"/>
      <c r="C12" s="244"/>
      <c r="D12" s="244"/>
      <c r="E12" s="244"/>
      <c r="F12" s="244"/>
      <c r="G12" s="1134" t="s">
        <v>475</v>
      </c>
      <c r="H12" s="1135"/>
      <c r="I12" s="1135"/>
      <c r="J12" s="1136"/>
      <c r="K12" s="267" t="s">
        <v>476</v>
      </c>
      <c r="L12" s="268" t="s">
        <v>476</v>
      </c>
      <c r="M12" s="269">
        <v>598</v>
      </c>
      <c r="N12" s="270" t="s">
        <v>476</v>
      </c>
    </row>
    <row r="13" spans="1:16" ht="13.5" customHeight="1">
      <c r="A13" s="248"/>
      <c r="B13" s="244"/>
      <c r="C13" s="244"/>
      <c r="D13" s="244"/>
      <c r="E13" s="244"/>
      <c r="F13" s="244"/>
      <c r="G13" s="1134" t="s">
        <v>477</v>
      </c>
      <c r="H13" s="1135"/>
      <c r="I13" s="1135"/>
      <c r="J13" s="1136"/>
      <c r="K13" s="267" t="s">
        <v>476</v>
      </c>
      <c r="L13" s="268" t="s">
        <v>476</v>
      </c>
      <c r="M13" s="269">
        <v>1</v>
      </c>
      <c r="N13" s="270" t="s">
        <v>476</v>
      </c>
    </row>
    <row r="14" spans="1:16" ht="13.5" customHeight="1">
      <c r="A14" s="248"/>
      <c r="B14" s="244"/>
      <c r="C14" s="244"/>
      <c r="D14" s="244"/>
      <c r="E14" s="244"/>
      <c r="F14" s="244"/>
      <c r="G14" s="1134" t="s">
        <v>478</v>
      </c>
      <c r="H14" s="1135"/>
      <c r="I14" s="1135"/>
      <c r="J14" s="1136"/>
      <c r="K14" s="267">
        <v>340455</v>
      </c>
      <c r="L14" s="268">
        <v>2843</v>
      </c>
      <c r="M14" s="269">
        <v>2386</v>
      </c>
      <c r="N14" s="270">
        <v>19.2</v>
      </c>
    </row>
    <row r="15" spans="1:16" ht="13.5" customHeight="1">
      <c r="A15" s="248"/>
      <c r="B15" s="244"/>
      <c r="C15" s="244"/>
      <c r="D15" s="244"/>
      <c r="E15" s="244"/>
      <c r="F15" s="244"/>
      <c r="G15" s="1134" t="s">
        <v>479</v>
      </c>
      <c r="H15" s="1135"/>
      <c r="I15" s="1135"/>
      <c r="J15" s="1136"/>
      <c r="K15" s="267">
        <v>158313</v>
      </c>
      <c r="L15" s="268">
        <v>1322</v>
      </c>
      <c r="M15" s="269">
        <v>1344</v>
      </c>
      <c r="N15" s="270">
        <v>-1.6</v>
      </c>
    </row>
    <row r="16" spans="1:16">
      <c r="A16" s="248"/>
      <c r="B16" s="244"/>
      <c r="C16" s="244"/>
      <c r="D16" s="244"/>
      <c r="E16" s="244"/>
      <c r="F16" s="244"/>
      <c r="G16" s="1137" t="s">
        <v>480</v>
      </c>
      <c r="H16" s="1138"/>
      <c r="I16" s="1138"/>
      <c r="J16" s="1139"/>
      <c r="K16" s="268">
        <v>-747718</v>
      </c>
      <c r="L16" s="268">
        <v>-6244</v>
      </c>
      <c r="M16" s="269">
        <v>-6701</v>
      </c>
      <c r="N16" s="270">
        <v>-6.8</v>
      </c>
    </row>
    <row r="17" spans="1:16">
      <c r="A17" s="248"/>
      <c r="B17" s="244"/>
      <c r="C17" s="244"/>
      <c r="D17" s="244"/>
      <c r="E17" s="244"/>
      <c r="F17" s="244"/>
      <c r="G17" s="1137" t="s">
        <v>169</v>
      </c>
      <c r="H17" s="1138"/>
      <c r="I17" s="1138"/>
      <c r="J17" s="1139"/>
      <c r="K17" s="268">
        <v>7049399</v>
      </c>
      <c r="L17" s="268">
        <v>58870</v>
      </c>
      <c r="M17" s="269">
        <v>63814</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1" t="s">
        <v>485</v>
      </c>
      <c r="H21" s="1132"/>
      <c r="I21" s="1132"/>
      <c r="J21" s="1133"/>
      <c r="K21" s="280">
        <v>5.33</v>
      </c>
      <c r="L21" s="281">
        <v>6.4</v>
      </c>
      <c r="M21" s="282">
        <v>-1.07</v>
      </c>
      <c r="N21" s="249"/>
      <c r="O21" s="283"/>
      <c r="P21" s="279"/>
    </row>
    <row r="22" spans="1:16" s="284" customFormat="1">
      <c r="A22" s="279"/>
      <c r="B22" s="249"/>
      <c r="C22" s="249"/>
      <c r="D22" s="249"/>
      <c r="E22" s="249"/>
      <c r="F22" s="249"/>
      <c r="G22" s="1131" t="s">
        <v>486</v>
      </c>
      <c r="H22" s="1132"/>
      <c r="I22" s="1132"/>
      <c r="J22" s="1133"/>
      <c r="K22" s="285">
        <v>100.5</v>
      </c>
      <c r="L22" s="286">
        <v>98.9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467</v>
      </c>
      <c r="L30" s="254"/>
      <c r="M30" s="255" t="s">
        <v>468</v>
      </c>
      <c r="N30" s="256"/>
    </row>
    <row r="31" spans="1:16">
      <c r="A31" s="248"/>
      <c r="B31" s="244"/>
      <c r="C31" s="244"/>
      <c r="D31" s="244"/>
      <c r="E31" s="244"/>
      <c r="F31" s="244"/>
      <c r="G31" s="257"/>
      <c r="H31" s="258"/>
      <c r="I31" s="258"/>
      <c r="J31" s="259"/>
      <c r="K31" s="1121"/>
      <c r="L31" s="260" t="s">
        <v>469</v>
      </c>
      <c r="M31" s="261" t="s">
        <v>470</v>
      </c>
      <c r="N31" s="262" t="s">
        <v>471</v>
      </c>
    </row>
    <row r="32" spans="1:16" ht="27" customHeight="1">
      <c r="A32" s="248"/>
      <c r="B32" s="244"/>
      <c r="C32" s="244"/>
      <c r="D32" s="244"/>
      <c r="E32" s="244"/>
      <c r="F32" s="244"/>
      <c r="G32" s="1122" t="s">
        <v>490</v>
      </c>
      <c r="H32" s="1123"/>
      <c r="I32" s="1123"/>
      <c r="J32" s="1124"/>
      <c r="K32" s="294">
        <v>3821191</v>
      </c>
      <c r="L32" s="294">
        <v>31911</v>
      </c>
      <c r="M32" s="295">
        <v>38473</v>
      </c>
      <c r="N32" s="296">
        <v>-17.100000000000001</v>
      </c>
    </row>
    <row r="33" spans="1:16" ht="13.5" customHeight="1">
      <c r="A33" s="248"/>
      <c r="B33" s="244"/>
      <c r="C33" s="244"/>
      <c r="D33" s="244"/>
      <c r="E33" s="244"/>
      <c r="F33" s="244"/>
      <c r="G33" s="1122" t="s">
        <v>491</v>
      </c>
      <c r="H33" s="1123"/>
      <c r="I33" s="1123"/>
      <c r="J33" s="1124"/>
      <c r="K33" s="294" t="s">
        <v>476</v>
      </c>
      <c r="L33" s="294" t="s">
        <v>476</v>
      </c>
      <c r="M33" s="295" t="s">
        <v>476</v>
      </c>
      <c r="N33" s="296" t="s">
        <v>476</v>
      </c>
    </row>
    <row r="34" spans="1:16" ht="27" customHeight="1">
      <c r="A34" s="248"/>
      <c r="B34" s="244"/>
      <c r="C34" s="244"/>
      <c r="D34" s="244"/>
      <c r="E34" s="244"/>
      <c r="F34" s="244"/>
      <c r="G34" s="1122" t="s">
        <v>492</v>
      </c>
      <c r="H34" s="1123"/>
      <c r="I34" s="1123"/>
      <c r="J34" s="1124"/>
      <c r="K34" s="294" t="s">
        <v>476</v>
      </c>
      <c r="L34" s="294" t="s">
        <v>476</v>
      </c>
      <c r="M34" s="295">
        <v>31</v>
      </c>
      <c r="N34" s="296" t="s">
        <v>476</v>
      </c>
    </row>
    <row r="35" spans="1:16" ht="27" customHeight="1">
      <c r="A35" s="248"/>
      <c r="B35" s="244"/>
      <c r="C35" s="244"/>
      <c r="D35" s="244"/>
      <c r="E35" s="244"/>
      <c r="F35" s="244"/>
      <c r="G35" s="1122" t="s">
        <v>493</v>
      </c>
      <c r="H35" s="1123"/>
      <c r="I35" s="1123"/>
      <c r="J35" s="1124"/>
      <c r="K35" s="294">
        <v>907269</v>
      </c>
      <c r="L35" s="294">
        <v>7577</v>
      </c>
      <c r="M35" s="295">
        <v>10015</v>
      </c>
      <c r="N35" s="296">
        <v>-24.3</v>
      </c>
    </row>
    <row r="36" spans="1:16" ht="27" customHeight="1">
      <c r="A36" s="248"/>
      <c r="B36" s="244"/>
      <c r="C36" s="244"/>
      <c r="D36" s="244"/>
      <c r="E36" s="244"/>
      <c r="F36" s="244"/>
      <c r="G36" s="1122" t="s">
        <v>494</v>
      </c>
      <c r="H36" s="1123"/>
      <c r="I36" s="1123"/>
      <c r="J36" s="1124"/>
      <c r="K36" s="294">
        <v>105868</v>
      </c>
      <c r="L36" s="294">
        <v>884</v>
      </c>
      <c r="M36" s="295">
        <v>1507</v>
      </c>
      <c r="N36" s="296">
        <v>-41.3</v>
      </c>
    </row>
    <row r="37" spans="1:16" ht="13.5" customHeight="1">
      <c r="A37" s="248"/>
      <c r="B37" s="244"/>
      <c r="C37" s="244"/>
      <c r="D37" s="244"/>
      <c r="E37" s="244"/>
      <c r="F37" s="244"/>
      <c r="G37" s="1122" t="s">
        <v>495</v>
      </c>
      <c r="H37" s="1123"/>
      <c r="I37" s="1123"/>
      <c r="J37" s="1124"/>
      <c r="K37" s="294">
        <v>11952</v>
      </c>
      <c r="L37" s="294">
        <v>100</v>
      </c>
      <c r="M37" s="295">
        <v>1079</v>
      </c>
      <c r="N37" s="296">
        <v>-90.7</v>
      </c>
    </row>
    <row r="38" spans="1:16" ht="27" customHeight="1">
      <c r="A38" s="248"/>
      <c r="B38" s="244"/>
      <c r="C38" s="244"/>
      <c r="D38" s="244"/>
      <c r="E38" s="244"/>
      <c r="F38" s="244"/>
      <c r="G38" s="1125" t="s">
        <v>496</v>
      </c>
      <c r="H38" s="1126"/>
      <c r="I38" s="1126"/>
      <c r="J38" s="1127"/>
      <c r="K38" s="297">
        <v>44</v>
      </c>
      <c r="L38" s="297">
        <v>0</v>
      </c>
      <c r="M38" s="298">
        <v>5</v>
      </c>
      <c r="N38" s="299">
        <v>-100</v>
      </c>
      <c r="O38" s="293"/>
    </row>
    <row r="39" spans="1:16">
      <c r="A39" s="248"/>
      <c r="B39" s="244"/>
      <c r="C39" s="244"/>
      <c r="D39" s="244"/>
      <c r="E39" s="244"/>
      <c r="F39" s="244"/>
      <c r="G39" s="1125" t="s">
        <v>497</v>
      </c>
      <c r="H39" s="1126"/>
      <c r="I39" s="1126"/>
      <c r="J39" s="1127"/>
      <c r="K39" s="300">
        <v>-581028</v>
      </c>
      <c r="L39" s="300">
        <v>-4852</v>
      </c>
      <c r="M39" s="301">
        <v>-7129</v>
      </c>
      <c r="N39" s="302">
        <v>-31.9</v>
      </c>
      <c r="O39" s="293"/>
    </row>
    <row r="40" spans="1:16" ht="27" customHeight="1">
      <c r="A40" s="248"/>
      <c r="B40" s="244"/>
      <c r="C40" s="244"/>
      <c r="D40" s="244"/>
      <c r="E40" s="244"/>
      <c r="F40" s="244"/>
      <c r="G40" s="1122" t="s">
        <v>498</v>
      </c>
      <c r="H40" s="1123"/>
      <c r="I40" s="1123"/>
      <c r="J40" s="1124"/>
      <c r="K40" s="300">
        <v>-3519560</v>
      </c>
      <c r="L40" s="300">
        <v>-29392</v>
      </c>
      <c r="M40" s="301">
        <v>-30363</v>
      </c>
      <c r="N40" s="302">
        <v>-3.2</v>
      </c>
      <c r="O40" s="293"/>
    </row>
    <row r="41" spans="1:16">
      <c r="A41" s="248"/>
      <c r="B41" s="244"/>
      <c r="C41" s="244"/>
      <c r="D41" s="244"/>
      <c r="E41" s="244"/>
      <c r="F41" s="244"/>
      <c r="G41" s="1128" t="s">
        <v>279</v>
      </c>
      <c r="H41" s="1129"/>
      <c r="I41" s="1129"/>
      <c r="J41" s="1130"/>
      <c r="K41" s="294">
        <v>745736</v>
      </c>
      <c r="L41" s="300">
        <v>6228</v>
      </c>
      <c r="M41" s="301">
        <v>13618</v>
      </c>
      <c r="N41" s="302">
        <v>-54.3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5" t="s">
        <v>467</v>
      </c>
      <c r="J49" s="1117" t="s">
        <v>502</v>
      </c>
      <c r="K49" s="1118"/>
      <c r="L49" s="1118"/>
      <c r="M49" s="1118"/>
      <c r="N49" s="1119"/>
    </row>
    <row r="50" spans="1:14">
      <c r="A50" s="248"/>
      <c r="B50" s="244"/>
      <c r="C50" s="244"/>
      <c r="D50" s="244"/>
      <c r="E50" s="244"/>
      <c r="F50" s="244"/>
      <c r="G50" s="312"/>
      <c r="H50" s="313"/>
      <c r="I50" s="1116"/>
      <c r="J50" s="314" t="s">
        <v>503</v>
      </c>
      <c r="K50" s="315" t="s">
        <v>504</v>
      </c>
      <c r="L50" s="316" t="s">
        <v>505</v>
      </c>
      <c r="M50" s="317" t="s">
        <v>506</v>
      </c>
      <c r="N50" s="318" t="s">
        <v>507</v>
      </c>
    </row>
    <row r="51" spans="1:14">
      <c r="A51" s="248"/>
      <c r="B51" s="244"/>
      <c r="C51" s="244"/>
      <c r="D51" s="244"/>
      <c r="E51" s="244"/>
      <c r="F51" s="244"/>
      <c r="G51" s="310" t="s">
        <v>508</v>
      </c>
      <c r="H51" s="311"/>
      <c r="I51" s="319">
        <v>3950243</v>
      </c>
      <c r="J51" s="320">
        <v>33152</v>
      </c>
      <c r="K51" s="321">
        <v>-22.3</v>
      </c>
      <c r="L51" s="322">
        <v>53925</v>
      </c>
      <c r="M51" s="323">
        <v>7.7</v>
      </c>
      <c r="N51" s="324">
        <v>-30</v>
      </c>
    </row>
    <row r="52" spans="1:14">
      <c r="A52" s="248"/>
      <c r="B52" s="244"/>
      <c r="C52" s="244"/>
      <c r="D52" s="244"/>
      <c r="E52" s="244"/>
      <c r="F52" s="244"/>
      <c r="G52" s="325"/>
      <c r="H52" s="326" t="s">
        <v>509</v>
      </c>
      <c r="I52" s="327">
        <v>2345416</v>
      </c>
      <c r="J52" s="328">
        <v>19683</v>
      </c>
      <c r="K52" s="329">
        <v>-3.4</v>
      </c>
      <c r="L52" s="330">
        <v>34260</v>
      </c>
      <c r="M52" s="331">
        <v>13.9</v>
      </c>
      <c r="N52" s="332">
        <v>-17.3</v>
      </c>
    </row>
    <row r="53" spans="1:14">
      <c r="A53" s="248"/>
      <c r="B53" s="244"/>
      <c r="C53" s="244"/>
      <c r="D53" s="244"/>
      <c r="E53" s="244"/>
      <c r="F53" s="244"/>
      <c r="G53" s="310" t="s">
        <v>510</v>
      </c>
      <c r="H53" s="311"/>
      <c r="I53" s="319">
        <v>4557343</v>
      </c>
      <c r="J53" s="320">
        <v>38245</v>
      </c>
      <c r="K53" s="321">
        <v>15.4</v>
      </c>
      <c r="L53" s="322">
        <v>51263</v>
      </c>
      <c r="M53" s="323">
        <v>-4.9000000000000004</v>
      </c>
      <c r="N53" s="324">
        <v>20.3</v>
      </c>
    </row>
    <row r="54" spans="1:14">
      <c r="A54" s="248"/>
      <c r="B54" s="244"/>
      <c r="C54" s="244"/>
      <c r="D54" s="244"/>
      <c r="E54" s="244"/>
      <c r="F54" s="244"/>
      <c r="G54" s="325"/>
      <c r="H54" s="326" t="s">
        <v>509</v>
      </c>
      <c r="I54" s="327">
        <v>2726366</v>
      </c>
      <c r="J54" s="328">
        <v>22879</v>
      </c>
      <c r="K54" s="329">
        <v>16.2</v>
      </c>
      <c r="L54" s="330">
        <v>29061</v>
      </c>
      <c r="M54" s="331">
        <v>-15.2</v>
      </c>
      <c r="N54" s="332">
        <v>31.4</v>
      </c>
    </row>
    <row r="55" spans="1:14">
      <c r="A55" s="248"/>
      <c r="B55" s="244"/>
      <c r="C55" s="244"/>
      <c r="D55" s="244"/>
      <c r="E55" s="244"/>
      <c r="F55" s="244"/>
      <c r="G55" s="310" t="s">
        <v>511</v>
      </c>
      <c r="H55" s="311"/>
      <c r="I55" s="319">
        <v>3868651</v>
      </c>
      <c r="J55" s="320">
        <v>32519</v>
      </c>
      <c r="K55" s="321">
        <v>-15</v>
      </c>
      <c r="L55" s="322">
        <v>41433</v>
      </c>
      <c r="M55" s="323">
        <v>-19.2</v>
      </c>
      <c r="N55" s="324">
        <v>4.2</v>
      </c>
    </row>
    <row r="56" spans="1:14">
      <c r="A56" s="248"/>
      <c r="B56" s="244"/>
      <c r="C56" s="244"/>
      <c r="D56" s="244"/>
      <c r="E56" s="244"/>
      <c r="F56" s="244"/>
      <c r="G56" s="325"/>
      <c r="H56" s="326" t="s">
        <v>509</v>
      </c>
      <c r="I56" s="327">
        <v>3117077</v>
      </c>
      <c r="J56" s="328">
        <v>26202</v>
      </c>
      <c r="K56" s="329">
        <v>14.5</v>
      </c>
      <c r="L56" s="330">
        <v>22351</v>
      </c>
      <c r="M56" s="331">
        <v>-23.1</v>
      </c>
      <c r="N56" s="332">
        <v>37.6</v>
      </c>
    </row>
    <row r="57" spans="1:14">
      <c r="A57" s="248"/>
      <c r="B57" s="244"/>
      <c r="C57" s="244"/>
      <c r="D57" s="244"/>
      <c r="E57" s="244"/>
      <c r="F57" s="244"/>
      <c r="G57" s="310" t="s">
        <v>512</v>
      </c>
      <c r="H57" s="311"/>
      <c r="I57" s="319">
        <v>7921345</v>
      </c>
      <c r="J57" s="320">
        <v>65991</v>
      </c>
      <c r="K57" s="321">
        <v>102.9</v>
      </c>
      <c r="L57" s="322">
        <v>43493</v>
      </c>
      <c r="M57" s="323">
        <v>5</v>
      </c>
      <c r="N57" s="324">
        <v>97.9</v>
      </c>
    </row>
    <row r="58" spans="1:14">
      <c r="A58" s="248"/>
      <c r="B58" s="244"/>
      <c r="C58" s="244"/>
      <c r="D58" s="244"/>
      <c r="E58" s="244"/>
      <c r="F58" s="244"/>
      <c r="G58" s="325"/>
      <c r="H58" s="326" t="s">
        <v>509</v>
      </c>
      <c r="I58" s="327">
        <v>4298912</v>
      </c>
      <c r="J58" s="328">
        <v>35814</v>
      </c>
      <c r="K58" s="329">
        <v>36.700000000000003</v>
      </c>
      <c r="L58" s="330">
        <v>23254</v>
      </c>
      <c r="M58" s="331">
        <v>4</v>
      </c>
      <c r="N58" s="332">
        <v>32.700000000000003</v>
      </c>
    </row>
    <row r="59" spans="1:14">
      <c r="A59" s="248"/>
      <c r="B59" s="244"/>
      <c r="C59" s="244"/>
      <c r="D59" s="244"/>
      <c r="E59" s="244"/>
      <c r="F59" s="244"/>
      <c r="G59" s="310" t="s">
        <v>513</v>
      </c>
      <c r="H59" s="311"/>
      <c r="I59" s="319">
        <v>6972204</v>
      </c>
      <c r="J59" s="320">
        <v>58225</v>
      </c>
      <c r="K59" s="321">
        <v>-11.8</v>
      </c>
      <c r="L59" s="322">
        <v>50840</v>
      </c>
      <c r="M59" s="323">
        <v>16.899999999999999</v>
      </c>
      <c r="N59" s="324">
        <v>-28.7</v>
      </c>
    </row>
    <row r="60" spans="1:14">
      <c r="A60" s="248"/>
      <c r="B60" s="244"/>
      <c r="C60" s="244"/>
      <c r="D60" s="244"/>
      <c r="E60" s="244"/>
      <c r="F60" s="244"/>
      <c r="G60" s="325"/>
      <c r="H60" s="326" t="s">
        <v>509</v>
      </c>
      <c r="I60" s="333">
        <v>5683238</v>
      </c>
      <c r="J60" s="328">
        <v>47461</v>
      </c>
      <c r="K60" s="329">
        <v>32.5</v>
      </c>
      <c r="L60" s="330">
        <v>25367</v>
      </c>
      <c r="M60" s="331">
        <v>9.1</v>
      </c>
      <c r="N60" s="332">
        <v>23.4</v>
      </c>
    </row>
    <row r="61" spans="1:14">
      <c r="A61" s="248"/>
      <c r="B61" s="244"/>
      <c r="C61" s="244"/>
      <c r="D61" s="244"/>
      <c r="E61" s="244"/>
      <c r="F61" s="244"/>
      <c r="G61" s="310" t="s">
        <v>514</v>
      </c>
      <c r="H61" s="334"/>
      <c r="I61" s="335">
        <v>5453957</v>
      </c>
      <c r="J61" s="336">
        <v>45626</v>
      </c>
      <c r="K61" s="337">
        <v>13.8</v>
      </c>
      <c r="L61" s="338">
        <v>48191</v>
      </c>
      <c r="M61" s="339">
        <v>1.1000000000000001</v>
      </c>
      <c r="N61" s="324">
        <v>12.7</v>
      </c>
    </row>
    <row r="62" spans="1:14">
      <c r="A62" s="248"/>
      <c r="B62" s="244"/>
      <c r="C62" s="244"/>
      <c r="D62" s="244"/>
      <c r="E62" s="244"/>
      <c r="F62" s="244"/>
      <c r="G62" s="325"/>
      <c r="H62" s="326" t="s">
        <v>509</v>
      </c>
      <c r="I62" s="327">
        <v>3634202</v>
      </c>
      <c r="J62" s="328">
        <v>30408</v>
      </c>
      <c r="K62" s="329">
        <v>19.3</v>
      </c>
      <c r="L62" s="330">
        <v>26859</v>
      </c>
      <c r="M62" s="331">
        <v>-2.2999999999999998</v>
      </c>
      <c r="N62" s="332">
        <v>21.6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election activeCell="A4" sqref="A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0" t="s">
        <v>3</v>
      </c>
      <c r="D47" s="1140"/>
      <c r="E47" s="1141"/>
      <c r="F47" s="11">
        <v>5.15</v>
      </c>
      <c r="G47" s="12">
        <v>12.3</v>
      </c>
      <c r="H47" s="12">
        <v>14.74</v>
      </c>
      <c r="I47" s="12">
        <v>14.85</v>
      </c>
      <c r="J47" s="13">
        <v>15.08</v>
      </c>
    </row>
    <row r="48" spans="2:10" ht="57.75" customHeight="1">
      <c r="B48" s="14"/>
      <c r="C48" s="1142" t="s">
        <v>4</v>
      </c>
      <c r="D48" s="1142"/>
      <c r="E48" s="1143"/>
      <c r="F48" s="15">
        <v>6.82</v>
      </c>
      <c r="G48" s="16">
        <v>8.2100000000000009</v>
      </c>
      <c r="H48" s="16">
        <v>5.82</v>
      </c>
      <c r="I48" s="16">
        <v>6.15</v>
      </c>
      <c r="J48" s="17">
        <v>8.5</v>
      </c>
    </row>
    <row r="49" spans="2:10" ht="57.75" customHeight="1" thickBot="1">
      <c r="B49" s="18"/>
      <c r="C49" s="1144" t="s">
        <v>5</v>
      </c>
      <c r="D49" s="1144"/>
      <c r="E49" s="1145"/>
      <c r="F49" s="19">
        <v>3.72</v>
      </c>
      <c r="G49" s="20">
        <v>8.85</v>
      </c>
      <c r="H49" s="20">
        <v>1.84</v>
      </c>
      <c r="I49" s="20">
        <v>0.43</v>
      </c>
      <c r="J49" s="21">
        <v>2.88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election activeCell="A4" sqref="A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2" t="s">
        <v>521</v>
      </c>
      <c r="D34" s="1152"/>
      <c r="E34" s="1153"/>
      <c r="F34" s="32">
        <v>6.31</v>
      </c>
      <c r="G34" s="33">
        <v>7.39</v>
      </c>
      <c r="H34" s="33">
        <v>4.8499999999999996</v>
      </c>
      <c r="I34" s="33">
        <v>5.09</v>
      </c>
      <c r="J34" s="34">
        <v>7.51</v>
      </c>
      <c r="K34" s="22"/>
      <c r="L34" s="22"/>
      <c r="M34" s="22"/>
      <c r="N34" s="22"/>
      <c r="O34" s="22"/>
      <c r="P34" s="22"/>
    </row>
    <row r="35" spans="1:16" ht="39" customHeight="1">
      <c r="A35" s="22"/>
      <c r="B35" s="35"/>
      <c r="C35" s="1146" t="s">
        <v>522</v>
      </c>
      <c r="D35" s="1147"/>
      <c r="E35" s="1148"/>
      <c r="F35" s="36">
        <v>4.84</v>
      </c>
      <c r="G35" s="37">
        <v>5.3</v>
      </c>
      <c r="H35" s="37">
        <v>5.59</v>
      </c>
      <c r="I35" s="37">
        <v>4.68</v>
      </c>
      <c r="J35" s="38">
        <v>4.7</v>
      </c>
      <c r="K35" s="22"/>
      <c r="L35" s="22"/>
      <c r="M35" s="22"/>
      <c r="N35" s="22"/>
      <c r="O35" s="22"/>
      <c r="P35" s="22"/>
    </row>
    <row r="36" spans="1:16" ht="39" customHeight="1">
      <c r="A36" s="22"/>
      <c r="B36" s="35"/>
      <c r="C36" s="1146" t="s">
        <v>523</v>
      </c>
      <c r="D36" s="1147"/>
      <c r="E36" s="1148"/>
      <c r="F36" s="36">
        <v>1.45</v>
      </c>
      <c r="G36" s="37">
        <v>1.56</v>
      </c>
      <c r="H36" s="37">
        <v>1.96</v>
      </c>
      <c r="I36" s="37">
        <v>1.98</v>
      </c>
      <c r="J36" s="38">
        <v>2.4700000000000002</v>
      </c>
      <c r="K36" s="22"/>
      <c r="L36" s="22"/>
      <c r="M36" s="22"/>
      <c r="N36" s="22"/>
      <c r="O36" s="22"/>
      <c r="P36" s="22"/>
    </row>
    <row r="37" spans="1:16" ht="39" customHeight="1">
      <c r="A37" s="22"/>
      <c r="B37" s="35"/>
      <c r="C37" s="1146" t="s">
        <v>524</v>
      </c>
      <c r="D37" s="1147"/>
      <c r="E37" s="1148"/>
      <c r="F37" s="36">
        <v>2.57</v>
      </c>
      <c r="G37" s="37">
        <v>1.96</v>
      </c>
      <c r="H37" s="37">
        <v>2.5099999999999998</v>
      </c>
      <c r="I37" s="37">
        <v>2.75</v>
      </c>
      <c r="J37" s="38">
        <v>1.69</v>
      </c>
      <c r="K37" s="22"/>
      <c r="L37" s="22"/>
      <c r="M37" s="22"/>
      <c r="N37" s="22"/>
      <c r="O37" s="22"/>
      <c r="P37" s="22"/>
    </row>
    <row r="38" spans="1:16" ht="39" customHeight="1">
      <c r="A38" s="22"/>
      <c r="B38" s="35"/>
      <c r="C38" s="1146" t="s">
        <v>525</v>
      </c>
      <c r="D38" s="1147"/>
      <c r="E38" s="1148"/>
      <c r="F38" s="36">
        <v>0.82</v>
      </c>
      <c r="G38" s="37">
        <v>0.62</v>
      </c>
      <c r="H38" s="37">
        <v>0.55000000000000004</v>
      </c>
      <c r="I38" s="37">
        <v>0.59</v>
      </c>
      <c r="J38" s="38">
        <v>0.85</v>
      </c>
      <c r="K38" s="22"/>
      <c r="L38" s="22"/>
      <c r="M38" s="22"/>
      <c r="N38" s="22"/>
      <c r="O38" s="22"/>
      <c r="P38" s="22"/>
    </row>
    <row r="39" spans="1:16" ht="39" customHeight="1">
      <c r="A39" s="22"/>
      <c r="B39" s="35"/>
      <c r="C39" s="1146" t="s">
        <v>526</v>
      </c>
      <c r="D39" s="1147"/>
      <c r="E39" s="1148"/>
      <c r="F39" s="36">
        <v>0.15</v>
      </c>
      <c r="G39" s="37">
        <v>0.22</v>
      </c>
      <c r="H39" s="37">
        <v>0.43</v>
      </c>
      <c r="I39" s="37">
        <v>0.54</v>
      </c>
      <c r="J39" s="38">
        <v>0.55000000000000004</v>
      </c>
      <c r="K39" s="22"/>
      <c r="L39" s="22"/>
      <c r="M39" s="22"/>
      <c r="N39" s="22"/>
      <c r="O39" s="22"/>
      <c r="P39" s="22"/>
    </row>
    <row r="40" spans="1:16" ht="39" customHeight="1">
      <c r="A40" s="22"/>
      <c r="B40" s="35"/>
      <c r="C40" s="1146" t="s">
        <v>527</v>
      </c>
      <c r="D40" s="1147"/>
      <c r="E40" s="1148"/>
      <c r="F40" s="36">
        <v>0.36</v>
      </c>
      <c r="G40" s="37">
        <v>0.6</v>
      </c>
      <c r="H40" s="37">
        <v>0.54</v>
      </c>
      <c r="I40" s="37">
        <v>0.52</v>
      </c>
      <c r="J40" s="38">
        <v>0.43</v>
      </c>
      <c r="K40" s="22"/>
      <c r="L40" s="22"/>
      <c r="M40" s="22"/>
      <c r="N40" s="22"/>
      <c r="O40" s="22"/>
      <c r="P40" s="22"/>
    </row>
    <row r="41" spans="1:16" ht="39" customHeight="1">
      <c r="A41" s="22"/>
      <c r="B41" s="35"/>
      <c r="C41" s="1146" t="s">
        <v>528</v>
      </c>
      <c r="D41" s="1147"/>
      <c r="E41" s="1148"/>
      <c r="F41" s="36">
        <v>0.06</v>
      </c>
      <c r="G41" s="37">
        <v>0.06</v>
      </c>
      <c r="H41" s="37">
        <v>7.0000000000000007E-2</v>
      </c>
      <c r="I41" s="37">
        <v>0.08</v>
      </c>
      <c r="J41" s="38">
        <v>0.09</v>
      </c>
      <c r="K41" s="22"/>
      <c r="L41" s="22"/>
      <c r="M41" s="22"/>
      <c r="N41" s="22"/>
      <c r="O41" s="22"/>
      <c r="P41" s="22"/>
    </row>
    <row r="42" spans="1:16" ht="39" customHeight="1">
      <c r="A42" s="22"/>
      <c r="B42" s="39"/>
      <c r="C42" s="1146" t="s">
        <v>529</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530</v>
      </c>
      <c r="D43" s="1150"/>
      <c r="E43" s="1151"/>
      <c r="F43" s="41">
        <v>0.3</v>
      </c>
      <c r="G43" s="42">
        <v>0.03</v>
      </c>
      <c r="H43" s="42">
        <v>0.03</v>
      </c>
      <c r="I43" s="42">
        <v>7.0000000000000007E-2</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A4" sqref="A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2" t="s">
        <v>11</v>
      </c>
      <c r="C45" s="1163"/>
      <c r="D45" s="58"/>
      <c r="E45" s="1168" t="s">
        <v>12</v>
      </c>
      <c r="F45" s="1168"/>
      <c r="G45" s="1168"/>
      <c r="H45" s="1168"/>
      <c r="I45" s="1168"/>
      <c r="J45" s="1169"/>
      <c r="K45" s="59">
        <v>3557</v>
      </c>
      <c r="L45" s="60">
        <v>3399</v>
      </c>
      <c r="M45" s="60">
        <v>3797</v>
      </c>
      <c r="N45" s="60">
        <v>3587</v>
      </c>
      <c r="O45" s="61">
        <v>3821</v>
      </c>
      <c r="P45" s="48"/>
      <c r="Q45" s="48"/>
      <c r="R45" s="48"/>
      <c r="S45" s="48"/>
      <c r="T45" s="48"/>
      <c r="U45" s="48"/>
    </row>
    <row r="46" spans="1:21" ht="30.75" customHeight="1">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15</v>
      </c>
      <c r="F48" s="1156"/>
      <c r="G48" s="1156"/>
      <c r="H48" s="1156"/>
      <c r="I48" s="1156"/>
      <c r="J48" s="1157"/>
      <c r="K48" s="63">
        <v>980</v>
      </c>
      <c r="L48" s="64">
        <v>968</v>
      </c>
      <c r="M48" s="64">
        <v>940</v>
      </c>
      <c r="N48" s="64">
        <v>918</v>
      </c>
      <c r="O48" s="65">
        <v>907</v>
      </c>
      <c r="P48" s="48"/>
      <c r="Q48" s="48"/>
      <c r="R48" s="48"/>
      <c r="S48" s="48"/>
      <c r="T48" s="48"/>
      <c r="U48" s="48"/>
    </row>
    <row r="49" spans="1:21" ht="30.75" customHeight="1">
      <c r="A49" s="48"/>
      <c r="B49" s="1164"/>
      <c r="C49" s="1165"/>
      <c r="D49" s="62"/>
      <c r="E49" s="1156" t="s">
        <v>16</v>
      </c>
      <c r="F49" s="1156"/>
      <c r="G49" s="1156"/>
      <c r="H49" s="1156"/>
      <c r="I49" s="1156"/>
      <c r="J49" s="1157"/>
      <c r="K49" s="63">
        <v>336</v>
      </c>
      <c r="L49" s="64">
        <v>214</v>
      </c>
      <c r="M49" s="64">
        <v>193</v>
      </c>
      <c r="N49" s="64">
        <v>190</v>
      </c>
      <c r="O49" s="65">
        <v>106</v>
      </c>
      <c r="P49" s="48"/>
      <c r="Q49" s="48"/>
      <c r="R49" s="48"/>
      <c r="S49" s="48"/>
      <c r="T49" s="48"/>
      <c r="U49" s="48"/>
    </row>
    <row r="50" spans="1:21" ht="30.75" customHeight="1">
      <c r="A50" s="48"/>
      <c r="B50" s="1164"/>
      <c r="C50" s="1165"/>
      <c r="D50" s="62"/>
      <c r="E50" s="1156" t="s">
        <v>17</v>
      </c>
      <c r="F50" s="1156"/>
      <c r="G50" s="1156"/>
      <c r="H50" s="1156"/>
      <c r="I50" s="1156"/>
      <c r="J50" s="1157"/>
      <c r="K50" s="63">
        <v>114</v>
      </c>
      <c r="L50" s="64">
        <v>19</v>
      </c>
      <c r="M50" s="64">
        <v>24</v>
      </c>
      <c r="N50" s="64">
        <v>18</v>
      </c>
      <c r="O50" s="65">
        <v>12</v>
      </c>
      <c r="P50" s="48"/>
      <c r="Q50" s="48"/>
      <c r="R50" s="48"/>
      <c r="S50" s="48"/>
      <c r="T50" s="48"/>
      <c r="U50" s="48"/>
    </row>
    <row r="51" spans="1:21" ht="30.75" customHeight="1">
      <c r="A51" s="48"/>
      <c r="B51" s="1166"/>
      <c r="C51" s="1167"/>
      <c r="D51" s="66"/>
      <c r="E51" s="1156" t="s">
        <v>18</v>
      </c>
      <c r="F51" s="1156"/>
      <c r="G51" s="1156"/>
      <c r="H51" s="1156"/>
      <c r="I51" s="1156"/>
      <c r="J51" s="1157"/>
      <c r="K51" s="63" t="s">
        <v>476</v>
      </c>
      <c r="L51" s="64" t="s">
        <v>476</v>
      </c>
      <c r="M51" s="64" t="s">
        <v>476</v>
      </c>
      <c r="N51" s="64" t="s">
        <v>476</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3582</v>
      </c>
      <c r="L52" s="64">
        <v>3575</v>
      </c>
      <c r="M52" s="64">
        <v>3980</v>
      </c>
      <c r="N52" s="64">
        <v>3922</v>
      </c>
      <c r="O52" s="65">
        <v>4100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1405</v>
      </c>
      <c r="L53" s="69">
        <v>1025</v>
      </c>
      <c r="M53" s="69">
        <v>974</v>
      </c>
      <c r="N53" s="69">
        <v>791</v>
      </c>
      <c r="O53" s="70">
        <v>746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2015-04-21T01:29:31Z</cp:lastPrinted>
  <dcterms:created xsi:type="dcterms:W3CDTF">2015-02-17T06:23:13Z</dcterms:created>
  <dcterms:modified xsi:type="dcterms:W3CDTF">2015-04-21T01:29:37Z</dcterms:modified>
  <cp:category/>
</cp:coreProperties>
</file>