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53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iterateDelta="0" calcOnSave="0"/>
</workbook>
</file>

<file path=xl/calcChain.xml><?xml version="1.0" encoding="utf-8"?>
<calcChain xmlns="http://schemas.openxmlformats.org/spreadsheetml/2006/main">
  <c r="AF88" i="11" l="1"/>
  <c r="AA31" i="11" l="1"/>
  <c r="AA32" i="11"/>
  <c r="AA33" i="11"/>
  <c r="AA30" i="11"/>
  <c r="AA29" i="11"/>
  <c r="AA28" i="11"/>
  <c r="AP23" i="11"/>
  <c r="V23" i="11"/>
  <c r="AA9" i="11"/>
  <c r="AA8" i="11"/>
  <c r="AA7"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alcChain>
</file>

<file path=xl/sharedStrings.xml><?xml version="1.0" encoding="utf-8"?>
<sst xmlns="http://schemas.openxmlformats.org/spreadsheetml/2006/main" count="979" uniqueCount="543">
  <si>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</si>
  <si>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</si>
  <si>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</si>
  <si>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</si>
  <si>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</si>
  <si>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</si>
  <si>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</si>
  <si>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</si>
  <si>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</si>
  <si>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</si>
  <si>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</si>
  <si>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</si>
  <si>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</si>
  <si>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</si>
  <si>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</si>
  <si>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</si>
  <si>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</si>
  <si>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</si>
  <si>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</si>
  <si>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</si>
  <si>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</si>
  <si>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</si>
  <si>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</si>
  <si>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</si>
  <si>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</si>
  <si>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</si>
  <si>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</si>
  <si>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</si>
  <si>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</si>
  <si>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</si>
  <si>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</si>
  <si>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</si>
  <si>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</si>
  <si>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</si>
  <si>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</si>
  <si>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</si>
  <si>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</si>
  <si>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</si>
  <si>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</si>
  <si>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</si>
  <si>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</si>
  <si>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</si>
  <si>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</si>
  <si>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</si>
  <si>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</si>
  <si>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</si>
  <si>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</si>
  <si>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</si>
  <si>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</si>
  <si>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</si>
  <si>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</si>
  <si>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</si>
  <si>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</si>
  <si>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</si>
  <si>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</si>
  <si>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</si>
  <si>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</si>
  <si>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</si>
  <si>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</si>
  <si>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</si>
  <si>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</si>
  <si>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</si>
  <si>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</si>
  <si>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</si>
  <si>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</si>
  <si>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</si>
  <si>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</si>
  <si>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</si>
  <si>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</si>
  <si>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</si>
  <si>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</si>
  <si>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</si>
  <si>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</si>
  <si>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</si>
  <si>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</si>
  <si>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</si>
  <si>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</si>
  <si>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</si>
  <si>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</si>
  <si>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</si>
  <si>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</si>
  <si>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</si>
  <si>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</si>
  <si>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</si>
  <si>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</si>
  <si>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</si>
  <si>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</si>
  <si>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</si>
  <si>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</si>
  <si>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</si>
  <si>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</si>
  <si>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</si>
  <si>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</si>
  <si>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</si>
  <si>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</si>
  <si>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</si>
  <si>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</si>
  <si>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</si>
  <si>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</si>
  <si>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</si>
  <si>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</si>
  <si>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</si>
  <si>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</si>
  <si>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</si>
  <si>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</si>
  <si>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</si>
  <si>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</si>
  <si>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</si>
  <si>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</si>
  <si>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</si>
  <si>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</si>
  <si>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</si>
  <si>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</si>
  <si>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</si>
  <si>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</si>
  <si>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</si>
  <si>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</si>
  <si>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</si>
  <si>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</si>
  <si>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</si>
  <si>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</si>
  <si>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</si>
  <si>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</si>
  <si>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</si>
  <si>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</si>
  <si>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</si>
  <si>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</si>
  <si>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</si>
  <si>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</si>
  <si>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</si>
  <si>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</si>
  <si>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</si>
  <si>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</si>
  <si>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</si>
  <si>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</si>
  <si>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</si>
  <si>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</si>
  <si>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</si>
  <si>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</si>
  <si>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</si>
  <si>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</si>
  <si>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</si>
  <si>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</si>
  <si>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</si>
  <si>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</si>
  <si>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</si>
  <si>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</si>
  <si>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</si>
  <si>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</si>
  <si>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</si>
  <si>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</si>
  <si>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</si>
  <si>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</si>
  <si>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</si>
  <si>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</si>
  <si>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</si>
  <si>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</si>
  <si>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</si>
  <si>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</si>
  <si>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</si>
  <si>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</si>
  <si>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</si>
  <si>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</si>
  <si>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</si>
  <si>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</si>
  <si>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</si>
  <si>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</si>
  <si>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</si>
  <si>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</si>
  <si>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</si>
  <si>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</si>
  <si>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</si>
  <si>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</si>
  <si>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</si>
  <si>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</si>
  <si>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</si>
  <si>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</si>
  <si>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</si>
  <si>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</si>
  <si>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</si>
  <si>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</si>
  <si>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</si>
  <si>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</si>
  <si>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</si>
  <si>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</si>
  <si>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</si>
  <si>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</si>
  <si>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</si>
  <si>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</si>
  <si>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</si>
  <si>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</si>
  <si>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</si>
  <si>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</si>
  <si>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</si>
  <si>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</si>
  <si>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埼玉県神川町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</si>
  <si>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</si>
  <si>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</si>
  <si>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</si>
  <si>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</si>
  <si>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</si>
  <si>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</si>
  <si>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</si>
  <si>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</si>
  <si>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</si>
  <si>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</si>
  <si>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</si>
  <si>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</si>
  <si>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</si>
  <si>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</si>
  <si>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</si>
  <si>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</si>
  <si>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</si>
  <si>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</si>
  <si>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</si>
  <si>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</si>
  <si>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</si>
  <si>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</si>
  <si>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</si>
  <si>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</si>
  <si>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</si>
  <si>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</si>
  <si>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</si>
  <si>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</si>
  <si>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</si>
  <si>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</si>
  <si>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</si>
  <si>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</si>
  <si>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</si>
  <si>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</si>
  <si>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</si>
  <si>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</si>
  <si>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</si>
  <si>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</si>
  <si>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</si>
  <si>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</si>
  <si>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</si>
  <si>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</si>
  <si>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</si>
  <si>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</si>
  <si>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</si>
  <si>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</si>
  <si>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</si>
  <si>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</si>
  <si>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</si>
  <si>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</si>
  <si>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</si>
  <si>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</si>
  <si>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</si>
  <si>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</si>
  <si>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</si>
  <si>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</si>
  <si>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</si>
  <si>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</si>
  <si>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</si>
  <si>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</si>
  <si>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</si>
  <si>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</si>
  <si>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</si>
  <si>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</si>
  <si>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</si>
  <si>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</si>
  <si>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</si>
  <si>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</si>
  <si>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</si>
  <si>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</si>
  <si>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</si>
  <si>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</si>
  <si>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</si>
  <si>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</si>
  <si>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</si>
  <si>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</si>
  <si>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</si>
  <si>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</si>
  <si>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</si>
  <si>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</si>
  <si>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</si>
  <si>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</si>
  <si>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</si>
  <si>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</si>
  <si>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</si>
  <si>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</si>
  <si>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</si>
  <si>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</si>
  <si>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</si>
  <si>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</si>
  <si>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</si>
  <si>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</si>
  <si>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</si>
  <si>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</si>
  <si>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</si>
  <si>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</si>
  <si>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</si>
  <si>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</si>
  <si>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</si>
  <si>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</si>
  <si>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</si>
  <si>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</si>
  <si>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</si>
  <si>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</si>
  <si>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</si>
  <si>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</si>
  <si>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</si>
  <si>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</si>
  <si>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</si>
  <si>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</si>
  <si>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</si>
  <si>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</si>
  <si>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</si>
  <si>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</si>
  <si>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</si>
  <si>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</si>
  <si>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</si>
  <si>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</si>
  <si>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</si>
  <si>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</si>
  <si>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</si>
  <si>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</si>
  <si>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</si>
  <si>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</si>
  <si>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</si>
  <si>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</si>
  <si>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</si>
  <si>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</si>
  <si>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</si>
  <si>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</si>
  <si>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</si>
  <si>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</si>
  <si>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</si>
  <si>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</si>
  <si>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</si>
  <si>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</si>
  <si>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</si>
  <si>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</si>
  <si>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</si>
  <si>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</si>
  <si>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</si>
  <si>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</si>
  <si>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</si>
  <si>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</si>
  <si>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</si>
  <si>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</si>
  <si>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</si>
  <si>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</si>
  <si>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</si>
  <si>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埼玉県神川町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</si>
  <si>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</si>
  <si>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</si>
  <si>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</si>
  <si>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</si>
  <si>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</si>
  <si>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</si>
  <si>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</si>
  <si>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</si>
  <si>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</si>
  <si>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</si>
  <si>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</si>
  <si>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</si>
  <si>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</si>
  <si>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</si>
  <si>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</si>
  <si>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</si>
  <si>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</si>
  <si>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</si>
  <si>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</si>
  <si>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</si>
  <si>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</si>
  <si>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町営バス事業特別会計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</si>
  <si>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</si>
  <si>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</si>
  <si>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</si>
  <si>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</si>
  <si>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</si>
  <si>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</si>
  <si>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</si>
  <si>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</si>
  <si>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</si>
  <si>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</si>
  <si>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</si>
  <si>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</si>
  <si>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</si>
  <si>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</si>
  <si>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</si>
  <si>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</si>
  <si>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</si>
  <si>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</si>
  <si>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</si>
  <si>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</si>
  <si>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</si>
  <si>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</si>
  <si>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</si>
  <si>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</si>
  <si>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</si>
  <si>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</si>
  <si>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</si>
  <si>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</si>
  <si>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</si>
  <si>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</si>
  <si>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</si>
  <si>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</si>
  <si>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</si>
  <si>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</si>
  <si>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</si>
  <si>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</si>
  <si>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</si>
  <si>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</si>
  <si>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</si>
  <si>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</si>
  <si>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</si>
  <si>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</si>
  <si>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</si>
  <si>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</si>
  <si>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</si>
  <si>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</si>
  <si>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</si>
  <si>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</si>
  <si>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</si>
  <si>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</si>
  <si>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</si>
  <si>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</si>
  <si>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</si>
  <si>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</si>
  <si>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</si>
  <si>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</si>
  <si>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</si>
  <si>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</si>
  <si>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</si>
  <si>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</si>
  <si>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</si>
  <si>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</si>
  <si>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</si>
  <si>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</si>
  <si>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</si>
  <si>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</si>
  <si>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</si>
  <si>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</si>
  <si>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</si>
  <si>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</si>
  <si>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</si>
  <si>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</si>
  <si>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</si>
  <si>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</si>
  <si>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</si>
  <si>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</si>
  <si>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</si>
  <si>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</si>
  <si>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</si>
  <si>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</si>
  <si>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</si>
  <si>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</si>
  <si>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</si>
  <si>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</si>
  <si>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</si>
  <si>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</si>
  <si>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</si>
  <si>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</si>
  <si>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</si>
  <si>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</si>
  <si>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</si>
  <si>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</si>
  <si>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</si>
  <si>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</si>
  <si>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</si>
  <si>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</si>
  <si>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</si>
  <si>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</si>
  <si>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</si>
  <si>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</si>
  <si>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</si>
  <si>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</si>
  <si>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</si>
  <si>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</si>
  <si>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</si>
  <si>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</si>
  <si>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</si>
  <si>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</si>
  <si>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</si>
  <si>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</si>
  <si>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</si>
  <si>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</si>
  <si>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</si>
  <si>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</si>
  <si>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</si>
  <si>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</si>
  <si>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</si>
  <si>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</si>
  <si>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</si>
  <si>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</si>
  <si>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</si>
  <si>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</si>
  <si>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</si>
  <si>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</si>
  <si>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</si>
  <si>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</si>
  <si>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</si>
  <si>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</si>
  <si>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</si>
  <si>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</si>
  <si>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</si>
  <si>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</si>
  <si>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</si>
  <si>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</si>
  <si>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</si>
  <si>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</si>
  <si>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</si>
  <si>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</si>
  <si>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</si>
  <si>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</si>
  <si>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</si>
  <si>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</si>
  <si>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</si>
  <si>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</si>
  <si>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</si>
  <si>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</si>
  <si>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</si>
  <si>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</si>
  <si>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</si>
  <si>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</si>
  <si>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</si>
  <si>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</si>
  <si>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</si>
  <si>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</si>
  <si>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8.55</t>
  </si>
  <si>
    <t>一般会計</t>
  </si>
  <si>
    <t>水道事業会計</t>
  </si>
  <si>
    <t>国民健康保険特別会計</t>
  </si>
  <si>
    <t>介護保険特別会計</t>
  </si>
  <si>
    <t>公共下水道事業特別会計</t>
  </si>
  <si>
    <t>観光事業特別会計</t>
  </si>
  <si>
    <t>町営バス事業特別会計</t>
  </si>
  <si>
    <t>後期高齢者医療特別会計</t>
  </si>
  <si>
    <t>その他会計（赤字）</t>
  </si>
  <si>
    <t>その他会計（黒字）</t>
  </si>
  <si>
    <t>児玉郡市広域市町村圏組合</t>
    <rPh sb="0" eb="2">
      <t>コダマ</t>
    </rPh>
    <rPh sb="2" eb="4">
      <t>グンシ</t>
    </rPh>
    <rPh sb="4" eb="6">
      <t>コウイキ</t>
    </rPh>
    <rPh sb="6" eb="9">
      <t>シチョウソン</t>
    </rPh>
    <rPh sb="9" eb="10">
      <t>ケン</t>
    </rPh>
    <rPh sb="10" eb="12">
      <t>クミアイ</t>
    </rPh>
    <phoneticPr fontId="2"/>
  </si>
  <si>
    <t>埼玉県後期高齢者医療広域連合</t>
  </si>
  <si>
    <t>埼玉県後期高齢者医療広域連合</t>
    <rPh sb="0" eb="3">
      <t>サ</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</si>
  <si>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</si>
  <si>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特別会計</t>
    <rPh sb="0" eb="2">
      <t>トクベツ</t>
    </rPh>
    <rPh sb="2" eb="4">
      <t>カイケイ</t>
    </rPh>
    <phoneticPr fontId="2"/>
  </si>
  <si>
    <t>埼玉県市町村総合事務組合</t>
    <rPh sb="0" eb="3">
      <t>サ</t>
    </rPh>
    <rPh sb="3" eb="6">
      <t>シチョウソン</t>
    </rPh>
    <rPh sb="6" eb="8">
      <t>ソウゴウ</t>
    </rPh>
    <rPh sb="8" eb="10">
      <t>ジム</t>
    </rPh>
    <rPh sb="10" eb="12">
      <t>クミアイ</t>
    </rPh>
    <phoneticPr fontId="2"/>
  </si>
  <si>
    <t>埼玉県市町村総合事務組合</t>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</si>
  <si>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</si>
  <si>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t>
    <phoneticPr fontId="2"/>
  </si>
  <si>
    <t>交通災害特別会計</t>
    <rPh sb="0" eb="2">
      <t>コウツウ</t>
    </rPh>
    <rPh sb="2" eb="4">
      <t>サイガイ</t>
    </rPh>
    <rPh sb="4" eb="8">
      <t>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</si>
</sst>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17602</c:v>
                </c:pt>
                <c:pt idx="1">
                  <c:v>29717</c:v>
                </c:pt>
                <c:pt idx="2">
                  <c:v>38987</c:v>
                </c:pt>
                <c:pt idx="3">
                  <c:v>18525</c:v>
                </c:pt>
                <c:pt idx="4">
                  <c:v>65929</c:v>
                </c:pt>
              </c:numCache>
            </c:numRef>
          </c:val>
          <c:smooth val="0"/>
        </c:ser>
        <c:dLbls>
          <c:showLegendKey val="0"/>
          <c:showVal val="0"/>
          <c:showCatName val="0"/>
          <c:showSerName val="0"/>
          <c:showPercent val="0"/>
          <c:showBubbleSize val="0"/>
        </c:dLbls>
        <c:marker val="1"/>
        <c:smooth val="0"/>
        <c:axId val="94605312"/>
        <c:axId val="94607232"/>
      </c:lineChart>
      <c:catAx>
        <c:axId val="94605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607232"/>
        <c:crosses val="autoZero"/>
        <c:auto val="1"/>
        <c:lblAlgn val="ctr"/>
        <c:lblOffset val="100"/>
        <c:tickLblSkip val="1"/>
        <c:tickMarkSkip val="1"/>
        <c:noMultiLvlLbl val="0"/>
      </c:catAx>
      <c:valAx>
        <c:axId val="946072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605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14.5</c:v>
                </c:pt>
                <c:pt idx="1">
                  <c:v>13.93</c:v>
                </c:pt>
                <c:pt idx="2">
                  <c:v>14.77</c:v>
                </c:pt>
                <c:pt idx="3">
                  <c:v>9.98</c:v>
                </c:pt>
                <c:pt idx="4">
                  <c:v>10.59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12.45</c:v>
                </c:pt>
                <c:pt idx="1">
                  <c:v>16.7</c:v>
                </c:pt>
                <c:pt idx="2">
                  <c:v>22.4</c:v>
                </c:pt>
                <c:pt idx="3">
                  <c:v>31.46</c:v>
                </c:pt>
                <c:pt idx="4">
                  <c:v>22.39</c:v>
                </c:pt>
              </c:numCache>
            </c:numRef>
          </c:val>
        </c:ser>
        <c:dLbls>
          <c:showLegendKey val="0"/>
          <c:showVal val="0"/>
          <c:showCatName val="0"/>
          <c:showSerName val="0"/>
          <c:showPercent val="0"/>
          <c:showBubbleSize val="0"/>
        </c:dLbls>
        <c:gapWidth val="250"/>
        <c:overlap val="100"/>
        <c:axId val="104107008"/>
        <c:axId val="10413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10.29</c:v>
                </c:pt>
                <c:pt idx="1">
                  <c:v>12.85</c:v>
                </c:pt>
                <c:pt idx="2">
                  <c:v>9.81</c:v>
                </c:pt>
                <c:pt idx="3">
                  <c:v>4.0199999999999996</c:v>
                </c:pt>
                <c:pt idx="4">
                  <c:v>-8.5500000000000007</c:v>
                </c:pt>
              </c:numCache>
            </c:numRef>
          </c:val>
          <c:smooth val="0"/>
        </c:ser>
        <c:dLbls>
          <c:showLegendKey val="0"/>
          <c:showVal val="0"/>
          <c:showCatName val="0"/>
          <c:showSerName val="0"/>
          <c:showPercent val="0"/>
          <c:showBubbleSize val="0"/>
        </c:dLbls>
        <c:marker val="1"/>
        <c:smooth val="0"/>
        <c:axId val="104107008"/>
        <c:axId val="104133760"/>
      </c:lineChart>
      <c:catAx>
        <c:axId val="10410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133760"/>
        <c:crosses val="autoZero"/>
        <c:auto val="1"/>
        <c:lblAlgn val="ctr"/>
        <c:lblOffset val="100"/>
        <c:tickLblSkip val="1"/>
        <c:tickMarkSkip val="1"/>
        <c:noMultiLvlLbl val="0"/>
      </c:catAx>
      <c:valAx>
        <c:axId val="10413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0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#N/A</c:v>
                </c:pt>
                <c:pt idx="5">
                  <c:v>0.01</c:v>
                </c:pt>
                <c:pt idx="6">
                  <c:v>#N/A</c:v>
                </c:pt>
                <c:pt idx="7">
                  <c:v>0.03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0.08</c:v>
                </c:pt>
                <c:pt idx="2">
                  <c:v>#N/A</c:v>
                </c:pt>
                <c:pt idx="3">
                  <c:v>0.02</c:v>
                </c:pt>
                <c:pt idx="4">
                  <c:v>#N/A</c:v>
                </c:pt>
                <c:pt idx="5">
                  <c:v>0.01</c:v>
                </c:pt>
                <c:pt idx="6">
                  <c:v>#N/A</c:v>
                </c:pt>
                <c:pt idx="7">
                  <c:v>0.02</c:v>
                </c:pt>
                <c:pt idx="8">
                  <c:v>#N/A</c:v>
                </c:pt>
                <c:pt idx="9">
                  <c:v>0.01</c:v>
                </c:pt>
              </c:numCache>
            </c:numRef>
          </c:val>
        </c:ser>
        <c:ser>
          <c:idx val="3"/>
          <c:order val="3"/>
          <c:tx>
            <c:strRef>
              <c:f>データシート!$A$30</c:f>
              <c:strCache>
                <c:ptCount val="1"/>
                <c:pt idx="0">
                  <c:v>町営バス事業特別会計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0.04</c:v>
                </c:pt>
                <c:pt idx="4">
                  <c:v>#N/A</c:v>
                </c:pt>
                <c:pt idx="5">
                  <c:v>0.04</c:v>
                </c:pt>
                <c:pt idx="6">
                  <c:v>#N/A</c:v>
                </c:pt>
                <c:pt idx="7">
                  <c:v>0.02</c:v>
                </c:pt>
                <c:pt idx="8">
                  <c:v>#N/A</c:v>
                </c:pt>
                <c:pt idx="9">
                  <c:v>0.02</c:v>
                </c:pt>
              </c:numCache>
            </c:numRef>
          </c:val>
        </c:ser>
        <c:ser>
          <c:idx val="4"/>
          <c:order val="4"/>
          <c:tx>
            <c:strRef>
              <c:f>データシート!$A$31</c:f>
              <c:strCache>
                <c:ptCount val="1"/>
                <c:pt idx="0">
                  <c:v>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0.05</c:v>
                </c:pt>
                <c:pt idx="4">
                  <c:v>#N/A</c:v>
                </c:pt>
                <c:pt idx="5">
                  <c:v>0.06</c:v>
                </c:pt>
                <c:pt idx="6">
                  <c:v>#N/A</c:v>
                </c:pt>
                <c:pt idx="7">
                  <c:v>0.7</c:v>
                </c:pt>
                <c:pt idx="8">
                  <c:v>#N/A</c:v>
                </c:pt>
                <c:pt idx="9">
                  <c:v>0.1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0.14000000000000001</c:v>
                </c:pt>
                <c:pt idx="2">
                  <c:v>#N/A</c:v>
                </c:pt>
                <c:pt idx="3">
                  <c:v>0.18</c:v>
                </c:pt>
                <c:pt idx="4">
                  <c:v>#N/A</c:v>
                </c:pt>
                <c:pt idx="5">
                  <c:v>0.19</c:v>
                </c:pt>
                <c:pt idx="6">
                  <c:v>#N/A</c:v>
                </c:pt>
                <c:pt idx="7">
                  <c:v>0.16</c:v>
                </c:pt>
                <c:pt idx="8">
                  <c:v>#N/A</c:v>
                </c:pt>
                <c:pt idx="9">
                  <c:v>0.24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0.57999999999999996</c:v>
                </c:pt>
                <c:pt idx="2">
                  <c:v>#N/A</c:v>
                </c:pt>
                <c:pt idx="3">
                  <c:v>0.55000000000000004</c:v>
                </c:pt>
                <c:pt idx="4">
                  <c:v>#N/A</c:v>
                </c:pt>
                <c:pt idx="5">
                  <c:v>0.49</c:v>
                </c:pt>
                <c:pt idx="6">
                  <c:v>#N/A</c:v>
                </c:pt>
                <c:pt idx="7">
                  <c:v>0.7</c:v>
                </c:pt>
                <c:pt idx="8">
                  <c:v>#N/A</c:v>
                </c:pt>
                <c:pt idx="9">
                  <c:v>0.45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2.4500000000000002</c:v>
                </c:pt>
                <c:pt idx="2">
                  <c:v>#N/A</c:v>
                </c:pt>
                <c:pt idx="3">
                  <c:v>2.5299999999999998</c:v>
                </c:pt>
                <c:pt idx="4">
                  <c:v>#N/A</c:v>
                </c:pt>
                <c:pt idx="5">
                  <c:v>3.66</c:v>
                </c:pt>
                <c:pt idx="6">
                  <c:v>#N/A</c:v>
                </c:pt>
                <c:pt idx="7">
                  <c:v>2.97</c:v>
                </c:pt>
                <c:pt idx="8">
                  <c:v>#N/A</c:v>
                </c:pt>
                <c:pt idx="9">
                  <c:v>4.03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6.91</c:v>
                </c:pt>
                <c:pt idx="2">
                  <c:v>#N/A</c:v>
                </c:pt>
                <c:pt idx="3">
                  <c:v>6.68</c:v>
                </c:pt>
                <c:pt idx="4">
                  <c:v>#N/A</c:v>
                </c:pt>
                <c:pt idx="5">
                  <c:v>7.44</c:v>
                </c:pt>
                <c:pt idx="6">
                  <c:v>#N/A</c:v>
                </c:pt>
                <c:pt idx="7">
                  <c:v>6.87</c:v>
                </c:pt>
                <c:pt idx="8">
                  <c:v>#N/A</c:v>
                </c:pt>
                <c:pt idx="9">
                  <c:v>7.23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14.49</c:v>
                </c:pt>
                <c:pt idx="2">
                  <c:v>#N/A</c:v>
                </c:pt>
                <c:pt idx="3">
                  <c:v>13.89</c:v>
                </c:pt>
                <c:pt idx="4">
                  <c:v>#N/A</c:v>
                </c:pt>
                <c:pt idx="5">
                  <c:v>14.72</c:v>
                </c:pt>
                <c:pt idx="6">
                  <c:v>#N/A</c:v>
                </c:pt>
                <c:pt idx="7">
                  <c:v>9.93</c:v>
                </c:pt>
                <c:pt idx="8">
                  <c:v>#N/A</c:v>
                </c:pt>
                <c:pt idx="9">
                  <c:v>10.57</c:v>
                </c:pt>
              </c:numCache>
            </c:numRef>
          </c:val>
        </c:ser>
        <c:dLbls>
          <c:showLegendKey val="0"/>
          <c:showVal val="0"/>
          <c:showCatName val="0"/>
          <c:showSerName val="0"/>
          <c:showPercent val="0"/>
          <c:showBubbleSize val="0"/>
        </c:dLbls>
        <c:gapWidth val="150"/>
        <c:overlap val="100"/>
        <c:axId val="104354944"/>
        <c:axId val="104356480"/>
      </c:barChart>
      <c:catAx>
        <c:axId val="10435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56480"/>
        <c:crosses val="autoZero"/>
        <c:auto val="1"/>
        <c:lblAlgn val="ctr"/>
        <c:lblOffset val="100"/>
        <c:tickLblSkip val="1"/>
        <c:tickMarkSkip val="1"/>
        <c:noMultiLvlLbl val="0"/>
      </c:catAx>
      <c:valAx>
        <c:axId val="10435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5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446</c:v>
                </c:pt>
                <c:pt idx="5">
                  <c:v>464</c:v>
                </c:pt>
                <c:pt idx="8">
                  <c:v>483</c:v>
                </c:pt>
                <c:pt idx="11">
                  <c:v>489</c:v>
                </c:pt>
                <c:pt idx="14">
                  <c:v>497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100</c:v>
                </c:pt>
                <c:pt idx="3">
                  <c:v>100</c:v>
                </c:pt>
                <c:pt idx="6">
                  <c:v>98</c:v>
                </c:pt>
                <c:pt idx="9">
                  <c:v>96</c:v>
                </c:pt>
                <c:pt idx="12">
                  <c:v>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177</c:v>
                </c:pt>
                <c:pt idx="3">
                  <c:v>168</c:v>
                </c:pt>
                <c:pt idx="6">
                  <c:v>158</c:v>
                </c:pt>
                <c:pt idx="9">
                  <c:v>163</c:v>
                </c:pt>
                <c:pt idx="12">
                  <c:v>147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56</c:v>
                </c:pt>
                <c:pt idx="3">
                  <c:v>59</c:v>
                </c:pt>
                <c:pt idx="6">
                  <c:v>70</c:v>
                </c:pt>
                <c:pt idx="9">
                  <c:v>91</c:v>
                </c:pt>
                <c:pt idx="12">
                  <c:v>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499</c:v>
                </c:pt>
                <c:pt idx="3">
                  <c:v>419</c:v>
                </c:pt>
                <c:pt idx="6">
                  <c:v>364</c:v>
                </c:pt>
                <c:pt idx="9">
                  <c:v>355</c:v>
                </c:pt>
                <c:pt idx="12">
                  <c:v>364</c:v>
                </c:pt>
              </c:numCache>
            </c:numRef>
          </c:val>
        </c:ser>
        <c:dLbls>
          <c:showLegendKey val="0"/>
          <c:showVal val="0"/>
          <c:showCatName val="0"/>
          <c:showSerName val="0"/>
          <c:showPercent val="0"/>
          <c:showBubbleSize val="0"/>
        </c:dLbls>
        <c:gapWidth val="100"/>
        <c:overlap val="100"/>
        <c:axId val="103137664"/>
        <c:axId val="10313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386</c:v>
                </c:pt>
                <c:pt idx="2">
                  <c:v>#N/A</c:v>
                </c:pt>
                <c:pt idx="3">
                  <c:v>#N/A</c:v>
                </c:pt>
                <c:pt idx="4">
                  <c:v>282</c:v>
                </c:pt>
                <c:pt idx="5">
                  <c:v>#N/A</c:v>
                </c:pt>
                <c:pt idx="6">
                  <c:v>#N/A</c:v>
                </c:pt>
                <c:pt idx="7">
                  <c:v>207</c:v>
                </c:pt>
                <c:pt idx="8">
                  <c:v>#N/A</c:v>
                </c:pt>
                <c:pt idx="9">
                  <c:v>#N/A</c:v>
                </c:pt>
                <c:pt idx="10">
                  <c:v>216</c:v>
                </c:pt>
                <c:pt idx="11">
                  <c:v>#N/A</c:v>
                </c:pt>
                <c:pt idx="12">
                  <c:v>#N/A</c:v>
                </c:pt>
                <c:pt idx="13">
                  <c:v>202</c:v>
                </c:pt>
                <c:pt idx="14">
                  <c:v>#N/A</c:v>
                </c:pt>
              </c:numCache>
            </c:numRef>
          </c:val>
          <c:smooth val="0"/>
        </c:ser>
        <c:dLbls>
          <c:showLegendKey val="0"/>
          <c:showVal val="0"/>
          <c:showCatName val="0"/>
          <c:showSerName val="0"/>
          <c:showPercent val="0"/>
          <c:showBubbleSize val="0"/>
        </c:dLbls>
        <c:marker val="1"/>
        <c:smooth val="0"/>
        <c:axId val="103137664"/>
        <c:axId val="103139584"/>
      </c:lineChart>
      <c:catAx>
        <c:axId val="10313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139584"/>
        <c:crosses val="autoZero"/>
        <c:auto val="1"/>
        <c:lblAlgn val="ctr"/>
        <c:lblOffset val="100"/>
        <c:tickLblSkip val="1"/>
        <c:tickMarkSkip val="1"/>
        <c:noMultiLvlLbl val="0"/>
      </c:catAx>
      <c:valAx>
        <c:axId val="10313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3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4694</c:v>
                </c:pt>
                <c:pt idx="5">
                  <c:v>4931</c:v>
                </c:pt>
                <c:pt idx="8">
                  <c:v>5035</c:v>
                </c:pt>
                <c:pt idx="11">
                  <c:v>5065</c:v>
                </c:pt>
                <c:pt idx="14">
                  <c:v>5339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79</c:v>
                </c:pt>
                <c:pt idx="5">
                  <c:v>77</c:v>
                </c:pt>
                <c:pt idx="8">
                  <c:v>78</c:v>
                </c:pt>
                <c:pt idx="11">
                  <c:v>89</c:v>
                </c:pt>
                <c:pt idx="14">
                  <c:v>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1252</c:v>
                </c:pt>
                <c:pt idx="5">
                  <c:v>1476</c:v>
                </c:pt>
                <c:pt idx="8">
                  <c:v>1833</c:v>
                </c:pt>
                <c:pt idx="11">
                  <c:v>2229</c:v>
                </c:pt>
                <c:pt idx="14">
                  <c:v>2140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2026</c:v>
                </c:pt>
                <c:pt idx="3">
                  <c:v>2204</c:v>
                </c:pt>
                <c:pt idx="6">
                  <c:v>1812</c:v>
                </c:pt>
                <c:pt idx="9">
                  <c:v>2116</c:v>
                </c:pt>
                <c:pt idx="12">
                  <c:v>1878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658</c:v>
                </c:pt>
                <c:pt idx="3">
                  <c:v>508</c:v>
                </c:pt>
                <c:pt idx="6">
                  <c:v>393</c:v>
                </c:pt>
                <c:pt idx="9">
                  <c:v>245</c:v>
                </c:pt>
                <c:pt idx="12">
                  <c:v>130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1529</c:v>
                </c:pt>
                <c:pt idx="3">
                  <c:v>1632</c:v>
                </c:pt>
                <c:pt idx="6">
                  <c:v>1559</c:v>
                </c:pt>
                <c:pt idx="9">
                  <c:v>1534</c:v>
                </c:pt>
                <c:pt idx="12">
                  <c:v>1513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765</c:v>
                </c:pt>
                <c:pt idx="3">
                  <c:v>702</c:v>
                </c:pt>
                <c:pt idx="6">
                  <c:v>610</c:v>
                </c:pt>
                <c:pt idx="9">
                  <c:v>520</c:v>
                </c:pt>
                <c:pt idx="12">
                  <c:v>430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4157</c:v>
                </c:pt>
                <c:pt idx="3">
                  <c:v>3851</c:v>
                </c:pt>
                <c:pt idx="6">
                  <c:v>3742</c:v>
                </c:pt>
                <c:pt idx="9">
                  <c:v>3742</c:v>
                </c:pt>
                <c:pt idx="12">
                  <c:v>3942</c:v>
                </c:pt>
              </c:numCache>
            </c:numRef>
          </c:val>
        </c:ser>
        <c:dLbls>
          <c:showLegendKey val="0"/>
          <c:showVal val="0"/>
          <c:showCatName val="0"/>
          <c:showSerName val="0"/>
          <c:showPercent val="0"/>
          <c:showBubbleSize val="0"/>
        </c:dLbls>
        <c:gapWidth val="100"/>
        <c:overlap val="100"/>
        <c:axId val="103295232"/>
        <c:axId val="10330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3110</c:v>
                </c:pt>
                <c:pt idx="2">
                  <c:v>#N/A</c:v>
                </c:pt>
                <c:pt idx="3">
                  <c:v>#N/A</c:v>
                </c:pt>
                <c:pt idx="4">
                  <c:v>2413</c:v>
                </c:pt>
                <c:pt idx="5">
                  <c:v>#N/A</c:v>
                </c:pt>
                <c:pt idx="6">
                  <c:v>#N/A</c:v>
                </c:pt>
                <c:pt idx="7">
                  <c:v>1169</c:v>
                </c:pt>
                <c:pt idx="8">
                  <c:v>#N/A</c:v>
                </c:pt>
                <c:pt idx="9">
                  <c:v>#N/A</c:v>
                </c:pt>
                <c:pt idx="10">
                  <c:v>774</c:v>
                </c:pt>
                <c:pt idx="11">
                  <c:v>#N/A</c:v>
                </c:pt>
                <c:pt idx="12">
                  <c:v>#N/A</c:v>
                </c:pt>
                <c:pt idx="13">
                  <c:v>335</c:v>
                </c:pt>
                <c:pt idx="14">
                  <c:v>#N/A</c:v>
                </c:pt>
              </c:numCache>
            </c:numRef>
          </c:val>
          <c:smooth val="0"/>
        </c:ser>
        <c:dLbls>
          <c:showLegendKey val="0"/>
          <c:showVal val="0"/>
          <c:showCatName val="0"/>
          <c:showSerName val="0"/>
          <c:showPercent val="0"/>
          <c:showBubbleSize val="0"/>
        </c:dLbls>
        <c:marker val="1"/>
        <c:smooth val="0"/>
        <c:axId val="103295232"/>
        <c:axId val="103301504"/>
      </c:lineChart>
      <c:catAx>
        <c:axId val="10329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301504"/>
        <c:crosses val="autoZero"/>
        <c:auto val="1"/>
        <c:lblAlgn val="ctr"/>
        <c:lblOffset val="100"/>
        <c:tickLblSkip val="1"/>
        <c:tickMarkSkip val="1"/>
        <c:noMultiLvlLbl val="0"/>
      </c:catAx>
      <c:valAx>
        <c:axId val="10330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9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埼玉県神川町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14,279
14,026
47.42
6,320,176
5,832,465
418,757
3,952,518
3,941,940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需要額は前年度より増加しているにもかかわらず、長引く景気低迷により基準財政収入額が前年度より減少してしまっている。このため、財政力指数も前年度比０．０３ポイント減少している。今後は、徹底した歳出削減、町税の徴収率の向上に努め歳入の確保を行い、財政基盤の強化に努めた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95250</xdr:rowOff>
    </xdr:to>
    <xdr:cxnSp macro="">
      <xdr:nvCxnSpPr>
        <xdr:cNvPr id="68" name="直線コネクタ 67"/>
        <xdr:cNvCxnSpPr/>
      </xdr:nvCxnSpPr>
      <xdr:spPr>
        <a:xfrm>
          <a:off x="4114800" y="74273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9"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28222</xdr:rowOff>
    </xdr:from>
    <xdr:to>
      <xdr:col>6</xdr:col>
      <xdr:colOff>0</xdr:colOff>
      <xdr:row>43</xdr:row>
      <xdr:rowOff>55033</xdr:rowOff>
    </xdr:to>
    <xdr:cxnSp macro="">
      <xdr:nvCxnSpPr>
        <xdr:cNvPr id="71" name="直線コネクタ 70"/>
        <xdr:cNvCxnSpPr/>
      </xdr:nvCxnSpPr>
      <xdr:spPr>
        <a:xfrm>
          <a:off x="3225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3" name="テキスト ボックス 7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1411</xdr:rowOff>
    </xdr:from>
    <xdr:to>
      <xdr:col>4</xdr:col>
      <xdr:colOff>482600</xdr:colOff>
      <xdr:row>43</xdr:row>
      <xdr:rowOff>28222</xdr:rowOff>
    </xdr:to>
    <xdr:cxnSp macro="">
      <xdr:nvCxnSpPr>
        <xdr:cNvPr id="74" name="直線コネクタ 73"/>
        <xdr:cNvCxnSpPr/>
      </xdr:nvCxnSpPr>
      <xdr:spPr>
        <a:xfrm>
          <a:off x="2336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6" name="テキスト ボックス 75"/>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132645</xdr:rowOff>
    </xdr:from>
    <xdr:to>
      <xdr:col>3</xdr:col>
      <xdr:colOff>279400</xdr:colOff>
      <xdr:row>43</xdr:row>
      <xdr:rowOff>1411</xdr:rowOff>
    </xdr:to>
    <xdr:cxnSp macro="">
      <xdr:nvCxnSpPr>
        <xdr:cNvPr id="77" name="直線コネクタ 76"/>
        <xdr:cNvCxnSpPr/>
      </xdr:nvCxnSpPr>
      <xdr:spPr>
        <a:xfrm>
          <a:off x="1447800" y="733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138289</xdr:rowOff>
    </xdr:from>
    <xdr:to>
      <xdr:col>3</xdr:col>
      <xdr:colOff>330200</xdr:colOff>
      <xdr:row>44</xdr:row>
      <xdr:rowOff>68439</xdr:rowOff>
    </xdr:to>
    <xdr:sp macro="" textlink="">
      <xdr:nvSpPr>
        <xdr:cNvPr id="78" name="フローチャート : 判断 77"/>
        <xdr:cNvSpPr/>
      </xdr:nvSpPr>
      <xdr:spPr>
        <a:xfrm>
          <a:off x="2286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79" name="テキスト ボックス 78"/>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80" name="フローチャート : 判断 79"/>
        <xdr:cNvSpPr/>
      </xdr:nvSpPr>
      <xdr:spPr>
        <a:xfrm>
          <a:off x="1397000" y="748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81" name="テキスト ボックス 80"/>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60977</xdr:rowOff>
    </xdr:from>
    <xdr:ext cx="762000" cy="259045"/>
    <xdr:sp macro="" textlink="">
      <xdr:nvSpPr>
        <xdr:cNvPr id="88"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90" name="テキスト ボックス 89"/>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148872</xdr:rowOff>
    </xdr:from>
    <xdr:to>
      <xdr:col>4</xdr:col>
      <xdr:colOff>533400</xdr:colOff>
      <xdr:row>43</xdr:row>
      <xdr:rowOff>79022</xdr:rowOff>
    </xdr:to>
    <xdr:sp macro="" textlink="">
      <xdr:nvSpPr>
        <xdr:cNvPr id="91" name="円/楕円 90"/>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63799</xdr:rowOff>
    </xdr:from>
    <xdr:ext cx="762000" cy="259045"/>
    <xdr:sp macro="" textlink="">
      <xdr:nvSpPr>
        <xdr:cNvPr id="92" name="テキスト ボックス 91"/>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122061</xdr:rowOff>
    </xdr:from>
    <xdr:to>
      <xdr:col>3</xdr:col>
      <xdr:colOff>330200</xdr:colOff>
      <xdr:row>43</xdr:row>
      <xdr:rowOff>52211</xdr:rowOff>
    </xdr:to>
    <xdr:sp macro="" textlink="">
      <xdr:nvSpPr>
        <xdr:cNvPr id="93" name="円/楕円 92"/>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62388</xdr:rowOff>
    </xdr:from>
    <xdr:ext cx="762000" cy="259045"/>
    <xdr:sp macro="" textlink="">
      <xdr:nvSpPr>
        <xdr:cNvPr id="94" name="テキスト ボックス 93"/>
        <xdr:cNvSpPr txBox="1"/>
      </xdr:nvSpPr>
      <xdr:spPr>
        <a:xfrm>
          <a:off x="1955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81845</xdr:rowOff>
    </xdr:from>
    <xdr:to>
      <xdr:col>2</xdr:col>
      <xdr:colOff>127000</xdr:colOff>
      <xdr:row>43</xdr:row>
      <xdr:rowOff>11995</xdr:rowOff>
    </xdr:to>
    <xdr:sp macro="" textlink="">
      <xdr:nvSpPr>
        <xdr:cNvPr id="95" name="円/楕円 94"/>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22172</xdr:rowOff>
    </xdr:from>
    <xdr:ext cx="762000" cy="259045"/>
    <xdr:sp macro="" textlink="">
      <xdr:nvSpPr>
        <xdr:cNvPr id="96" name="テキスト ボックス 95"/>
        <xdr:cNvSpPr txBox="1"/>
      </xdr:nvSpPr>
      <xdr:spPr>
        <a:xfrm>
          <a:off x="1066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事務事業の見直し等で経常経費の削減を図ってきたことにより、平成２５年度は７９</a:t>
          </a:r>
          <a:r>
            <a:rPr kumimoji="1" lang="en-US" altLang="ja-JP" sz="1300">
              <a:latin typeface="ＭＳ Ｐゴシック"/>
            </a:rPr>
            <a:t>.</a:t>
          </a:r>
          <a:r>
            <a:rPr kumimoji="1" lang="ja-JP" altLang="en-US" sz="1300">
              <a:latin typeface="ＭＳ Ｐゴシック"/>
            </a:rPr>
            <a:t>０％と類似団体平均を下回っている。今後も、事務事業の見直しを更に進め、人件費、扶助費、公債費の義務的経費及び経常経費の歳出削減に努め、現在の水準を維持していきたい。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64135</xdr:rowOff>
    </xdr:from>
    <xdr:to>
      <xdr:col>7</xdr:col>
      <xdr:colOff>152400</xdr:colOff>
      <xdr:row>66</xdr:row>
      <xdr:rowOff>106680</xdr:rowOff>
    </xdr:to>
    <xdr:cxnSp macro="">
      <xdr:nvCxnSpPr>
        <xdr:cNvPr id="122" name="直線コネクタ 121"/>
        <xdr:cNvCxnSpPr/>
      </xdr:nvCxnSpPr>
      <xdr:spPr>
        <a:xfrm flipV="1">
          <a:off x="4953000" y="10179685"/>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3"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4" name="直線コネクタ 123"/>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150512</xdr:rowOff>
    </xdr:from>
    <xdr:ext cx="762000" cy="259045"/>
    <xdr:sp macro="" textlink="">
      <xdr:nvSpPr>
        <xdr:cNvPr id="125"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59</xdr:row>
      <xdr:rowOff>64135</xdr:rowOff>
    </xdr:from>
    <xdr:to>
      <xdr:col>7</xdr:col>
      <xdr:colOff>241300</xdr:colOff>
      <xdr:row>59</xdr:row>
      <xdr:rowOff>64135</xdr:rowOff>
    </xdr:to>
    <xdr:cxnSp macro="">
      <xdr:nvCxnSpPr>
        <xdr:cNvPr id="126" name="直線コネクタ 125"/>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101282</xdr:rowOff>
    </xdr:from>
    <xdr:to>
      <xdr:col>7</xdr:col>
      <xdr:colOff>152400</xdr:colOff>
      <xdr:row>62</xdr:row>
      <xdr:rowOff>104775</xdr:rowOff>
    </xdr:to>
    <xdr:cxnSp macro="">
      <xdr:nvCxnSpPr>
        <xdr:cNvPr id="127" name="直線コネクタ 126"/>
        <xdr:cNvCxnSpPr/>
      </xdr:nvCxnSpPr>
      <xdr:spPr>
        <a:xfrm>
          <a:off x="4114800" y="10559732"/>
          <a:ext cx="8382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28"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29" name="フローチャート : 判断 128"/>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101282</xdr:rowOff>
    </xdr:from>
    <xdr:to>
      <xdr:col>6</xdr:col>
      <xdr:colOff>0</xdr:colOff>
      <xdr:row>61</xdr:row>
      <xdr:rowOff>113347</xdr:rowOff>
    </xdr:to>
    <xdr:cxnSp macro="">
      <xdr:nvCxnSpPr>
        <xdr:cNvPr id="130" name="直線コネクタ 129"/>
        <xdr:cNvCxnSpPr/>
      </xdr:nvCxnSpPr>
      <xdr:spPr>
        <a:xfrm flipV="1">
          <a:off x="3225800" y="105597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1" name="フローチャート : 判断 130"/>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2" name="テキスト ボックス 131"/>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113347</xdr:rowOff>
    </xdr:from>
    <xdr:to>
      <xdr:col>4</xdr:col>
      <xdr:colOff>482600</xdr:colOff>
      <xdr:row>62</xdr:row>
      <xdr:rowOff>56515</xdr:rowOff>
    </xdr:to>
    <xdr:cxnSp macro="">
      <xdr:nvCxnSpPr>
        <xdr:cNvPr id="133" name="直線コネクタ 132"/>
        <xdr:cNvCxnSpPr/>
      </xdr:nvCxnSpPr>
      <xdr:spPr>
        <a:xfrm flipV="1">
          <a:off x="2336800" y="10571797"/>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57468</xdr:rowOff>
    </xdr:from>
    <xdr:to>
      <xdr:col>4</xdr:col>
      <xdr:colOff>533400</xdr:colOff>
      <xdr:row>63</xdr:row>
      <xdr:rowOff>159068</xdr:rowOff>
    </xdr:to>
    <xdr:sp macro="" textlink="">
      <xdr:nvSpPr>
        <xdr:cNvPr id="134" name="フローチャート : 判断 133"/>
        <xdr:cNvSpPr/>
      </xdr:nvSpPr>
      <xdr:spPr>
        <a:xfrm>
          <a:off x="3175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143845</xdr:rowOff>
    </xdr:from>
    <xdr:ext cx="762000" cy="259045"/>
    <xdr:sp macro="" textlink="">
      <xdr:nvSpPr>
        <xdr:cNvPr id="135" name="テキスト ボックス 134"/>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62</xdr:row>
      <xdr:rowOff>56515</xdr:rowOff>
    </xdr:to>
    <xdr:cxnSp macro="">
      <xdr:nvCxnSpPr>
        <xdr:cNvPr id="136" name="直線コネクタ 135"/>
        <xdr:cNvCxnSpPr/>
      </xdr:nvCxnSpPr>
      <xdr:spPr>
        <a:xfrm>
          <a:off x="1447800" y="106260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105728</xdr:rowOff>
    </xdr:from>
    <xdr:to>
      <xdr:col>3</xdr:col>
      <xdr:colOff>330200</xdr:colOff>
      <xdr:row>64</xdr:row>
      <xdr:rowOff>35878</xdr:rowOff>
    </xdr:to>
    <xdr:sp macro="" textlink="">
      <xdr:nvSpPr>
        <xdr:cNvPr id="137" name="フローチャート : 判断 136"/>
        <xdr:cNvSpPr/>
      </xdr:nvSpPr>
      <xdr:spPr>
        <a:xfrm>
          <a:off x="2286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20655</xdr:rowOff>
    </xdr:from>
    <xdr:ext cx="762000" cy="259045"/>
    <xdr:sp macro="" textlink="">
      <xdr:nvSpPr>
        <xdr:cNvPr id="138" name="テキスト ボックス 137"/>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28257</xdr:rowOff>
    </xdr:from>
    <xdr:to>
      <xdr:col>2</xdr:col>
      <xdr:colOff>127000</xdr:colOff>
      <xdr:row>65</xdr:row>
      <xdr:rowOff>129857</xdr:rowOff>
    </xdr:to>
    <xdr:sp macro="" textlink="">
      <xdr:nvSpPr>
        <xdr:cNvPr id="139" name="フローチャート : 判断 138"/>
        <xdr:cNvSpPr/>
      </xdr:nvSpPr>
      <xdr:spPr>
        <a:xfrm>
          <a:off x="1397000" y="1117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114634</xdr:rowOff>
    </xdr:from>
    <xdr:ext cx="762000" cy="259045"/>
    <xdr:sp macro="" textlink="">
      <xdr:nvSpPr>
        <xdr:cNvPr id="140" name="テキスト ボックス 139"/>
        <xdr:cNvSpPr txBox="1"/>
      </xdr:nvSpPr>
      <xdr:spPr>
        <a:xfrm>
          <a:off x="1066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46" name="円/楕円 145"/>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70502</xdr:rowOff>
    </xdr:from>
    <xdr:ext cx="762000" cy="259045"/>
    <xdr:sp macro="" textlink="">
      <xdr:nvSpPr>
        <xdr:cNvPr id="147" name="財政構造の弾力性該当値テキスト"/>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50482</xdr:rowOff>
    </xdr:from>
    <xdr:to>
      <xdr:col>6</xdr:col>
      <xdr:colOff>50800</xdr:colOff>
      <xdr:row>61</xdr:row>
      <xdr:rowOff>152082</xdr:rowOff>
    </xdr:to>
    <xdr:sp macro="" textlink="">
      <xdr:nvSpPr>
        <xdr:cNvPr id="148" name="円/楕円 147"/>
        <xdr:cNvSpPr/>
      </xdr:nvSpPr>
      <xdr:spPr>
        <a:xfrm>
          <a:off x="4064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162259</xdr:rowOff>
    </xdr:from>
    <xdr:ext cx="736600" cy="259045"/>
    <xdr:sp macro="" textlink="">
      <xdr:nvSpPr>
        <xdr:cNvPr id="149" name="テキスト ボックス 148"/>
        <xdr:cNvSpPr txBox="1"/>
      </xdr:nvSpPr>
      <xdr:spPr>
        <a:xfrm>
          <a:off x="3733800" y="1027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62547</xdr:rowOff>
    </xdr:from>
    <xdr:to>
      <xdr:col>4</xdr:col>
      <xdr:colOff>533400</xdr:colOff>
      <xdr:row>61</xdr:row>
      <xdr:rowOff>164147</xdr:rowOff>
    </xdr:to>
    <xdr:sp macro="" textlink="">
      <xdr:nvSpPr>
        <xdr:cNvPr id="150" name="円/楕円 149"/>
        <xdr:cNvSpPr/>
      </xdr:nvSpPr>
      <xdr:spPr>
        <a:xfrm>
          <a:off x="3175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2874</xdr:rowOff>
    </xdr:from>
    <xdr:ext cx="762000" cy="259045"/>
    <xdr:sp macro="" textlink="">
      <xdr:nvSpPr>
        <xdr:cNvPr id="151" name="テキスト ボックス 150"/>
        <xdr:cNvSpPr txBox="1"/>
      </xdr:nvSpPr>
      <xdr:spPr>
        <a:xfrm>
          <a:off x="2844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5715</xdr:rowOff>
    </xdr:from>
    <xdr:to>
      <xdr:col>3</xdr:col>
      <xdr:colOff>330200</xdr:colOff>
      <xdr:row>62</xdr:row>
      <xdr:rowOff>107315</xdr:rowOff>
    </xdr:to>
    <xdr:sp macro="" textlink="">
      <xdr:nvSpPr>
        <xdr:cNvPr id="152" name="円/楕円 151"/>
        <xdr:cNvSpPr/>
      </xdr:nvSpPr>
      <xdr:spPr>
        <a:xfrm>
          <a:off x="2286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117492</xdr:rowOff>
    </xdr:from>
    <xdr:ext cx="762000" cy="259045"/>
    <xdr:sp macro="" textlink="">
      <xdr:nvSpPr>
        <xdr:cNvPr id="153" name="テキスト ボックス 152"/>
        <xdr:cNvSpPr txBox="1"/>
      </xdr:nvSpPr>
      <xdr:spPr>
        <a:xfrm>
          <a:off x="1955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4" name="円/楕円 153"/>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5" name="テキスト ボックス 154"/>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[123,358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人口</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人当たりの決算額は、例年横ばいで類似団体の平均を下回っている。これは継続して実施した退職者数の補充による職員採用の人件費の削減が主な理由である。平成２</a:t>
          </a:r>
          <a:r>
            <a:rPr lang="ja-JP" altLang="en-US" sz="1200" b="0" i="0" baseline="0">
              <a:solidFill>
                <a:schemeClr val="dk1"/>
              </a:solidFill>
              <a:effectLst/>
              <a:latin typeface="+mn-lt"/>
              <a:ea typeface="+mn-ea"/>
              <a:cs typeface="+mn-cs"/>
            </a:rPr>
            <a:t>５</a:t>
          </a:r>
          <a:r>
            <a:rPr lang="ja-JP" altLang="ja-JP" sz="1200" b="0" i="0" baseline="0">
              <a:solidFill>
                <a:schemeClr val="dk1"/>
              </a:solidFill>
              <a:effectLst/>
              <a:latin typeface="+mn-lt"/>
              <a:ea typeface="+mn-ea"/>
              <a:cs typeface="+mn-cs"/>
            </a:rPr>
            <a:t>度決算の人件費は前年度比</a:t>
          </a:r>
          <a:r>
            <a:rPr lang="ja-JP" altLang="en-US" sz="1200" b="0" i="0" baseline="0">
              <a:solidFill>
                <a:schemeClr val="dk1"/>
              </a:solidFill>
              <a:effectLst/>
              <a:latin typeface="+mn-lt"/>
              <a:ea typeface="+mn-ea"/>
              <a:cs typeface="+mn-cs"/>
            </a:rPr>
            <a:t>１．０</a:t>
          </a:r>
          <a:r>
            <a:rPr lang="ja-JP" altLang="ja-JP" sz="1200" b="0" i="0" baseline="0">
              <a:solidFill>
                <a:schemeClr val="dk1"/>
              </a:solidFill>
              <a:effectLst/>
              <a:latin typeface="+mn-lt"/>
              <a:ea typeface="+mn-ea"/>
              <a:cs typeface="+mn-cs"/>
            </a:rPr>
            <a:t>％の減であるが、物件費が</a:t>
          </a:r>
          <a:r>
            <a:rPr lang="ja-JP" altLang="en-US" sz="1200" b="0" i="0" baseline="0">
              <a:solidFill>
                <a:schemeClr val="dk1"/>
              </a:solidFill>
              <a:effectLst/>
              <a:latin typeface="+mn-lt"/>
              <a:ea typeface="+mn-ea"/>
              <a:cs typeface="+mn-cs"/>
            </a:rPr>
            <a:t>８．５</a:t>
          </a:r>
          <a:r>
            <a:rPr lang="ja-JP" altLang="ja-JP" sz="1200" b="0" i="0" baseline="0">
              <a:solidFill>
                <a:schemeClr val="dk1"/>
              </a:solidFill>
              <a:effectLst/>
              <a:latin typeface="+mn-lt"/>
              <a:ea typeface="+mn-ea"/>
              <a:cs typeface="+mn-cs"/>
            </a:rPr>
            <a:t>％の増をしてしまっている。今後は、職員数の減少と比例して職員の事務負担が過度になることで、行政サービスの低下を招くことがないように定数・給与の適正な管理に努めていく。また、</a:t>
          </a:r>
          <a:r>
            <a:rPr lang="ja-JP" altLang="en-US" sz="1200" b="0" i="0" baseline="0">
              <a:solidFill>
                <a:schemeClr val="dk1"/>
              </a:solidFill>
              <a:effectLst/>
              <a:latin typeface="+mn-lt"/>
              <a:ea typeface="+mn-ea"/>
              <a:cs typeface="+mn-cs"/>
            </a:rPr>
            <a:t>公共施設総合管理計画等に基づき</a:t>
          </a:r>
          <a:r>
            <a:rPr lang="ja-JP" altLang="ja-JP" sz="1200" b="0" i="0" baseline="0">
              <a:solidFill>
                <a:schemeClr val="dk1"/>
              </a:solidFill>
              <a:effectLst/>
              <a:latin typeface="+mn-lt"/>
              <a:ea typeface="+mn-ea"/>
              <a:cs typeface="+mn-cs"/>
            </a:rPr>
            <a:t>町内施設の存続、廃止、統合や譲渡を検討し、市町村規模に見合った施設管理を実施していく。</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6" name="直線コネクタ 185"/>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7"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88" name="直線コネクタ 187"/>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89"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0" name="直線コネクタ 189"/>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67912</xdr:rowOff>
    </xdr:from>
    <xdr:to>
      <xdr:col>7</xdr:col>
      <xdr:colOff>152400</xdr:colOff>
      <xdr:row>81</xdr:row>
      <xdr:rowOff>68380</xdr:rowOff>
    </xdr:to>
    <xdr:cxnSp macro="">
      <xdr:nvCxnSpPr>
        <xdr:cNvPr id="191" name="直線コネクタ 190"/>
        <xdr:cNvCxnSpPr/>
      </xdr:nvCxnSpPr>
      <xdr:spPr>
        <a:xfrm>
          <a:off x="4114800" y="13955362"/>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53158</xdr:rowOff>
    </xdr:from>
    <xdr:ext cx="762000" cy="259045"/>
    <xdr:sp macro="" textlink="">
      <xdr:nvSpPr>
        <xdr:cNvPr id="192" name="人件費・物件費等の状況平均値テキスト"/>
        <xdr:cNvSpPr txBox="1"/>
      </xdr:nvSpPr>
      <xdr:spPr>
        <a:xfrm>
          <a:off x="5041900" y="13940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3" name="フローチャート : 判断 192"/>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65842</xdr:rowOff>
    </xdr:from>
    <xdr:to>
      <xdr:col>6</xdr:col>
      <xdr:colOff>0</xdr:colOff>
      <xdr:row>81</xdr:row>
      <xdr:rowOff>67912</xdr:rowOff>
    </xdr:to>
    <xdr:cxnSp macro="">
      <xdr:nvCxnSpPr>
        <xdr:cNvPr id="194" name="直線コネクタ 193"/>
        <xdr:cNvCxnSpPr/>
      </xdr:nvCxnSpPr>
      <xdr:spPr>
        <a:xfrm>
          <a:off x="3225800" y="13953292"/>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5" name="フローチャート : 判断 194"/>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146831</xdr:rowOff>
    </xdr:from>
    <xdr:ext cx="736600" cy="259045"/>
    <xdr:sp macro="" textlink="">
      <xdr:nvSpPr>
        <xdr:cNvPr id="196" name="テキスト ボックス 195"/>
        <xdr:cNvSpPr txBox="1"/>
      </xdr:nvSpPr>
      <xdr:spPr>
        <a:xfrm>
          <a:off x="3733800" y="140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65842</xdr:rowOff>
    </xdr:from>
    <xdr:to>
      <xdr:col>4</xdr:col>
      <xdr:colOff>482600</xdr:colOff>
      <xdr:row>81</xdr:row>
      <xdr:rowOff>69796</xdr:rowOff>
    </xdr:to>
    <xdr:cxnSp macro="">
      <xdr:nvCxnSpPr>
        <xdr:cNvPr id="197" name="直線コネクタ 196"/>
        <xdr:cNvCxnSpPr/>
      </xdr:nvCxnSpPr>
      <xdr:spPr>
        <a:xfrm flipV="1">
          <a:off x="2336800" y="13953292"/>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198" name="フローチャート : 判断 197"/>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26692</xdr:rowOff>
    </xdr:from>
    <xdr:ext cx="762000" cy="259045"/>
    <xdr:sp macro="" textlink="">
      <xdr:nvSpPr>
        <xdr:cNvPr id="199" name="テキスト ボックス 198"/>
        <xdr:cNvSpPr txBox="1"/>
      </xdr:nvSpPr>
      <xdr:spPr>
        <a:xfrm>
          <a:off x="2844800" y="140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69796</xdr:rowOff>
    </xdr:from>
    <xdr:to>
      <xdr:col>3</xdr:col>
      <xdr:colOff>279400</xdr:colOff>
      <xdr:row>81</xdr:row>
      <xdr:rowOff>73658</xdr:rowOff>
    </xdr:to>
    <xdr:cxnSp macro="">
      <xdr:nvCxnSpPr>
        <xdr:cNvPr id="200" name="直線コネクタ 199"/>
        <xdr:cNvCxnSpPr/>
      </xdr:nvCxnSpPr>
      <xdr:spPr>
        <a:xfrm flipV="1">
          <a:off x="1447800" y="13957246"/>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26355</xdr:rowOff>
    </xdr:from>
    <xdr:to>
      <xdr:col>3</xdr:col>
      <xdr:colOff>330200</xdr:colOff>
      <xdr:row>81</xdr:row>
      <xdr:rowOff>127955</xdr:rowOff>
    </xdr:to>
    <xdr:sp macro="" textlink="">
      <xdr:nvSpPr>
        <xdr:cNvPr id="201" name="フローチャート : 判断 200"/>
        <xdr:cNvSpPr/>
      </xdr:nvSpPr>
      <xdr:spPr>
        <a:xfrm>
          <a:off x="2286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112732</xdr:rowOff>
    </xdr:from>
    <xdr:ext cx="762000" cy="259045"/>
    <xdr:sp macro="" textlink="">
      <xdr:nvSpPr>
        <xdr:cNvPr id="202" name="テキスト ボックス 201"/>
        <xdr:cNvSpPr txBox="1"/>
      </xdr:nvSpPr>
      <xdr:spPr>
        <a:xfrm>
          <a:off x="1955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11931</xdr:rowOff>
    </xdr:from>
    <xdr:to>
      <xdr:col>2</xdr:col>
      <xdr:colOff>127000</xdr:colOff>
      <xdr:row>81</xdr:row>
      <xdr:rowOff>113531</xdr:rowOff>
    </xdr:to>
    <xdr:sp macro="" textlink="">
      <xdr:nvSpPr>
        <xdr:cNvPr id="203" name="フローチャート : 判断 202"/>
        <xdr:cNvSpPr/>
      </xdr:nvSpPr>
      <xdr:spPr>
        <a:xfrm>
          <a:off x="1397000" y="1389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123708</xdr:rowOff>
    </xdr:from>
    <xdr:ext cx="762000" cy="259045"/>
    <xdr:sp macro="" textlink="">
      <xdr:nvSpPr>
        <xdr:cNvPr id="204" name="テキスト ボックス 203"/>
        <xdr:cNvSpPr txBox="1"/>
      </xdr:nvSpPr>
      <xdr:spPr>
        <a:xfrm>
          <a:off x="1066800" y="1366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17580</xdr:rowOff>
    </xdr:from>
    <xdr:to>
      <xdr:col>7</xdr:col>
      <xdr:colOff>203200</xdr:colOff>
      <xdr:row>81</xdr:row>
      <xdr:rowOff>119180</xdr:rowOff>
    </xdr:to>
    <xdr:sp macro="" textlink="">
      <xdr:nvSpPr>
        <xdr:cNvPr id="210" name="円/楕円 209"/>
        <xdr:cNvSpPr/>
      </xdr:nvSpPr>
      <xdr:spPr>
        <a:xfrm>
          <a:off x="4902200" y="139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110307</xdr:rowOff>
    </xdr:from>
    <xdr:ext cx="762000" cy="259045"/>
    <xdr:sp macro="" textlink="">
      <xdr:nvSpPr>
        <xdr:cNvPr id="211" name="人件費・物件費等の状況該当値テキスト"/>
        <xdr:cNvSpPr txBox="1"/>
      </xdr:nvSpPr>
      <xdr:spPr>
        <a:xfrm>
          <a:off x="5041900" y="138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17112</xdr:rowOff>
    </xdr:from>
    <xdr:to>
      <xdr:col>6</xdr:col>
      <xdr:colOff>50800</xdr:colOff>
      <xdr:row>81</xdr:row>
      <xdr:rowOff>118712</xdr:rowOff>
    </xdr:to>
    <xdr:sp macro="" textlink="">
      <xdr:nvSpPr>
        <xdr:cNvPr id="212" name="円/楕円 211"/>
        <xdr:cNvSpPr/>
      </xdr:nvSpPr>
      <xdr:spPr>
        <a:xfrm>
          <a:off x="4064000" y="1390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128889</xdr:rowOff>
    </xdr:from>
    <xdr:ext cx="736600" cy="259045"/>
    <xdr:sp macro="" textlink="">
      <xdr:nvSpPr>
        <xdr:cNvPr id="213" name="テキスト ボックス 212"/>
        <xdr:cNvSpPr txBox="1"/>
      </xdr:nvSpPr>
      <xdr:spPr>
        <a:xfrm>
          <a:off x="3733800" y="13673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15042</xdr:rowOff>
    </xdr:from>
    <xdr:to>
      <xdr:col>4</xdr:col>
      <xdr:colOff>533400</xdr:colOff>
      <xdr:row>81</xdr:row>
      <xdr:rowOff>116642</xdr:rowOff>
    </xdr:to>
    <xdr:sp macro="" textlink="">
      <xdr:nvSpPr>
        <xdr:cNvPr id="214" name="円/楕円 213"/>
        <xdr:cNvSpPr/>
      </xdr:nvSpPr>
      <xdr:spPr>
        <a:xfrm>
          <a:off x="3175000" y="139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126819</xdr:rowOff>
    </xdr:from>
    <xdr:ext cx="762000" cy="259045"/>
    <xdr:sp macro="" textlink="">
      <xdr:nvSpPr>
        <xdr:cNvPr id="215" name="テキスト ボックス 214"/>
        <xdr:cNvSpPr txBox="1"/>
      </xdr:nvSpPr>
      <xdr:spPr>
        <a:xfrm>
          <a:off x="2844800" y="1367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18996</xdr:rowOff>
    </xdr:from>
    <xdr:to>
      <xdr:col>3</xdr:col>
      <xdr:colOff>330200</xdr:colOff>
      <xdr:row>81</xdr:row>
      <xdr:rowOff>120596</xdr:rowOff>
    </xdr:to>
    <xdr:sp macro="" textlink="">
      <xdr:nvSpPr>
        <xdr:cNvPr id="216" name="円/楕円 215"/>
        <xdr:cNvSpPr/>
      </xdr:nvSpPr>
      <xdr:spPr>
        <a:xfrm>
          <a:off x="2286000" y="139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130773</xdr:rowOff>
    </xdr:from>
    <xdr:ext cx="762000" cy="259045"/>
    <xdr:sp macro="" textlink="">
      <xdr:nvSpPr>
        <xdr:cNvPr id="217" name="テキスト ボックス 216"/>
        <xdr:cNvSpPr txBox="1"/>
      </xdr:nvSpPr>
      <xdr:spPr>
        <a:xfrm>
          <a:off x="1955800" y="136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124,179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22858</xdr:rowOff>
    </xdr:from>
    <xdr:to>
      <xdr:col>2</xdr:col>
      <xdr:colOff>127000</xdr:colOff>
      <xdr:row>81</xdr:row>
      <xdr:rowOff>124458</xdr:rowOff>
    </xdr:to>
    <xdr:sp macro="" textlink="">
      <xdr:nvSpPr>
        <xdr:cNvPr id="218" name="円/楕円 217"/>
        <xdr:cNvSpPr/>
      </xdr:nvSpPr>
      <xdr:spPr>
        <a:xfrm>
          <a:off x="1397000" y="1391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109235</xdr:rowOff>
    </xdr:from>
    <xdr:ext cx="762000" cy="259045"/>
    <xdr:sp macro="" textlink="">
      <xdr:nvSpPr>
        <xdr:cNvPr id="219" name="テキスト ボックス 218"/>
        <xdr:cNvSpPr txBox="1"/>
      </xdr:nvSpPr>
      <xdr:spPr>
        <a:xfrm>
          <a:off x="1066800" y="1399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1" name="テキスト ボックス 220"/>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2" name="テキスト ボックス 221"/>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平成２</a:t>
          </a:r>
          <a:r>
            <a:rPr lang="ja-JP" altLang="en-US" sz="1200" b="0" i="0" baseline="0">
              <a:solidFill>
                <a:schemeClr val="dk1"/>
              </a:solidFill>
              <a:effectLst/>
              <a:latin typeface="+mn-lt"/>
              <a:ea typeface="+mn-ea"/>
              <a:cs typeface="+mn-cs"/>
            </a:rPr>
            <a:t>５</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は給与特例減額の影響で</a:t>
          </a:r>
          <a:r>
            <a:rPr lang="ja-JP" altLang="ja-JP" sz="1200" b="0" i="0" baseline="0">
              <a:solidFill>
                <a:schemeClr val="dk1"/>
              </a:solidFill>
              <a:effectLst/>
              <a:latin typeface="+mn-lt"/>
              <a:ea typeface="+mn-ea"/>
              <a:cs typeface="+mn-cs"/>
            </a:rPr>
            <a:t>、全国的に指数が引き</a:t>
          </a:r>
          <a:r>
            <a:rPr lang="ja-JP" altLang="en-US" sz="1200" b="0" i="0" baseline="0">
              <a:solidFill>
                <a:schemeClr val="dk1"/>
              </a:solidFill>
              <a:effectLst/>
              <a:latin typeface="+mn-lt"/>
              <a:ea typeface="+mn-ea"/>
              <a:cs typeface="+mn-cs"/>
            </a:rPr>
            <a:t>下</a:t>
          </a:r>
          <a:r>
            <a:rPr lang="ja-JP" altLang="ja-JP" sz="1200" b="0" i="0" baseline="0">
              <a:solidFill>
                <a:schemeClr val="dk1"/>
              </a:solidFill>
              <a:effectLst/>
              <a:latin typeface="+mn-lt"/>
              <a:ea typeface="+mn-ea"/>
              <a:cs typeface="+mn-cs"/>
            </a:rPr>
            <a:t>げられてい</a:t>
          </a:r>
          <a:r>
            <a:rPr lang="ja-JP" altLang="en-US" sz="1200" b="0" i="0" baseline="0">
              <a:solidFill>
                <a:schemeClr val="dk1"/>
              </a:solidFill>
              <a:effectLst/>
              <a:latin typeface="+mn-lt"/>
              <a:ea typeface="+mn-ea"/>
              <a:cs typeface="+mn-cs"/>
            </a:rPr>
            <a:t>るが、類似団体平均、全国町村平均よりも指数が高くなってしまっている。</a:t>
          </a:r>
          <a:r>
            <a:rPr lang="ja-JP" altLang="ja-JP" sz="1200" b="0" i="0" baseline="0">
              <a:solidFill>
                <a:schemeClr val="dk1"/>
              </a:solidFill>
              <a:effectLst/>
              <a:latin typeface="+mn-lt"/>
              <a:ea typeface="+mn-ea"/>
              <a:cs typeface="+mn-cs"/>
            </a:rPr>
            <a:t>今後は、職員数の減による人件費の縮減に比例して行政サービスの低下を招くことのないように、地域の民間企業等の給与水準を精査するなどして、適正な給与水準の縮減を図っていく。</a:t>
          </a:r>
          <a:endParaRPr lang="ja-JP" altLang="ja-JP" sz="12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5" name="直線コネクタ 234"/>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6" name="テキスト ボックス 235"/>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9" name="直線コネクタ 238"/>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0" name="テキスト ボックス 239"/>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3" name="直線コネクタ 242"/>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4" name="テキスト ボックス 243"/>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7" name="直線コネクタ 246"/>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8" name="テキスト ボックス 247"/>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155046</xdr:rowOff>
    </xdr:from>
    <xdr:to>
      <xdr:col>24</xdr:col>
      <xdr:colOff>558800</xdr:colOff>
      <xdr:row>86</xdr:row>
      <xdr:rowOff>101600</xdr:rowOff>
    </xdr:to>
    <xdr:cxnSp macro="">
      <xdr:nvCxnSpPr>
        <xdr:cNvPr id="252" name="直線コネクタ 251"/>
        <xdr:cNvCxnSpPr/>
      </xdr:nvCxnSpPr>
      <xdr:spPr>
        <a:xfrm flipV="1">
          <a:off x="17018000" y="13871046"/>
          <a:ext cx="0" cy="97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53"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54" name="直線コネクタ 253"/>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69973</xdr:rowOff>
    </xdr:from>
    <xdr:ext cx="762000" cy="259045"/>
    <xdr:sp macro="" textlink="">
      <xdr:nvSpPr>
        <xdr:cNvPr id="255" name="給与水準   （国との比較）最大値テキスト"/>
        <xdr:cNvSpPr txBox="1"/>
      </xdr:nvSpPr>
      <xdr:spPr>
        <a:xfrm>
          <a:off x="17106900" y="136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80</xdr:row>
      <xdr:rowOff>155046</xdr:rowOff>
    </xdr:from>
    <xdr:to>
      <xdr:col>24</xdr:col>
      <xdr:colOff>647700</xdr:colOff>
      <xdr:row>80</xdr:row>
      <xdr:rowOff>155046</xdr:rowOff>
    </xdr:to>
    <xdr:cxnSp macro="">
      <xdr:nvCxnSpPr>
        <xdr:cNvPr id="256" name="直線コネクタ 255"/>
        <xdr:cNvCxnSpPr/>
      </xdr:nvCxnSpPr>
      <xdr:spPr>
        <a:xfrm>
          <a:off x="16929100" y="1387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11641</xdr:rowOff>
    </xdr:from>
    <xdr:to>
      <xdr:col>24</xdr:col>
      <xdr:colOff>558800</xdr:colOff>
      <xdr:row>89</xdr:row>
      <xdr:rowOff>89959</xdr:rowOff>
    </xdr:to>
    <xdr:cxnSp macro="">
      <xdr:nvCxnSpPr>
        <xdr:cNvPr id="257" name="直線コネクタ 256"/>
        <xdr:cNvCxnSpPr/>
      </xdr:nvCxnSpPr>
      <xdr:spPr>
        <a:xfrm flipV="1">
          <a:off x="16179800" y="14584891"/>
          <a:ext cx="838200" cy="76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38752</xdr:rowOff>
    </xdr:from>
    <xdr:ext cx="762000" cy="259045"/>
    <xdr:sp macro="" textlink="">
      <xdr:nvSpPr>
        <xdr:cNvPr id="258" name="給与水準   （国との比較）平均値テキスト"/>
        <xdr:cNvSpPr txBox="1"/>
      </xdr:nvSpPr>
      <xdr:spPr>
        <a:xfrm>
          <a:off x="17106900" y="1409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22225</xdr:rowOff>
    </xdr:from>
    <xdr:to>
      <xdr:col>24</xdr:col>
      <xdr:colOff>609600</xdr:colOff>
      <xdr:row>83</xdr:row>
      <xdr:rowOff>123825</xdr:rowOff>
    </xdr:to>
    <xdr:sp macro="" textlink="">
      <xdr:nvSpPr>
        <xdr:cNvPr id="259" name="フローチャート : 判断 258"/>
        <xdr:cNvSpPr/>
      </xdr:nvSpPr>
      <xdr:spPr>
        <a:xfrm>
          <a:off x="169672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19579</xdr:rowOff>
    </xdr:from>
    <xdr:to>
      <xdr:col>23</xdr:col>
      <xdr:colOff>406400</xdr:colOff>
      <xdr:row>89</xdr:row>
      <xdr:rowOff>89959</xdr:rowOff>
    </xdr:to>
    <xdr:cxnSp macro="">
      <xdr:nvCxnSpPr>
        <xdr:cNvPr id="260" name="直線コネクタ 259"/>
        <xdr:cNvCxnSpPr/>
      </xdr:nvCxnSpPr>
      <xdr:spPr>
        <a:xfrm>
          <a:off x="15290800" y="15278629"/>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1" name="フローチャート : 判断 260"/>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60977</xdr:rowOff>
    </xdr:from>
    <xdr:ext cx="736600" cy="259045"/>
    <xdr:sp macro="" textlink="">
      <xdr:nvSpPr>
        <xdr:cNvPr id="262" name="テキスト ボックス 261"/>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103188</xdr:rowOff>
    </xdr:from>
    <xdr:to>
      <xdr:col>22</xdr:col>
      <xdr:colOff>203200</xdr:colOff>
      <xdr:row>89</xdr:row>
      <xdr:rowOff>19579</xdr:rowOff>
    </xdr:to>
    <xdr:cxnSp macro="">
      <xdr:nvCxnSpPr>
        <xdr:cNvPr id="263" name="直線コネクタ 262"/>
        <xdr:cNvCxnSpPr/>
      </xdr:nvCxnSpPr>
      <xdr:spPr>
        <a:xfrm>
          <a:off x="14401800" y="14333538"/>
          <a:ext cx="889000" cy="9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110596</xdr:rowOff>
    </xdr:from>
    <xdr:to>
      <xdr:col>22</xdr:col>
      <xdr:colOff>254000</xdr:colOff>
      <xdr:row>88</xdr:row>
      <xdr:rowOff>40746</xdr:rowOff>
    </xdr:to>
    <xdr:sp macro="" textlink="">
      <xdr:nvSpPr>
        <xdr:cNvPr id="264" name="フローチャート : 判断 263"/>
        <xdr:cNvSpPr/>
      </xdr:nvSpPr>
      <xdr:spPr>
        <a:xfrm>
          <a:off x="15240000" y="1502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50923</xdr:rowOff>
    </xdr:from>
    <xdr:ext cx="762000" cy="259045"/>
    <xdr:sp macro="" textlink="">
      <xdr:nvSpPr>
        <xdr:cNvPr id="265" name="テキスト ボックス 264"/>
        <xdr:cNvSpPr txBox="1"/>
      </xdr:nvSpPr>
      <xdr:spPr>
        <a:xfrm>
          <a:off x="14909800" y="1479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103188</xdr:rowOff>
    </xdr:from>
    <xdr:to>
      <xdr:col>21</xdr:col>
      <xdr:colOff>0</xdr:colOff>
      <xdr:row>83</xdr:row>
      <xdr:rowOff>123296</xdr:rowOff>
    </xdr:to>
    <xdr:cxnSp macro="">
      <xdr:nvCxnSpPr>
        <xdr:cNvPr id="266" name="直線コネクタ 265"/>
        <xdr:cNvCxnSpPr/>
      </xdr:nvCxnSpPr>
      <xdr:spPr>
        <a:xfrm flipV="1">
          <a:off x="13512800" y="143335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113241</xdr:rowOff>
    </xdr:from>
    <xdr:to>
      <xdr:col>21</xdr:col>
      <xdr:colOff>50800</xdr:colOff>
      <xdr:row>83</xdr:row>
      <xdr:rowOff>43391</xdr:rowOff>
    </xdr:to>
    <xdr:sp macro="" textlink="">
      <xdr:nvSpPr>
        <xdr:cNvPr id="267" name="フローチャート : 判断 266"/>
        <xdr:cNvSpPr/>
      </xdr:nvSpPr>
      <xdr:spPr>
        <a:xfrm>
          <a:off x="14351000" y="141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53568</xdr:rowOff>
    </xdr:from>
    <xdr:ext cx="762000" cy="259045"/>
    <xdr:sp macro="" textlink="">
      <xdr:nvSpPr>
        <xdr:cNvPr id="268" name="テキスト ボックス 267"/>
        <xdr:cNvSpPr txBox="1"/>
      </xdr:nvSpPr>
      <xdr:spPr>
        <a:xfrm>
          <a:off x="14020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143404</xdr:rowOff>
    </xdr:from>
    <xdr:to>
      <xdr:col>19</xdr:col>
      <xdr:colOff>533400</xdr:colOff>
      <xdr:row>83</xdr:row>
      <xdr:rowOff>73554</xdr:rowOff>
    </xdr:to>
    <xdr:sp macro="" textlink="">
      <xdr:nvSpPr>
        <xdr:cNvPr id="269" name="フローチャート : 判断 268"/>
        <xdr:cNvSpPr/>
      </xdr:nvSpPr>
      <xdr:spPr>
        <a:xfrm>
          <a:off x="13462000" y="142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83731</xdr:rowOff>
    </xdr:from>
    <xdr:ext cx="762000" cy="259045"/>
    <xdr:sp macro="" textlink="">
      <xdr:nvSpPr>
        <xdr:cNvPr id="270" name="テキスト ボックス 269"/>
        <xdr:cNvSpPr txBox="1"/>
      </xdr:nvSpPr>
      <xdr:spPr>
        <a:xfrm>
          <a:off x="13131800" y="139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132291</xdr:rowOff>
    </xdr:from>
    <xdr:to>
      <xdr:col>24</xdr:col>
      <xdr:colOff>609600</xdr:colOff>
      <xdr:row>85</xdr:row>
      <xdr:rowOff>62441</xdr:rowOff>
    </xdr:to>
    <xdr:sp macro="" textlink="">
      <xdr:nvSpPr>
        <xdr:cNvPr id="276" name="円/楕円 275"/>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104368</xdr:rowOff>
    </xdr:from>
    <xdr:ext cx="762000" cy="259045"/>
    <xdr:sp macro="" textlink="">
      <xdr:nvSpPr>
        <xdr:cNvPr id="277" name="給与水準   （国との比較）該当値テキスト"/>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39159</xdr:rowOff>
    </xdr:from>
    <xdr:to>
      <xdr:col>23</xdr:col>
      <xdr:colOff>457200</xdr:colOff>
      <xdr:row>89</xdr:row>
      <xdr:rowOff>140759</xdr:rowOff>
    </xdr:to>
    <xdr:sp macro="" textlink="">
      <xdr:nvSpPr>
        <xdr:cNvPr id="278" name="円/楕円 277"/>
        <xdr:cNvSpPr/>
      </xdr:nvSpPr>
      <xdr:spPr>
        <a:xfrm>
          <a:off x="16129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125536</xdr:rowOff>
    </xdr:from>
    <xdr:ext cx="736600" cy="259045"/>
    <xdr:sp macro="" textlink="">
      <xdr:nvSpPr>
        <xdr:cNvPr id="279" name="テキスト ボックス 278"/>
        <xdr:cNvSpPr txBox="1"/>
      </xdr:nvSpPr>
      <xdr:spPr>
        <a:xfrm>
          <a:off x="15798800" y="15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140229</xdr:rowOff>
    </xdr:from>
    <xdr:to>
      <xdr:col>22</xdr:col>
      <xdr:colOff>254000</xdr:colOff>
      <xdr:row>89</xdr:row>
      <xdr:rowOff>70379</xdr:rowOff>
    </xdr:to>
    <xdr:sp macro="" textlink="">
      <xdr:nvSpPr>
        <xdr:cNvPr id="280" name="円/楕円 279"/>
        <xdr:cNvSpPr/>
      </xdr:nvSpPr>
      <xdr:spPr>
        <a:xfrm>
          <a:off x="15240000" y="152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55156</xdr:rowOff>
    </xdr:from>
    <xdr:ext cx="762000" cy="259045"/>
    <xdr:sp macro="" textlink="">
      <xdr:nvSpPr>
        <xdr:cNvPr id="281" name="テキスト ボックス 280"/>
        <xdr:cNvSpPr txBox="1"/>
      </xdr:nvSpPr>
      <xdr:spPr>
        <a:xfrm>
          <a:off x="14909800" y="1531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52388</xdr:rowOff>
    </xdr:from>
    <xdr:to>
      <xdr:col>21</xdr:col>
      <xdr:colOff>50800</xdr:colOff>
      <xdr:row>83</xdr:row>
      <xdr:rowOff>153988</xdr:rowOff>
    </xdr:to>
    <xdr:sp macro="" textlink="">
      <xdr:nvSpPr>
        <xdr:cNvPr id="282" name="円/楕円 281"/>
        <xdr:cNvSpPr/>
      </xdr:nvSpPr>
      <xdr:spPr>
        <a:xfrm>
          <a:off x="14351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138765</xdr:rowOff>
    </xdr:from>
    <xdr:ext cx="762000" cy="259045"/>
    <xdr:sp macro="" textlink="">
      <xdr:nvSpPr>
        <xdr:cNvPr id="283" name="テキスト ボックス 282"/>
        <xdr:cNvSpPr txBox="1"/>
      </xdr:nvSpPr>
      <xdr:spPr>
        <a:xfrm>
          <a:off x="14020800" y="1436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72496</xdr:rowOff>
    </xdr:from>
    <xdr:to>
      <xdr:col>19</xdr:col>
      <xdr:colOff>533400</xdr:colOff>
      <xdr:row>84</xdr:row>
      <xdr:rowOff>2646</xdr:rowOff>
    </xdr:to>
    <xdr:sp macro="" textlink="">
      <xdr:nvSpPr>
        <xdr:cNvPr id="284" name="円/楕円 283"/>
        <xdr:cNvSpPr/>
      </xdr:nvSpPr>
      <xdr:spPr>
        <a:xfrm>
          <a:off x="13462000" y="143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158873</xdr:rowOff>
    </xdr:from>
    <xdr:ext cx="762000" cy="259045"/>
    <xdr:sp macro="" textlink="">
      <xdr:nvSpPr>
        <xdr:cNvPr id="285" name="テキスト ボックス 284"/>
        <xdr:cNvSpPr txBox="1"/>
      </xdr:nvSpPr>
      <xdr:spPr>
        <a:xfrm>
          <a:off x="13131800" y="1438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平成１８年１月１日に行われた神川町・神泉村の合併後、平成１８年度～平成２２年度は退職者に対して新規職員の採用をしないという職員削減方針が実施され、</a:t>
          </a:r>
          <a:r>
            <a:rPr lang="ja-JP" altLang="en-US" sz="1200" b="0" i="0" baseline="0">
              <a:solidFill>
                <a:schemeClr val="dk1"/>
              </a:solidFill>
              <a:effectLst/>
              <a:latin typeface="+mn-lt"/>
              <a:ea typeface="+mn-ea"/>
              <a:cs typeface="+mn-cs"/>
            </a:rPr>
            <a:t>職員</a:t>
          </a:r>
          <a:r>
            <a:rPr lang="ja-JP" altLang="ja-JP" sz="1200" b="0" i="0" baseline="0">
              <a:solidFill>
                <a:schemeClr val="dk1"/>
              </a:solidFill>
              <a:effectLst/>
              <a:latin typeface="+mn-lt"/>
              <a:ea typeface="+mn-ea"/>
              <a:cs typeface="+mn-cs"/>
            </a:rPr>
            <a:t>数は減少傾向にあった。平成２３年度からは退職者数の補充による職員採用を、退職者の半数にとどめる等して減少を継続させた。だが依然として県平均値を大きく上回っている。これは合併団体のため公共施設が多く、人員配置を他団体より多く行っているためである。今後は公共施設の統廃合等の実施により、職員数の削減を図り、適正な職員配置を行っていきたい。</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7" name="直線コネクタ 316"/>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8"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9" name="直線コネクタ 318"/>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20"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21" name="直線コネクタ 320"/>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104926</xdr:rowOff>
    </xdr:from>
    <xdr:to>
      <xdr:col>24</xdr:col>
      <xdr:colOff>558800</xdr:colOff>
      <xdr:row>59</xdr:row>
      <xdr:rowOff>109522</xdr:rowOff>
    </xdr:to>
    <xdr:cxnSp macro="">
      <xdr:nvCxnSpPr>
        <xdr:cNvPr id="322" name="直線コネクタ 321"/>
        <xdr:cNvCxnSpPr/>
      </xdr:nvCxnSpPr>
      <xdr:spPr>
        <a:xfrm>
          <a:off x="16179800" y="10220476"/>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146853</xdr:rowOff>
    </xdr:from>
    <xdr:ext cx="762000" cy="259045"/>
    <xdr:sp macro="" textlink="">
      <xdr:nvSpPr>
        <xdr:cNvPr id="323" name="定員管理の状況平均値テキスト"/>
        <xdr:cNvSpPr txBox="1"/>
      </xdr:nvSpPr>
      <xdr:spPr>
        <a:xfrm>
          <a:off x="17106900" y="1026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4" name="フローチャート : 判断 323"/>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104926</xdr:rowOff>
    </xdr:from>
    <xdr:to>
      <xdr:col>23</xdr:col>
      <xdr:colOff>406400</xdr:colOff>
      <xdr:row>59</xdr:row>
      <xdr:rowOff>131354</xdr:rowOff>
    </xdr:to>
    <xdr:cxnSp macro="">
      <xdr:nvCxnSpPr>
        <xdr:cNvPr id="325" name="直線コネクタ 324"/>
        <xdr:cNvCxnSpPr/>
      </xdr:nvCxnSpPr>
      <xdr:spPr>
        <a:xfrm flipV="1">
          <a:off x="15290800" y="1022047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6" name="フローチャート : 判断 325"/>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60977</xdr:rowOff>
    </xdr:from>
    <xdr:ext cx="736600" cy="259045"/>
    <xdr:sp macro="" textlink="">
      <xdr:nvSpPr>
        <xdr:cNvPr id="327" name="テキスト ボックス 326"/>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115267</xdr:rowOff>
    </xdr:from>
    <xdr:to>
      <xdr:col>22</xdr:col>
      <xdr:colOff>203200</xdr:colOff>
      <xdr:row>59</xdr:row>
      <xdr:rowOff>131354</xdr:rowOff>
    </xdr:to>
    <xdr:cxnSp macro="">
      <xdr:nvCxnSpPr>
        <xdr:cNvPr id="328" name="直線コネクタ 327"/>
        <xdr:cNvCxnSpPr/>
      </xdr:nvCxnSpPr>
      <xdr:spPr>
        <a:xfrm>
          <a:off x="14401800" y="102308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9" name="フローチャート : 判断 328"/>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92001</xdr:rowOff>
    </xdr:from>
    <xdr:ext cx="762000" cy="259045"/>
    <xdr:sp macro="" textlink="">
      <xdr:nvSpPr>
        <xdr:cNvPr id="330" name="テキスト ボックス 329"/>
        <xdr:cNvSpPr txBox="1"/>
      </xdr:nvSpPr>
      <xdr:spPr>
        <a:xfrm>
          <a:off x="14909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115267</xdr:rowOff>
    </xdr:from>
    <xdr:to>
      <xdr:col>21</xdr:col>
      <xdr:colOff>0</xdr:colOff>
      <xdr:row>59</xdr:row>
      <xdr:rowOff>141696</xdr:rowOff>
    </xdr:to>
    <xdr:cxnSp macro="">
      <xdr:nvCxnSpPr>
        <xdr:cNvPr id="331" name="直線コネクタ 330"/>
        <xdr:cNvCxnSpPr/>
      </xdr:nvCxnSpPr>
      <xdr:spPr>
        <a:xfrm flipV="1">
          <a:off x="13512800" y="10230817"/>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93194</xdr:rowOff>
    </xdr:from>
    <xdr:to>
      <xdr:col>21</xdr:col>
      <xdr:colOff>50800</xdr:colOff>
      <xdr:row>60</xdr:row>
      <xdr:rowOff>23344</xdr:rowOff>
    </xdr:to>
    <xdr:sp macro="" textlink="">
      <xdr:nvSpPr>
        <xdr:cNvPr id="332" name="フローチャート : 判断 331"/>
        <xdr:cNvSpPr/>
      </xdr:nvSpPr>
      <xdr:spPr>
        <a:xfrm>
          <a:off x="14351000" y="1020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8121</xdr:rowOff>
    </xdr:from>
    <xdr:ext cx="762000" cy="259045"/>
    <xdr:sp macro="" textlink="">
      <xdr:nvSpPr>
        <xdr:cNvPr id="333" name="テキスト ボックス 332"/>
        <xdr:cNvSpPr txBox="1"/>
      </xdr:nvSpPr>
      <xdr:spPr>
        <a:xfrm>
          <a:off x="14020800" y="1029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38040</xdr:rowOff>
    </xdr:from>
    <xdr:to>
      <xdr:col>19</xdr:col>
      <xdr:colOff>533400</xdr:colOff>
      <xdr:row>59</xdr:row>
      <xdr:rowOff>139640</xdr:rowOff>
    </xdr:to>
    <xdr:sp macro="" textlink="">
      <xdr:nvSpPr>
        <xdr:cNvPr id="334" name="フローチャート : 判断 333"/>
        <xdr:cNvSpPr/>
      </xdr:nvSpPr>
      <xdr:spPr>
        <a:xfrm>
          <a:off x="13462000" y="1015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149817</xdr:rowOff>
    </xdr:from>
    <xdr:ext cx="762000" cy="259045"/>
    <xdr:sp macro="" textlink="">
      <xdr:nvSpPr>
        <xdr:cNvPr id="335" name="テキスト ボックス 334"/>
        <xdr:cNvSpPr txBox="1"/>
      </xdr:nvSpPr>
      <xdr:spPr>
        <a:xfrm>
          <a:off x="13131800" y="992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58722</xdr:rowOff>
    </xdr:from>
    <xdr:to>
      <xdr:col>24</xdr:col>
      <xdr:colOff>609600</xdr:colOff>
      <xdr:row>59</xdr:row>
      <xdr:rowOff>160322</xdr:rowOff>
    </xdr:to>
    <xdr:sp macro="" textlink="">
      <xdr:nvSpPr>
        <xdr:cNvPr id="341" name="円/楕円 340"/>
        <xdr:cNvSpPr/>
      </xdr:nvSpPr>
      <xdr:spPr>
        <a:xfrm>
          <a:off x="16967200" y="101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75249</xdr:rowOff>
    </xdr:from>
    <xdr:ext cx="762000" cy="259045"/>
    <xdr:sp macro="" textlink="">
      <xdr:nvSpPr>
        <xdr:cNvPr id="342" name="定員管理の状況該当値テキスト"/>
        <xdr:cNvSpPr txBox="1"/>
      </xdr:nvSpPr>
      <xdr:spPr>
        <a:xfrm>
          <a:off x="17106900" y="100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54126</xdr:rowOff>
    </xdr:from>
    <xdr:to>
      <xdr:col>23</xdr:col>
      <xdr:colOff>457200</xdr:colOff>
      <xdr:row>59</xdr:row>
      <xdr:rowOff>155726</xdr:rowOff>
    </xdr:to>
    <xdr:sp macro="" textlink="">
      <xdr:nvSpPr>
        <xdr:cNvPr id="343" name="円/楕円 342"/>
        <xdr:cNvSpPr/>
      </xdr:nvSpPr>
      <xdr:spPr>
        <a:xfrm>
          <a:off x="16129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165903</xdr:rowOff>
    </xdr:from>
    <xdr:ext cx="736600" cy="259045"/>
    <xdr:sp macro="" textlink="">
      <xdr:nvSpPr>
        <xdr:cNvPr id="344" name="テキスト ボックス 343"/>
        <xdr:cNvSpPr txBox="1"/>
      </xdr:nvSpPr>
      <xdr:spPr>
        <a:xfrm>
          <a:off x="15798800" y="99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80554</xdr:rowOff>
    </xdr:from>
    <xdr:to>
      <xdr:col>22</xdr:col>
      <xdr:colOff>254000</xdr:colOff>
      <xdr:row>60</xdr:row>
      <xdr:rowOff>10704</xdr:rowOff>
    </xdr:to>
    <xdr:sp macro="" textlink="">
      <xdr:nvSpPr>
        <xdr:cNvPr id="345" name="円/楕円 344"/>
        <xdr:cNvSpPr/>
      </xdr:nvSpPr>
      <xdr:spPr>
        <a:xfrm>
          <a:off x="15240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20881</xdr:rowOff>
    </xdr:from>
    <xdr:ext cx="762000" cy="259045"/>
    <xdr:sp macro="" textlink="">
      <xdr:nvSpPr>
        <xdr:cNvPr id="346" name="テキスト ボックス 345"/>
        <xdr:cNvSpPr txBox="1"/>
      </xdr:nvSpPr>
      <xdr:spPr>
        <a:xfrm>
          <a:off x="14909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64467</xdr:rowOff>
    </xdr:from>
    <xdr:to>
      <xdr:col>21</xdr:col>
      <xdr:colOff>50800</xdr:colOff>
      <xdr:row>59</xdr:row>
      <xdr:rowOff>166067</xdr:rowOff>
    </xdr:to>
    <xdr:sp macro="" textlink="">
      <xdr:nvSpPr>
        <xdr:cNvPr id="347" name="円/楕円 346"/>
        <xdr:cNvSpPr/>
      </xdr:nvSpPr>
      <xdr:spPr>
        <a:xfrm>
          <a:off x="14351000" y="101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4794</xdr:rowOff>
    </xdr:from>
    <xdr:ext cx="762000" cy="259045"/>
    <xdr:sp macro="" textlink="">
      <xdr:nvSpPr>
        <xdr:cNvPr id="348" name="テキスト ボックス 347"/>
        <xdr:cNvSpPr txBox="1"/>
      </xdr:nvSpPr>
      <xdr:spPr>
        <a:xfrm>
          <a:off x="14020800" y="994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90896</xdr:rowOff>
    </xdr:from>
    <xdr:to>
      <xdr:col>19</xdr:col>
      <xdr:colOff>533400</xdr:colOff>
      <xdr:row>60</xdr:row>
      <xdr:rowOff>21046</xdr:rowOff>
    </xdr:to>
    <xdr:sp macro="" textlink="">
      <xdr:nvSpPr>
        <xdr:cNvPr id="349" name="円/楕円 348"/>
        <xdr:cNvSpPr/>
      </xdr:nvSpPr>
      <xdr:spPr>
        <a:xfrm>
          <a:off x="13462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5823</xdr:rowOff>
    </xdr:from>
    <xdr:ext cx="762000" cy="259045"/>
    <xdr:sp macro="" textlink="">
      <xdr:nvSpPr>
        <xdr:cNvPr id="350" name="テキスト ボックス 349"/>
        <xdr:cNvSpPr txBox="1"/>
      </xdr:nvSpPr>
      <xdr:spPr>
        <a:xfrm>
          <a:off x="131318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発行を抑制してきた結果類似団体平均を下回っているが、今後、庁舎建設等の大規模な建設事業が予定されており多額の起債の発行が予定されている。今後は、交付税措置率の高い地方債、対象事業を精査して適正な借入を行い、必要に応じて繰上償還を実施していきたい。また、地方債の発行額を元利償還金の返済の範囲内で借入れ行い、起債発行を抑制していきたい</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2" name="直線コネクタ 381"/>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3"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4" name="直線コネクタ 383"/>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5"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6" name="直線コネクタ 385"/>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112788</xdr:rowOff>
    </xdr:from>
    <xdr:to>
      <xdr:col>24</xdr:col>
      <xdr:colOff>558800</xdr:colOff>
      <xdr:row>38</xdr:row>
      <xdr:rowOff>10281</xdr:rowOff>
    </xdr:to>
    <xdr:cxnSp macro="">
      <xdr:nvCxnSpPr>
        <xdr:cNvPr id="387" name="直線コネクタ 386"/>
        <xdr:cNvCxnSpPr/>
      </xdr:nvCxnSpPr>
      <xdr:spPr>
        <a:xfrm flipV="1">
          <a:off x="16179800" y="645643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139294</xdr:rowOff>
    </xdr:from>
    <xdr:ext cx="762000" cy="259045"/>
    <xdr:sp macro="" textlink="">
      <xdr:nvSpPr>
        <xdr:cNvPr id="388"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9" name="フローチャート : 判断 388"/>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10281</xdr:rowOff>
    </xdr:from>
    <xdr:to>
      <xdr:col>23</xdr:col>
      <xdr:colOff>406400</xdr:colOff>
      <xdr:row>39</xdr:row>
      <xdr:rowOff>34169</xdr:rowOff>
    </xdr:to>
    <xdr:cxnSp macro="">
      <xdr:nvCxnSpPr>
        <xdr:cNvPr id="390" name="直線コネクタ 389"/>
        <xdr:cNvCxnSpPr/>
      </xdr:nvCxnSpPr>
      <xdr:spPr>
        <a:xfrm flipV="1">
          <a:off x="15290800" y="652538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91" name="フローチャート : 判断 390"/>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151086</xdr:rowOff>
    </xdr:from>
    <xdr:ext cx="736600" cy="259045"/>
    <xdr:sp macro="" textlink="">
      <xdr:nvSpPr>
        <xdr:cNvPr id="392" name="テキスト ボックス 391"/>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34169</xdr:rowOff>
    </xdr:from>
    <xdr:to>
      <xdr:col>22</xdr:col>
      <xdr:colOff>203200</xdr:colOff>
      <xdr:row>40</xdr:row>
      <xdr:rowOff>138491</xdr:rowOff>
    </xdr:to>
    <xdr:cxnSp macro="">
      <xdr:nvCxnSpPr>
        <xdr:cNvPr id="393" name="直線コネクタ 392"/>
        <xdr:cNvCxnSpPr/>
      </xdr:nvCxnSpPr>
      <xdr:spPr>
        <a:xfrm flipV="1">
          <a:off x="14401800" y="6720719"/>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4" name="フローチャート :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37089</xdr:rowOff>
    </xdr:from>
    <xdr:ext cx="762000" cy="259045"/>
    <xdr:sp macro="" textlink="">
      <xdr:nvSpPr>
        <xdr:cNvPr id="395" name="テキスト ボックス 394"/>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138491</xdr:rowOff>
    </xdr:from>
    <xdr:to>
      <xdr:col>21</xdr:col>
      <xdr:colOff>0</xdr:colOff>
      <xdr:row>42</xdr:row>
      <xdr:rowOff>2419</xdr:rowOff>
    </xdr:to>
    <xdr:cxnSp macro="">
      <xdr:nvCxnSpPr>
        <xdr:cNvPr id="396" name="直線コネクタ 395"/>
        <xdr:cNvCxnSpPr/>
      </xdr:nvCxnSpPr>
      <xdr:spPr>
        <a:xfrm flipV="1">
          <a:off x="13512800" y="6996491"/>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146957</xdr:rowOff>
    </xdr:from>
    <xdr:to>
      <xdr:col>21</xdr:col>
      <xdr:colOff>50800</xdr:colOff>
      <xdr:row>43</xdr:row>
      <xdr:rowOff>77107</xdr:rowOff>
    </xdr:to>
    <xdr:sp macro="" textlink="">
      <xdr:nvSpPr>
        <xdr:cNvPr id="397" name="フローチャート : 判断 396"/>
        <xdr:cNvSpPr/>
      </xdr:nvSpPr>
      <xdr:spPr>
        <a:xfrm>
          <a:off x="14351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61884</xdr:rowOff>
    </xdr:from>
    <xdr:ext cx="762000" cy="259045"/>
    <xdr:sp macro="" textlink="">
      <xdr:nvSpPr>
        <xdr:cNvPr id="398" name="テキスト ボックス 397"/>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101902</xdr:rowOff>
    </xdr:from>
    <xdr:to>
      <xdr:col>19</xdr:col>
      <xdr:colOff>533400</xdr:colOff>
      <xdr:row>44</xdr:row>
      <xdr:rowOff>32052</xdr:rowOff>
    </xdr:to>
    <xdr:sp macro="" textlink="">
      <xdr:nvSpPr>
        <xdr:cNvPr id="399" name="フローチャート : 判断 398"/>
        <xdr:cNvSpPr/>
      </xdr:nvSpPr>
      <xdr:spPr>
        <a:xfrm>
          <a:off x="13462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16829</xdr:rowOff>
    </xdr:from>
    <xdr:ext cx="762000" cy="259045"/>
    <xdr:sp macro="" textlink="">
      <xdr:nvSpPr>
        <xdr:cNvPr id="400" name="テキスト ボックス 399"/>
        <xdr:cNvSpPr txBox="1"/>
      </xdr:nvSpPr>
      <xdr:spPr>
        <a:xfrm>
          <a:off x="13131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61988</xdr:rowOff>
    </xdr:from>
    <xdr:to>
      <xdr:col>24</xdr:col>
      <xdr:colOff>609600</xdr:colOff>
      <xdr:row>37</xdr:row>
      <xdr:rowOff>163588</xdr:rowOff>
    </xdr:to>
    <xdr:sp macro="" textlink="">
      <xdr:nvSpPr>
        <xdr:cNvPr id="406" name="円/楕円 405"/>
        <xdr:cNvSpPr/>
      </xdr:nvSpPr>
      <xdr:spPr>
        <a:xfrm>
          <a:off x="169672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78515</xdr:rowOff>
    </xdr:from>
    <xdr:ext cx="762000" cy="259045"/>
    <xdr:sp macro="" textlink="">
      <xdr:nvSpPr>
        <xdr:cNvPr id="407" name="公債費負担の状況該当値テキスト"/>
        <xdr:cNvSpPr txBox="1"/>
      </xdr:nvSpPr>
      <xdr:spPr>
        <a:xfrm>
          <a:off x="17106900" y="62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130931</xdr:rowOff>
    </xdr:from>
    <xdr:to>
      <xdr:col>23</xdr:col>
      <xdr:colOff>457200</xdr:colOff>
      <xdr:row>38</xdr:row>
      <xdr:rowOff>61081</xdr:rowOff>
    </xdr:to>
    <xdr:sp macro="" textlink="">
      <xdr:nvSpPr>
        <xdr:cNvPr id="408" name="円/楕円 407"/>
        <xdr:cNvSpPr/>
      </xdr:nvSpPr>
      <xdr:spPr>
        <a:xfrm>
          <a:off x="16129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71258</xdr:rowOff>
    </xdr:from>
    <xdr:ext cx="736600" cy="259045"/>
    <xdr:sp macro="" textlink="">
      <xdr:nvSpPr>
        <xdr:cNvPr id="409" name="テキスト ボックス 408"/>
        <xdr:cNvSpPr txBox="1"/>
      </xdr:nvSpPr>
      <xdr:spPr>
        <a:xfrm>
          <a:off x="15798800" y="624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154819</xdr:rowOff>
    </xdr:from>
    <xdr:to>
      <xdr:col>22</xdr:col>
      <xdr:colOff>254000</xdr:colOff>
      <xdr:row>39</xdr:row>
      <xdr:rowOff>84969</xdr:rowOff>
    </xdr:to>
    <xdr:sp macro="" textlink="">
      <xdr:nvSpPr>
        <xdr:cNvPr id="410" name="円/楕円 409"/>
        <xdr:cNvSpPr/>
      </xdr:nvSpPr>
      <xdr:spPr>
        <a:xfrm>
          <a:off x="15240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95146</xdr:rowOff>
    </xdr:from>
    <xdr:ext cx="762000" cy="259045"/>
    <xdr:sp macro="" textlink="">
      <xdr:nvSpPr>
        <xdr:cNvPr id="411" name="テキスト ボックス 410"/>
        <xdr:cNvSpPr txBox="1"/>
      </xdr:nvSpPr>
      <xdr:spPr>
        <a:xfrm>
          <a:off x="14909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87691</xdr:rowOff>
    </xdr:from>
    <xdr:to>
      <xdr:col>21</xdr:col>
      <xdr:colOff>50800</xdr:colOff>
      <xdr:row>41</xdr:row>
      <xdr:rowOff>17841</xdr:rowOff>
    </xdr:to>
    <xdr:sp macro="" textlink="">
      <xdr:nvSpPr>
        <xdr:cNvPr id="412" name="円/楕円 411"/>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28018</xdr:rowOff>
    </xdr:from>
    <xdr:ext cx="762000" cy="259045"/>
    <xdr:sp macro="" textlink="">
      <xdr:nvSpPr>
        <xdr:cNvPr id="413" name="テキスト ボックス 412"/>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123069</xdr:rowOff>
    </xdr:from>
    <xdr:to>
      <xdr:col>19</xdr:col>
      <xdr:colOff>533400</xdr:colOff>
      <xdr:row>42</xdr:row>
      <xdr:rowOff>53219</xdr:rowOff>
    </xdr:to>
    <xdr:sp macro="" textlink="">
      <xdr:nvSpPr>
        <xdr:cNvPr id="414" name="円/楕円 413"/>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63396</xdr:rowOff>
    </xdr:from>
    <xdr:ext cx="762000" cy="259045"/>
    <xdr:sp macro="" textlink="">
      <xdr:nvSpPr>
        <xdr:cNvPr id="415" name="テキスト ボックス 414"/>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おおきく下回っており、主な要因としては、合併特例債の借入等による基準財政需要額算入額の増額、定年退職者の増に伴う退職手当負担見込額の減額等があげられる。今後も公債費等の義務的経費削減を中心とする行財政改革を進め財政の健全化に努めていきたい。</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95855</xdr:rowOff>
    </xdr:from>
    <xdr:to>
      <xdr:col>24</xdr:col>
      <xdr:colOff>558800</xdr:colOff>
      <xdr:row>22</xdr:row>
      <xdr:rowOff>44269</xdr:rowOff>
    </xdr:to>
    <xdr:cxnSp macro="">
      <xdr:nvCxnSpPr>
        <xdr:cNvPr id="446" name="直線コネクタ 445"/>
        <xdr:cNvCxnSpPr/>
      </xdr:nvCxnSpPr>
      <xdr:spPr>
        <a:xfrm flipV="1">
          <a:off x="17018000" y="2324705"/>
          <a:ext cx="0" cy="14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16346</xdr:rowOff>
    </xdr:from>
    <xdr:ext cx="762000" cy="259045"/>
    <xdr:sp macro="" textlink="">
      <xdr:nvSpPr>
        <xdr:cNvPr id="447" name="将来負担の状況最小値テキスト"/>
        <xdr:cNvSpPr txBox="1"/>
      </xdr:nvSpPr>
      <xdr:spPr>
        <a:xfrm>
          <a:off x="17106900" y="37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22</xdr:row>
      <xdr:rowOff>44269</xdr:rowOff>
    </xdr:from>
    <xdr:to>
      <xdr:col>24</xdr:col>
      <xdr:colOff>647700</xdr:colOff>
      <xdr:row>22</xdr:row>
      <xdr:rowOff>44269</xdr:rowOff>
    </xdr:to>
    <xdr:cxnSp macro="">
      <xdr:nvCxnSpPr>
        <xdr:cNvPr id="448" name="直線コネクタ 447"/>
        <xdr:cNvCxnSpPr/>
      </xdr:nvCxnSpPr>
      <xdr:spPr>
        <a:xfrm>
          <a:off x="16929100" y="38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10782</xdr:rowOff>
    </xdr:from>
    <xdr:ext cx="762000" cy="259045"/>
    <xdr:sp macro="" textlink="">
      <xdr:nvSpPr>
        <xdr:cNvPr id="449" name="将来負担の状況最大値テキスト"/>
        <xdr:cNvSpPr txBox="1"/>
      </xdr:nvSpPr>
      <xdr:spPr>
        <a:xfrm>
          <a:off x="17106900" y="2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95855</xdr:rowOff>
    </xdr:from>
    <xdr:to>
      <xdr:col>24</xdr:col>
      <xdr:colOff>647700</xdr:colOff>
      <xdr:row>13</xdr:row>
      <xdr:rowOff>95855</xdr:rowOff>
    </xdr:to>
    <xdr:cxnSp macro="">
      <xdr:nvCxnSpPr>
        <xdr:cNvPr id="450" name="直線コネクタ 449"/>
        <xdr:cNvCxnSpPr/>
      </xdr:nvCxnSpPr>
      <xdr:spPr>
        <a:xfrm>
          <a:off x="16929100" y="232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23223</xdr:rowOff>
    </xdr:from>
    <xdr:to>
      <xdr:col>24</xdr:col>
      <xdr:colOff>558800</xdr:colOff>
      <xdr:row>14</xdr:row>
      <xdr:rowOff>168003</xdr:rowOff>
    </xdr:to>
    <xdr:cxnSp macro="">
      <xdr:nvCxnSpPr>
        <xdr:cNvPr id="451" name="直線コネクタ 450"/>
        <xdr:cNvCxnSpPr/>
      </xdr:nvCxnSpPr>
      <xdr:spPr>
        <a:xfrm flipV="1">
          <a:off x="16179800" y="242352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113410</xdr:rowOff>
    </xdr:from>
    <xdr:ext cx="762000" cy="259045"/>
    <xdr:sp macro="" textlink="">
      <xdr:nvSpPr>
        <xdr:cNvPr id="452" name="将来負担の状況平均値テキスト"/>
        <xdr:cNvSpPr txBox="1"/>
      </xdr:nvSpPr>
      <xdr:spPr>
        <a:xfrm>
          <a:off x="17106900" y="2513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141333</xdr:rowOff>
    </xdr:from>
    <xdr:to>
      <xdr:col>24</xdr:col>
      <xdr:colOff>609600</xdr:colOff>
      <xdr:row>15</xdr:row>
      <xdr:rowOff>71483</xdr:rowOff>
    </xdr:to>
    <xdr:sp macro="" textlink="">
      <xdr:nvSpPr>
        <xdr:cNvPr id="453" name="フローチャート : 判断 452"/>
        <xdr:cNvSpPr/>
      </xdr:nvSpPr>
      <xdr:spPr>
        <a:xfrm>
          <a:off x="169672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168003</xdr:rowOff>
    </xdr:from>
    <xdr:to>
      <xdr:col>23</xdr:col>
      <xdr:colOff>406400</xdr:colOff>
      <xdr:row>15</xdr:row>
      <xdr:rowOff>122948</xdr:rowOff>
    </xdr:to>
    <xdr:cxnSp macro="">
      <xdr:nvCxnSpPr>
        <xdr:cNvPr id="454" name="直線コネクタ 453"/>
        <xdr:cNvCxnSpPr/>
      </xdr:nvCxnSpPr>
      <xdr:spPr>
        <a:xfrm flipV="1">
          <a:off x="15290800" y="256830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84788</xdr:rowOff>
    </xdr:from>
    <xdr:to>
      <xdr:col>23</xdr:col>
      <xdr:colOff>457200</xdr:colOff>
      <xdr:row>16</xdr:row>
      <xdr:rowOff>14938</xdr:rowOff>
    </xdr:to>
    <xdr:sp macro="" textlink="">
      <xdr:nvSpPr>
        <xdr:cNvPr id="455" name="フローチャート : 判断 454"/>
        <xdr:cNvSpPr/>
      </xdr:nvSpPr>
      <xdr:spPr>
        <a:xfrm>
          <a:off x="16129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171165</xdr:rowOff>
    </xdr:from>
    <xdr:ext cx="736600" cy="259045"/>
    <xdr:sp macro="" textlink="">
      <xdr:nvSpPr>
        <xdr:cNvPr id="456" name="テキスト ボックス 455"/>
        <xdr:cNvSpPr txBox="1"/>
      </xdr:nvSpPr>
      <xdr:spPr>
        <a:xfrm>
          <a:off x="15798800" y="274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122948</xdr:rowOff>
    </xdr:from>
    <xdr:to>
      <xdr:col>22</xdr:col>
      <xdr:colOff>203200</xdr:colOff>
      <xdr:row>17</xdr:row>
      <xdr:rowOff>148892</xdr:rowOff>
    </xdr:to>
    <xdr:cxnSp macro="">
      <xdr:nvCxnSpPr>
        <xdr:cNvPr id="457" name="直線コネクタ 456"/>
        <xdr:cNvCxnSpPr/>
      </xdr:nvCxnSpPr>
      <xdr:spPr>
        <a:xfrm flipV="1">
          <a:off x="14401800" y="2694698"/>
          <a:ext cx="889000" cy="3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19292</xdr:rowOff>
    </xdr:from>
    <xdr:to>
      <xdr:col>22</xdr:col>
      <xdr:colOff>254000</xdr:colOff>
      <xdr:row>15</xdr:row>
      <xdr:rowOff>120892</xdr:rowOff>
    </xdr:to>
    <xdr:sp macro="" textlink="">
      <xdr:nvSpPr>
        <xdr:cNvPr id="458" name="フローチャート : 判断 457"/>
        <xdr:cNvSpPr/>
      </xdr:nvSpPr>
      <xdr:spPr>
        <a:xfrm>
          <a:off x="15240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131069</xdr:rowOff>
    </xdr:from>
    <xdr:ext cx="762000" cy="259045"/>
    <xdr:sp macro="" textlink="">
      <xdr:nvSpPr>
        <xdr:cNvPr id="459" name="テキスト ボックス 458"/>
        <xdr:cNvSpPr txBox="1"/>
      </xdr:nvSpPr>
      <xdr:spPr>
        <a:xfrm>
          <a:off x="14909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148892</xdr:rowOff>
    </xdr:from>
    <xdr:to>
      <xdr:col>21</xdr:col>
      <xdr:colOff>0</xdr:colOff>
      <xdr:row>19</xdr:row>
      <xdr:rowOff>90956</xdr:rowOff>
    </xdr:to>
    <xdr:cxnSp macro="">
      <xdr:nvCxnSpPr>
        <xdr:cNvPr id="460" name="直線コネクタ 459"/>
        <xdr:cNvCxnSpPr/>
      </xdr:nvCxnSpPr>
      <xdr:spPr>
        <a:xfrm flipV="1">
          <a:off x="13512800" y="3063542"/>
          <a:ext cx="889000" cy="28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150707</xdr:rowOff>
    </xdr:from>
    <xdr:to>
      <xdr:col>21</xdr:col>
      <xdr:colOff>50800</xdr:colOff>
      <xdr:row>19</xdr:row>
      <xdr:rowOff>80857</xdr:rowOff>
    </xdr:to>
    <xdr:sp macro="" textlink="">
      <xdr:nvSpPr>
        <xdr:cNvPr id="461" name="フローチャート : 判断 460"/>
        <xdr:cNvSpPr/>
      </xdr:nvSpPr>
      <xdr:spPr>
        <a:xfrm>
          <a:off x="14351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65634</xdr:rowOff>
    </xdr:from>
    <xdr:ext cx="762000" cy="259045"/>
    <xdr:sp macro="" textlink="">
      <xdr:nvSpPr>
        <xdr:cNvPr id="462" name="テキスト ボックス 461"/>
        <xdr:cNvSpPr txBox="1"/>
      </xdr:nvSpPr>
      <xdr:spPr>
        <a:xfrm>
          <a:off x="14020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158508</xdr:rowOff>
    </xdr:from>
    <xdr:to>
      <xdr:col>19</xdr:col>
      <xdr:colOff>533400</xdr:colOff>
      <xdr:row>20</xdr:row>
      <xdr:rowOff>88658</xdr:rowOff>
    </xdr:to>
    <xdr:sp macro="" textlink="">
      <xdr:nvSpPr>
        <xdr:cNvPr id="463" name="フローチャート : 判断 462"/>
        <xdr:cNvSpPr/>
      </xdr:nvSpPr>
      <xdr:spPr>
        <a:xfrm>
          <a:off x="13462000" y="341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73435</xdr:rowOff>
    </xdr:from>
    <xdr:ext cx="762000" cy="259045"/>
    <xdr:sp macro="" textlink="">
      <xdr:nvSpPr>
        <xdr:cNvPr id="464" name="テキスト ボックス 463"/>
        <xdr:cNvSpPr txBox="1"/>
      </xdr:nvSpPr>
      <xdr:spPr>
        <a:xfrm>
          <a:off x="13131800" y="350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143873</xdr:rowOff>
    </xdr:from>
    <xdr:to>
      <xdr:col>24</xdr:col>
      <xdr:colOff>609600</xdr:colOff>
      <xdr:row>14</xdr:row>
      <xdr:rowOff>74023</xdr:rowOff>
    </xdr:to>
    <xdr:sp macro="" textlink="">
      <xdr:nvSpPr>
        <xdr:cNvPr id="470" name="円/楕円 469"/>
        <xdr:cNvSpPr/>
      </xdr:nvSpPr>
      <xdr:spPr>
        <a:xfrm>
          <a:off x="169672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65150</xdr:rowOff>
    </xdr:from>
    <xdr:ext cx="762000" cy="259045"/>
    <xdr:sp macro="" textlink="">
      <xdr:nvSpPr>
        <xdr:cNvPr id="471" name="将来負担の状況該当値テキスト"/>
        <xdr:cNvSpPr txBox="1"/>
      </xdr:nvSpPr>
      <xdr:spPr>
        <a:xfrm>
          <a:off x="17106900" y="229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117203</xdr:rowOff>
    </xdr:from>
    <xdr:to>
      <xdr:col>23</xdr:col>
      <xdr:colOff>457200</xdr:colOff>
      <xdr:row>15</xdr:row>
      <xdr:rowOff>47353</xdr:rowOff>
    </xdr:to>
    <xdr:sp macro="" textlink="">
      <xdr:nvSpPr>
        <xdr:cNvPr id="472" name="円/楕円 471"/>
        <xdr:cNvSpPr/>
      </xdr:nvSpPr>
      <xdr:spPr>
        <a:xfrm>
          <a:off x="16129000" y="25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57530</xdr:rowOff>
    </xdr:from>
    <xdr:ext cx="736600" cy="259045"/>
    <xdr:sp macro="" textlink="">
      <xdr:nvSpPr>
        <xdr:cNvPr id="473" name="テキスト ボックス 472"/>
        <xdr:cNvSpPr txBox="1"/>
      </xdr:nvSpPr>
      <xdr:spPr>
        <a:xfrm>
          <a:off x="15798800" y="228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72148</xdr:rowOff>
    </xdr:from>
    <xdr:to>
      <xdr:col>22</xdr:col>
      <xdr:colOff>254000</xdr:colOff>
      <xdr:row>16</xdr:row>
      <xdr:rowOff>2298</xdr:rowOff>
    </xdr:to>
    <xdr:sp macro="" textlink="">
      <xdr:nvSpPr>
        <xdr:cNvPr id="474" name="円/楕円 473"/>
        <xdr:cNvSpPr/>
      </xdr:nvSpPr>
      <xdr:spPr>
        <a:xfrm>
          <a:off x="15240000" y="26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158525</xdr:rowOff>
    </xdr:from>
    <xdr:ext cx="762000" cy="259045"/>
    <xdr:sp macro="" textlink="">
      <xdr:nvSpPr>
        <xdr:cNvPr id="475" name="テキスト ボックス 474"/>
        <xdr:cNvSpPr txBox="1"/>
      </xdr:nvSpPr>
      <xdr:spPr>
        <a:xfrm>
          <a:off x="14909800" y="273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98092</xdr:rowOff>
    </xdr:from>
    <xdr:to>
      <xdr:col>21</xdr:col>
      <xdr:colOff>50800</xdr:colOff>
      <xdr:row>18</xdr:row>
      <xdr:rowOff>28242</xdr:rowOff>
    </xdr:to>
    <xdr:sp macro="" textlink="">
      <xdr:nvSpPr>
        <xdr:cNvPr id="476" name="円/楕円 475"/>
        <xdr:cNvSpPr/>
      </xdr:nvSpPr>
      <xdr:spPr>
        <a:xfrm>
          <a:off x="14351000" y="30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38419</xdr:rowOff>
    </xdr:from>
    <xdr:ext cx="762000" cy="259045"/>
    <xdr:sp macro="" textlink="">
      <xdr:nvSpPr>
        <xdr:cNvPr id="477" name="テキスト ボックス 476"/>
        <xdr:cNvSpPr txBox="1"/>
      </xdr:nvSpPr>
      <xdr:spPr>
        <a:xfrm>
          <a:off x="14020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40156</xdr:rowOff>
    </xdr:from>
    <xdr:to>
      <xdr:col>19</xdr:col>
      <xdr:colOff>533400</xdr:colOff>
      <xdr:row>19</xdr:row>
      <xdr:rowOff>141756</xdr:rowOff>
    </xdr:to>
    <xdr:sp macro="" textlink="">
      <xdr:nvSpPr>
        <xdr:cNvPr id="478" name="円/楕円 477"/>
        <xdr:cNvSpPr/>
      </xdr:nvSpPr>
      <xdr:spPr>
        <a:xfrm>
          <a:off x="13462000" y="32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151933</xdr:rowOff>
    </xdr:from>
    <xdr:ext cx="762000" cy="259045"/>
    <xdr:sp macro="" textlink="">
      <xdr:nvSpPr>
        <xdr:cNvPr id="479" name="テキスト ボックス 478"/>
        <xdr:cNvSpPr txBox="1"/>
      </xdr:nvSpPr>
      <xdr:spPr>
        <a:xfrm>
          <a:off x="13131800" y="306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埼玉県神川町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14,279
14,026
47.42
6,320,176
5,832,465
418,757
3,952,518
3,941,940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の合併時に策定した職員定員適正化計画により職員数は減少しており人件費は減少しているが、職員の年齢構成が高かかっため、類似団体平均値や県平均値より高くなってしまっている。今後も人件費の削減を図り、適正な給与基準を継続して実施していきたい。</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56243</xdr:rowOff>
    </xdr:from>
    <xdr:to>
      <xdr:col>7</xdr:col>
      <xdr:colOff>15875</xdr:colOff>
      <xdr:row>40</xdr:row>
      <xdr:rowOff>56243</xdr:rowOff>
    </xdr:to>
    <xdr:cxnSp macro="">
      <xdr:nvCxnSpPr>
        <xdr:cNvPr id="67" name="直線コネクタ 66"/>
        <xdr:cNvCxnSpPr/>
      </xdr:nvCxnSpPr>
      <xdr:spPr>
        <a:xfrm>
          <a:off x="3987800" y="6914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57349</xdr:rowOff>
    </xdr:from>
    <xdr:ext cx="762000" cy="259045"/>
    <xdr:sp macro="" textlink="">
      <xdr:nvSpPr>
        <xdr:cNvPr id="68" name="人件費平均値テキスト"/>
        <xdr:cNvSpPr txBox="1"/>
      </xdr:nvSpPr>
      <xdr:spPr>
        <a:xfrm>
          <a:off x="4914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56243</xdr:rowOff>
    </xdr:from>
    <xdr:to>
      <xdr:col>5</xdr:col>
      <xdr:colOff>549275</xdr:colOff>
      <xdr:row>41</xdr:row>
      <xdr:rowOff>15422</xdr:rowOff>
    </xdr:to>
    <xdr:cxnSp macro="">
      <xdr:nvCxnSpPr>
        <xdr:cNvPr id="70" name="直線コネクタ 69"/>
        <xdr:cNvCxnSpPr/>
      </xdr:nvCxnSpPr>
      <xdr:spPr>
        <a:xfrm flipV="1">
          <a:off x="3098800" y="6914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24691</xdr:rowOff>
    </xdr:from>
    <xdr:ext cx="736600" cy="259045"/>
    <xdr:sp macro="" textlink="">
      <xdr:nvSpPr>
        <xdr:cNvPr id="72" name="テキスト ボックス 71"/>
        <xdr:cNvSpPr txBox="1"/>
      </xdr:nvSpPr>
      <xdr:spPr>
        <a:xfrm>
          <a:off x="3606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15422</xdr:rowOff>
    </xdr:from>
    <xdr:to>
      <xdr:col>4</xdr:col>
      <xdr:colOff>346075</xdr:colOff>
      <xdr:row>41</xdr:row>
      <xdr:rowOff>58965</xdr:rowOff>
    </xdr:to>
    <xdr:cxnSp macro="">
      <xdr:nvCxnSpPr>
        <xdr:cNvPr id="73" name="直線コネクタ 72"/>
        <xdr:cNvCxnSpPr/>
      </xdr:nvCxnSpPr>
      <xdr:spPr>
        <a:xfrm flipV="1">
          <a:off x="2209800" y="7044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144434</xdr:rowOff>
    </xdr:from>
    <xdr:ext cx="762000" cy="259045"/>
    <xdr:sp macro="" textlink="">
      <xdr:nvSpPr>
        <xdr:cNvPr id="75" name="テキスト ボックス 74"/>
        <xdr:cNvSpPr txBox="1"/>
      </xdr:nvSpPr>
      <xdr:spPr>
        <a:xfrm>
          <a:off x="2717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58965</xdr:rowOff>
    </xdr:from>
    <xdr:to>
      <xdr:col>3</xdr:col>
      <xdr:colOff>142875</xdr:colOff>
      <xdr:row>41</xdr:row>
      <xdr:rowOff>124278</xdr:rowOff>
    </xdr:to>
    <xdr:cxnSp macro="">
      <xdr:nvCxnSpPr>
        <xdr:cNvPr id="76" name="直線コネクタ 75"/>
        <xdr:cNvCxnSpPr/>
      </xdr:nvCxnSpPr>
      <xdr:spPr>
        <a:xfrm flipV="1">
          <a:off x="1320800" y="7088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7" name="フローチャート : 判断 76"/>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152599</xdr:rowOff>
    </xdr:from>
    <xdr:ext cx="762000" cy="259045"/>
    <xdr:sp macro="" textlink="">
      <xdr:nvSpPr>
        <xdr:cNvPr id="78" name="テキスト ボックス 77"/>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79" name="フローチャート : 判断 78"/>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38299</xdr:rowOff>
    </xdr:from>
    <xdr:ext cx="762000" cy="259045"/>
    <xdr:sp macro="" textlink="">
      <xdr:nvSpPr>
        <xdr:cNvPr id="80" name="テキスト ボックス 79"/>
        <xdr:cNvSpPr txBox="1"/>
      </xdr:nvSpPr>
      <xdr:spPr>
        <a:xfrm>
          <a:off x="939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5443</xdr:rowOff>
    </xdr:from>
    <xdr:to>
      <xdr:col>7</xdr:col>
      <xdr:colOff>66675</xdr:colOff>
      <xdr:row>40</xdr:row>
      <xdr:rowOff>107043</xdr:rowOff>
    </xdr:to>
    <xdr:sp macro="" textlink="">
      <xdr:nvSpPr>
        <xdr:cNvPr id="86" name="円/楕円 85"/>
        <xdr:cNvSpPr/>
      </xdr:nvSpPr>
      <xdr:spPr>
        <a:xfrm>
          <a:off x="47752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148970</xdr:rowOff>
    </xdr:from>
    <xdr:ext cx="762000" cy="259045"/>
    <xdr:sp macro="" textlink="">
      <xdr:nvSpPr>
        <xdr:cNvPr id="87" name="人件費該当値テキスト"/>
        <xdr:cNvSpPr txBox="1"/>
      </xdr:nvSpPr>
      <xdr:spPr>
        <a:xfrm>
          <a:off x="4914900" y="683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5443</xdr:rowOff>
    </xdr:from>
    <xdr:to>
      <xdr:col>5</xdr:col>
      <xdr:colOff>600075</xdr:colOff>
      <xdr:row>40</xdr:row>
      <xdr:rowOff>107043</xdr:rowOff>
    </xdr:to>
    <xdr:sp macro="" textlink="">
      <xdr:nvSpPr>
        <xdr:cNvPr id="88" name="円/楕円 87"/>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91820</xdr:rowOff>
    </xdr:from>
    <xdr:ext cx="736600" cy="259045"/>
    <xdr:sp macro="" textlink="">
      <xdr:nvSpPr>
        <xdr:cNvPr id="89" name="テキスト ボックス 88"/>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136072</xdr:rowOff>
    </xdr:from>
    <xdr:to>
      <xdr:col>4</xdr:col>
      <xdr:colOff>396875</xdr:colOff>
      <xdr:row>41</xdr:row>
      <xdr:rowOff>66222</xdr:rowOff>
    </xdr:to>
    <xdr:sp macro="" textlink="">
      <xdr:nvSpPr>
        <xdr:cNvPr id="90" name="円/楕円 89"/>
        <xdr:cNvSpPr/>
      </xdr:nvSpPr>
      <xdr:spPr>
        <a:xfrm>
          <a:off x="3048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50999</xdr:rowOff>
    </xdr:from>
    <xdr:ext cx="762000" cy="259045"/>
    <xdr:sp macro="" textlink="">
      <xdr:nvSpPr>
        <xdr:cNvPr id="91" name="テキスト ボックス 90"/>
        <xdr:cNvSpPr txBox="1"/>
      </xdr:nvSpPr>
      <xdr:spPr>
        <a:xfrm>
          <a:off x="2717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8165</xdr:rowOff>
    </xdr:from>
    <xdr:to>
      <xdr:col>3</xdr:col>
      <xdr:colOff>193675</xdr:colOff>
      <xdr:row>41</xdr:row>
      <xdr:rowOff>109765</xdr:rowOff>
    </xdr:to>
    <xdr:sp macro="" textlink="">
      <xdr:nvSpPr>
        <xdr:cNvPr id="92" name="円/楕円 91"/>
        <xdr:cNvSpPr/>
      </xdr:nvSpPr>
      <xdr:spPr>
        <a:xfrm>
          <a:off x="215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94542</xdr:rowOff>
    </xdr:from>
    <xdr:ext cx="762000" cy="259045"/>
    <xdr:sp macro="" textlink="">
      <xdr:nvSpPr>
        <xdr:cNvPr id="93" name="テキスト ボックス 92"/>
        <xdr:cNvSpPr txBox="1"/>
      </xdr:nvSpPr>
      <xdr:spPr>
        <a:xfrm>
          <a:off x="1828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73478</xdr:rowOff>
    </xdr:from>
    <xdr:to>
      <xdr:col>1</xdr:col>
      <xdr:colOff>676275</xdr:colOff>
      <xdr:row>42</xdr:row>
      <xdr:rowOff>3628</xdr:rowOff>
    </xdr:to>
    <xdr:sp macro="" textlink="">
      <xdr:nvSpPr>
        <xdr:cNvPr id="94" name="円/楕円 93"/>
        <xdr:cNvSpPr/>
      </xdr:nvSpPr>
      <xdr:spPr>
        <a:xfrm>
          <a:off x="1270000" y="71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159855</xdr:rowOff>
    </xdr:from>
    <xdr:ext cx="762000" cy="259045"/>
    <xdr:sp macro="" textlink="">
      <xdr:nvSpPr>
        <xdr:cNvPr id="95" name="テキスト ボックス 94"/>
        <xdr:cNvSpPr txBox="1"/>
      </xdr:nvSpPr>
      <xdr:spPr>
        <a:xfrm>
          <a:off x="939800" y="71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委託料、備品購入費や消耗品費等の物件費の歳出削減を継続的に実施してきたため、各平均値よりも下回っており、類似団体の中で最も低い水準となったが、平成</a:t>
          </a:r>
          <a:r>
            <a:rPr kumimoji="1" lang="en-US" altLang="ja-JP" sz="1300">
              <a:latin typeface="ＭＳ Ｐゴシック"/>
            </a:rPr>
            <a:t>25</a:t>
          </a:r>
          <a:r>
            <a:rPr kumimoji="1" lang="ja-JP" altLang="en-US" sz="1300">
              <a:latin typeface="ＭＳ Ｐゴシック"/>
            </a:rPr>
            <a:t>年度は学校給食センターの調理業務を全面委託にしたため、前年度より</a:t>
          </a:r>
          <a:r>
            <a:rPr kumimoji="1" lang="en-US" altLang="ja-JP" sz="1300">
              <a:latin typeface="ＭＳ Ｐゴシック"/>
            </a:rPr>
            <a:t>2.1</a:t>
          </a:r>
          <a:r>
            <a:rPr kumimoji="1" lang="ja-JP" altLang="en-US" sz="1300">
              <a:latin typeface="ＭＳ Ｐゴシック"/>
            </a:rPr>
            <a:t>ポイント上昇した。今後は委託の見直しや備品購入費や消耗品費の更なる歳出削減を行い物件費の削減に努めていきたい。</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46990</xdr:rowOff>
    </xdr:from>
    <xdr:to>
      <xdr:col>24</xdr:col>
      <xdr:colOff>31750</xdr:colOff>
      <xdr:row>22</xdr:row>
      <xdr:rowOff>12700</xdr:rowOff>
    </xdr:to>
    <xdr:cxnSp macro="">
      <xdr:nvCxnSpPr>
        <xdr:cNvPr id="123" name="直線コネクタ 122"/>
        <xdr:cNvCxnSpPr/>
      </xdr:nvCxnSpPr>
      <xdr:spPr>
        <a:xfrm flipV="1">
          <a:off x="16510000" y="26187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156227</xdr:rowOff>
    </xdr:from>
    <xdr:ext cx="762000" cy="259045"/>
    <xdr:sp macro="" textlink="">
      <xdr:nvSpPr>
        <xdr:cNvPr id="124"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22</xdr:row>
      <xdr:rowOff>12700</xdr:rowOff>
    </xdr:from>
    <xdr:to>
      <xdr:col>24</xdr:col>
      <xdr:colOff>120650</xdr:colOff>
      <xdr:row>22</xdr:row>
      <xdr:rowOff>12700</xdr:rowOff>
    </xdr:to>
    <xdr:cxnSp macro="">
      <xdr:nvCxnSpPr>
        <xdr:cNvPr id="125" name="直線コネクタ 124"/>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133367</xdr:rowOff>
    </xdr:from>
    <xdr:ext cx="762000" cy="259045"/>
    <xdr:sp macro="" textlink="">
      <xdr:nvSpPr>
        <xdr:cNvPr id="126" name="物件費最大値テキスト"/>
        <xdr:cNvSpPr txBox="1"/>
      </xdr:nvSpPr>
      <xdr:spPr>
        <a:xfrm>
          <a:off x="165989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15</xdr:row>
      <xdr:rowOff>46990</xdr:rowOff>
    </xdr:from>
    <xdr:to>
      <xdr:col>24</xdr:col>
      <xdr:colOff>120650</xdr:colOff>
      <xdr:row>15</xdr:row>
      <xdr:rowOff>46990</xdr:rowOff>
    </xdr:to>
    <xdr:cxnSp macro="">
      <xdr:nvCxnSpPr>
        <xdr:cNvPr id="127" name="直線コネクタ 126"/>
        <xdr:cNvCxnSpPr/>
      </xdr:nvCxnSpPr>
      <xdr:spPr>
        <a:xfrm>
          <a:off x="16421100" y="261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58420</xdr:rowOff>
    </xdr:from>
    <xdr:to>
      <xdr:col>24</xdr:col>
      <xdr:colOff>31750</xdr:colOff>
      <xdr:row>15</xdr:row>
      <xdr:rowOff>46990</xdr:rowOff>
    </xdr:to>
    <xdr:cxnSp macro="">
      <xdr:nvCxnSpPr>
        <xdr:cNvPr id="128" name="直線コネクタ 127"/>
        <xdr:cNvCxnSpPr/>
      </xdr:nvCxnSpPr>
      <xdr:spPr>
        <a:xfrm>
          <a:off x="15671800" y="24587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9"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30" name="フローチャート : 判断 129"/>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27940</xdr:rowOff>
    </xdr:from>
    <xdr:to>
      <xdr:col>22</xdr:col>
      <xdr:colOff>565150</xdr:colOff>
      <xdr:row>14</xdr:row>
      <xdr:rowOff>58420</xdr:rowOff>
    </xdr:to>
    <xdr:cxnSp macro="">
      <xdr:nvCxnSpPr>
        <xdr:cNvPr id="131" name="直線コネクタ 130"/>
        <xdr:cNvCxnSpPr/>
      </xdr:nvCxnSpPr>
      <xdr:spPr>
        <a:xfrm>
          <a:off x="14782800" y="242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xdr:rowOff>
    </xdr:from>
    <xdr:to>
      <xdr:col>22</xdr:col>
      <xdr:colOff>615950</xdr:colOff>
      <xdr:row>16</xdr:row>
      <xdr:rowOff>116840</xdr:rowOff>
    </xdr:to>
    <xdr:sp macro="" textlink="">
      <xdr:nvSpPr>
        <xdr:cNvPr id="132" name="フローチャート : 判断 131"/>
        <xdr:cNvSpPr/>
      </xdr:nvSpPr>
      <xdr:spPr>
        <a:xfrm>
          <a:off x="15621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101617</xdr:rowOff>
    </xdr:from>
    <xdr:ext cx="736600" cy="259045"/>
    <xdr:sp macro="" textlink="">
      <xdr:nvSpPr>
        <xdr:cNvPr id="133" name="テキスト ボックス 132"/>
        <xdr:cNvSpPr txBox="1"/>
      </xdr:nvSpPr>
      <xdr:spPr>
        <a:xfrm>
          <a:off x="15290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58420</xdr:rowOff>
    </xdr:to>
    <xdr:cxnSp macro="">
      <xdr:nvCxnSpPr>
        <xdr:cNvPr id="134" name="直線コネクタ 133"/>
        <xdr:cNvCxnSpPr/>
      </xdr:nvCxnSpPr>
      <xdr:spPr>
        <a:xfrm flipV="1">
          <a:off x="13893800" y="242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45720</xdr:rowOff>
    </xdr:from>
    <xdr:to>
      <xdr:col>21</xdr:col>
      <xdr:colOff>412750</xdr:colOff>
      <xdr:row>16</xdr:row>
      <xdr:rowOff>147320</xdr:rowOff>
    </xdr:to>
    <xdr:sp macro="" textlink="">
      <xdr:nvSpPr>
        <xdr:cNvPr id="135" name="フローチャート : 判断 134"/>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36" name="テキスト ボックス 135"/>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43180</xdr:rowOff>
    </xdr:from>
    <xdr:to>
      <xdr:col>20</xdr:col>
      <xdr:colOff>158750</xdr:colOff>
      <xdr:row>14</xdr:row>
      <xdr:rowOff>58420</xdr:rowOff>
    </xdr:to>
    <xdr:cxnSp macro="">
      <xdr:nvCxnSpPr>
        <xdr:cNvPr id="137" name="直線コネクタ 136"/>
        <xdr:cNvCxnSpPr/>
      </xdr:nvCxnSpPr>
      <xdr:spPr>
        <a:xfrm>
          <a:off x="13004800" y="244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8" name="フローチャート : 判断 137"/>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39" name="テキスト ボックス 138"/>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40" name="フローチャート : 判断 139"/>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120667</xdr:rowOff>
    </xdr:from>
    <xdr:ext cx="762000" cy="259045"/>
    <xdr:sp macro="" textlink="">
      <xdr:nvSpPr>
        <xdr:cNvPr id="141" name="テキスト ボックス 140"/>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7" name="円/楕円 146"/>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76217</xdr:rowOff>
    </xdr:from>
    <xdr:ext cx="762000" cy="259045"/>
    <xdr:sp macro="" textlink="">
      <xdr:nvSpPr>
        <xdr:cNvPr id="148" name="物件費該当値テキスト"/>
        <xdr:cNvSpPr txBox="1"/>
      </xdr:nvSpPr>
      <xdr:spPr>
        <a:xfrm>
          <a:off x="16598900" y="247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xdr:rowOff>
    </xdr:from>
    <xdr:to>
      <xdr:col>22</xdr:col>
      <xdr:colOff>615950</xdr:colOff>
      <xdr:row>14</xdr:row>
      <xdr:rowOff>109220</xdr:rowOff>
    </xdr:to>
    <xdr:sp macro="" textlink="">
      <xdr:nvSpPr>
        <xdr:cNvPr id="149" name="円/楕円 148"/>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119397</xdr:rowOff>
    </xdr:from>
    <xdr:ext cx="736600" cy="259045"/>
    <xdr:sp macro="" textlink="">
      <xdr:nvSpPr>
        <xdr:cNvPr id="150" name="テキスト ボックス 149"/>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148590</xdr:rowOff>
    </xdr:from>
    <xdr:to>
      <xdr:col>21</xdr:col>
      <xdr:colOff>412750</xdr:colOff>
      <xdr:row>14</xdr:row>
      <xdr:rowOff>78740</xdr:rowOff>
    </xdr:to>
    <xdr:sp macro="" textlink="">
      <xdr:nvSpPr>
        <xdr:cNvPr id="151" name="円/楕円 150"/>
        <xdr:cNvSpPr/>
      </xdr:nvSpPr>
      <xdr:spPr>
        <a:xfrm>
          <a:off x="14732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88917</xdr:rowOff>
    </xdr:from>
    <xdr:ext cx="762000" cy="259045"/>
    <xdr:sp macro="" textlink="">
      <xdr:nvSpPr>
        <xdr:cNvPr id="152" name="テキスト ボックス 151"/>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xdr:rowOff>
    </xdr:from>
    <xdr:to>
      <xdr:col>20</xdr:col>
      <xdr:colOff>209550</xdr:colOff>
      <xdr:row>14</xdr:row>
      <xdr:rowOff>109220</xdr:rowOff>
    </xdr:to>
    <xdr:sp macro="" textlink="">
      <xdr:nvSpPr>
        <xdr:cNvPr id="153" name="円/楕円 152"/>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119397</xdr:rowOff>
    </xdr:from>
    <xdr:ext cx="762000" cy="259045"/>
    <xdr:sp macro="" textlink="">
      <xdr:nvSpPr>
        <xdr:cNvPr id="154" name="テキスト ボックス 153"/>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163830</xdr:rowOff>
    </xdr:from>
    <xdr:to>
      <xdr:col>19</xdr:col>
      <xdr:colOff>6350</xdr:colOff>
      <xdr:row>14</xdr:row>
      <xdr:rowOff>93980</xdr:rowOff>
    </xdr:to>
    <xdr:sp macro="" textlink="">
      <xdr:nvSpPr>
        <xdr:cNvPr id="155" name="円/楕円 154"/>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104157</xdr:rowOff>
    </xdr:from>
    <xdr:ext cx="762000" cy="259045"/>
    <xdr:sp macro="" textlink="">
      <xdr:nvSpPr>
        <xdr:cNvPr id="156" name="テキスト ボックス 155"/>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前年度比０．２ポイント減少しおり、全国平均や県平均と比較して大きく下回っている。社会保障制度については全国的な課題であり国の制度によるもののほか、町独自の事業の影響もあるため、事業内容の検討や受益者負担の可否等の検討を実施し事業の適正化を図っていきたい。</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4" name="直線コネクタ 183"/>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5"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6" name="直線コネクタ 185"/>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146050</xdr:rowOff>
    </xdr:to>
    <xdr:cxnSp macro="">
      <xdr:nvCxnSpPr>
        <xdr:cNvPr id="189" name="直線コネクタ 188"/>
        <xdr:cNvCxnSpPr/>
      </xdr:nvCxnSpPr>
      <xdr:spPr>
        <a:xfrm flipV="1">
          <a:off x="3987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90"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91" name="フローチャート : 判断 190"/>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146050</xdr:rowOff>
    </xdr:to>
    <xdr:cxnSp macro="">
      <xdr:nvCxnSpPr>
        <xdr:cNvPr id="192" name="直線コネクタ 191"/>
        <xdr:cNvCxnSpPr/>
      </xdr:nvCxnSpPr>
      <xdr:spPr>
        <a:xfrm>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3" name="フローチャート : 判断 192"/>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4" name="テキスト ボックス 193"/>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69850</xdr:rowOff>
    </xdr:to>
    <xdr:cxnSp macro="">
      <xdr:nvCxnSpPr>
        <xdr:cNvPr id="195" name="直線コネクタ 194"/>
        <xdr:cNvCxnSpPr/>
      </xdr:nvCxnSpPr>
      <xdr:spPr>
        <a:xfrm>
          <a:off x="2209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6" name="フローチャート : 判断 195"/>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7" name="テキスト ボックス 196"/>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165100</xdr:rowOff>
    </xdr:to>
    <xdr:cxnSp macro="">
      <xdr:nvCxnSpPr>
        <xdr:cNvPr id="198" name="直線コネクタ 197"/>
        <xdr:cNvCxnSpPr/>
      </xdr:nvCxnSpPr>
      <xdr:spPr>
        <a:xfrm>
          <a:off x="1320800" y="930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57150</xdr:rowOff>
    </xdr:from>
    <xdr:to>
      <xdr:col>3</xdr:col>
      <xdr:colOff>193675</xdr:colOff>
      <xdr:row>55</xdr:row>
      <xdr:rowOff>158750</xdr:rowOff>
    </xdr:to>
    <xdr:sp macro="" textlink="">
      <xdr:nvSpPr>
        <xdr:cNvPr id="199" name="フローチャート : 判断 198"/>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00" name="テキスト ボックス 199"/>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1" name="フローチャート : 判断 200"/>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2" name="テキスト ボックス 201"/>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8" name="円/楕円 207"/>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9"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10" name="円/楕円 209"/>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11" name="テキスト ボックス 21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2" name="円/楕円 211"/>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3" name="テキスト ボックス 212"/>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4" name="円/楕円 213"/>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5" name="テキスト ボックス 214"/>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6" name="円/楕円 215"/>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7" name="テキスト ボックス 216"/>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各平均値を下回っており、今後も継続した歳出の削減に努めていきたい。</a:t>
          </a:r>
          <a:endParaRPr kumimoji="1" lang="en-US" altLang="ja-JP" sz="1200">
            <a:latin typeface="ＭＳ Ｐゴシック"/>
          </a:endParaRPr>
        </a:p>
        <a:p>
          <a:r>
            <a:rPr kumimoji="1" lang="ja-JP" altLang="en-US" sz="1200">
              <a:latin typeface="ＭＳ Ｐゴシック"/>
            </a:rPr>
            <a:t>　また、国民健康保険事業勘定特別会計、介護保険特別会計等の特別会計の財政状況に注意し制度運用の適正化に努め、繰出金の抑制を図っていきたい。</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5" name="直線コネクタ 244"/>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6"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7" name="直線コネクタ 246"/>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8"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9" name="直線コネクタ 248"/>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153670</xdr:rowOff>
    </xdr:to>
    <xdr:cxnSp macro="">
      <xdr:nvCxnSpPr>
        <xdr:cNvPr id="250" name="直線コネクタ 249"/>
        <xdr:cNvCxnSpPr/>
      </xdr:nvCxnSpPr>
      <xdr:spPr>
        <a:xfrm>
          <a:off x="15671800" y="94691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1"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2" name="フローチャート : 判断 251"/>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39370</xdr:rowOff>
    </xdr:to>
    <xdr:cxnSp macro="">
      <xdr:nvCxnSpPr>
        <xdr:cNvPr id="253" name="直線コネクタ 252"/>
        <xdr:cNvCxnSpPr/>
      </xdr:nvCxnSpPr>
      <xdr:spPr>
        <a:xfrm>
          <a:off x="14782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4" name="フローチャート : 判断 253"/>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5" name="テキスト ボックス 254"/>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165100</xdr:rowOff>
    </xdr:to>
    <xdr:cxnSp macro="">
      <xdr:nvCxnSpPr>
        <xdr:cNvPr id="256" name="直線コネクタ 255"/>
        <xdr:cNvCxnSpPr/>
      </xdr:nvCxnSpPr>
      <xdr:spPr>
        <a:xfrm>
          <a:off x="13893800" y="9370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7" name="フローチャート : 判断 256"/>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58" name="テキスト ボックス 257"/>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111760</xdr:rowOff>
    </xdr:to>
    <xdr:cxnSp macro="">
      <xdr:nvCxnSpPr>
        <xdr:cNvPr id="259" name="直線コネクタ 258"/>
        <xdr:cNvCxnSpPr/>
      </xdr:nvCxnSpPr>
      <xdr:spPr>
        <a:xfrm>
          <a:off x="13004800" y="92329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62" name="フローチャート : 判断 261"/>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63" name="テキスト ボックス 262"/>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9" name="円/楕円 268"/>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70"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160020</xdr:rowOff>
    </xdr:from>
    <xdr:to>
      <xdr:col>22</xdr:col>
      <xdr:colOff>615950</xdr:colOff>
      <xdr:row>55</xdr:row>
      <xdr:rowOff>90170</xdr:rowOff>
    </xdr:to>
    <xdr:sp macro="" textlink="">
      <xdr:nvSpPr>
        <xdr:cNvPr id="271" name="円/楕円 270"/>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100347</xdr:rowOff>
    </xdr:from>
    <xdr:ext cx="736600" cy="259045"/>
    <xdr:sp macro="" textlink="">
      <xdr:nvSpPr>
        <xdr:cNvPr id="272" name="テキスト ボックス 271"/>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73" name="円/楕円 272"/>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4" name="テキスト ボックス 273"/>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60960</xdr:rowOff>
    </xdr:from>
    <xdr:to>
      <xdr:col>20</xdr:col>
      <xdr:colOff>209550</xdr:colOff>
      <xdr:row>54</xdr:row>
      <xdr:rowOff>162560</xdr:rowOff>
    </xdr:to>
    <xdr:sp macro="" textlink="">
      <xdr:nvSpPr>
        <xdr:cNvPr id="275" name="円/楕円 274"/>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76" name="テキスト ボックス 275"/>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77" name="円/楕円 276"/>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78" name="テキスト ボックス 277"/>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各団体への補助を２カ年にわたり３０％減額する措置を平成１９年度、２０年度に行い補助費を減少させていたが、いまだ類似団体の平均を上回り続けている。この要因のひとつは、一部事務組合</a:t>
          </a:r>
          <a:r>
            <a:rPr lang="ja-JP" altLang="en-US" sz="1200" b="0" i="0" baseline="0">
              <a:solidFill>
                <a:schemeClr val="dk1"/>
              </a:solidFill>
              <a:effectLst/>
              <a:latin typeface="+mn-lt"/>
              <a:ea typeface="+mn-ea"/>
              <a:cs typeface="+mn-cs"/>
            </a:rPr>
            <a:t>や土地改良区</a:t>
          </a:r>
          <a:r>
            <a:rPr lang="ja-JP" altLang="ja-JP" sz="1200" b="0" i="0" baseline="0">
              <a:solidFill>
                <a:schemeClr val="dk1"/>
              </a:solidFill>
              <a:effectLst/>
              <a:latin typeface="+mn-lt"/>
              <a:ea typeface="+mn-ea"/>
              <a:cs typeface="+mn-cs"/>
            </a:rPr>
            <a:t>に対する補助費等が他団体と比べて高い水準となっているためと思われる。今後はより一層、団体への補助金の必要性を精査して削減に努めたい。</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3" name="直線コネクタ 29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4" name="テキスト ボックス 293"/>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5" name="直線コネクタ 29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6" name="テキスト ボックス 295"/>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7" name="直線コネクタ 29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8" name="テキスト ボックス 297"/>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9" name="直線コネクタ 29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0" name="テキスト ボックス 299"/>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1" name="直線コネクタ 30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2" name="テキスト ボックス 301"/>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3" name="直線コネクタ 30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4" name="テキスト ボックス 303"/>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8" name="直線コネクタ 307"/>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9"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10" name="直線コネクタ 309"/>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1"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2" name="直線コネクタ 311"/>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91622</xdr:rowOff>
    </xdr:from>
    <xdr:to>
      <xdr:col>24</xdr:col>
      <xdr:colOff>31750</xdr:colOff>
      <xdr:row>37</xdr:row>
      <xdr:rowOff>156936</xdr:rowOff>
    </xdr:to>
    <xdr:cxnSp macro="">
      <xdr:nvCxnSpPr>
        <xdr:cNvPr id="313" name="直線コネクタ 312"/>
        <xdr:cNvCxnSpPr/>
      </xdr:nvCxnSpPr>
      <xdr:spPr>
        <a:xfrm flipV="1">
          <a:off x="15671800" y="64352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106334</xdr:rowOff>
    </xdr:from>
    <xdr:ext cx="762000" cy="259045"/>
    <xdr:sp macro="" textlink="">
      <xdr:nvSpPr>
        <xdr:cNvPr id="314" name="補助費等平均値テキスト"/>
        <xdr:cNvSpPr txBox="1"/>
      </xdr:nvSpPr>
      <xdr:spPr>
        <a:xfrm>
          <a:off x="16598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5" name="フローチャート : 判断 314"/>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156936</xdr:rowOff>
    </xdr:from>
    <xdr:to>
      <xdr:col>22</xdr:col>
      <xdr:colOff>565150</xdr:colOff>
      <xdr:row>38</xdr:row>
      <xdr:rowOff>7257</xdr:rowOff>
    </xdr:to>
    <xdr:cxnSp macro="">
      <xdr:nvCxnSpPr>
        <xdr:cNvPr id="316" name="直線コネクタ 315"/>
        <xdr:cNvCxnSpPr/>
      </xdr:nvCxnSpPr>
      <xdr:spPr>
        <a:xfrm flipV="1">
          <a:off x="14782800" y="650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7" name="フローチャート : 判断 316"/>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8" name="テキスト ボックス 317"/>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7257</xdr:rowOff>
    </xdr:from>
    <xdr:to>
      <xdr:col>21</xdr:col>
      <xdr:colOff>361950</xdr:colOff>
      <xdr:row>38</xdr:row>
      <xdr:rowOff>94343</xdr:rowOff>
    </xdr:to>
    <xdr:cxnSp macro="">
      <xdr:nvCxnSpPr>
        <xdr:cNvPr id="319" name="直線コネクタ 318"/>
        <xdr:cNvCxnSpPr/>
      </xdr:nvCxnSpPr>
      <xdr:spPr>
        <a:xfrm flipV="1">
          <a:off x="13893800" y="6522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20" name="フローチャート : 判断 319"/>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62791</xdr:rowOff>
    </xdr:from>
    <xdr:ext cx="762000" cy="259045"/>
    <xdr:sp macro="" textlink="">
      <xdr:nvSpPr>
        <xdr:cNvPr id="321" name="テキスト ボックス 320"/>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72572</xdr:rowOff>
    </xdr:from>
    <xdr:to>
      <xdr:col>20</xdr:col>
      <xdr:colOff>158750</xdr:colOff>
      <xdr:row>38</xdr:row>
      <xdr:rowOff>94343</xdr:rowOff>
    </xdr:to>
    <xdr:cxnSp macro="">
      <xdr:nvCxnSpPr>
        <xdr:cNvPr id="322" name="直線コネクタ 321"/>
        <xdr:cNvCxnSpPr/>
      </xdr:nvCxnSpPr>
      <xdr:spPr>
        <a:xfrm>
          <a:off x="13004800" y="6587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133350</xdr:rowOff>
    </xdr:from>
    <xdr:to>
      <xdr:col>20</xdr:col>
      <xdr:colOff>209550</xdr:colOff>
      <xdr:row>36</xdr:row>
      <xdr:rowOff>63500</xdr:rowOff>
    </xdr:to>
    <xdr:sp macro="" textlink="">
      <xdr:nvSpPr>
        <xdr:cNvPr id="323" name="フローチャート : 判断 322"/>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4" name="テキスト ボックス 32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136072</xdr:rowOff>
    </xdr:from>
    <xdr:to>
      <xdr:col>19</xdr:col>
      <xdr:colOff>6350</xdr:colOff>
      <xdr:row>37</xdr:row>
      <xdr:rowOff>66222</xdr:rowOff>
    </xdr:to>
    <xdr:sp macro="" textlink="">
      <xdr:nvSpPr>
        <xdr:cNvPr id="325" name="フローチャート : 判断 324"/>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76399</xdr:rowOff>
    </xdr:from>
    <xdr:ext cx="762000" cy="259045"/>
    <xdr:sp macro="" textlink="">
      <xdr:nvSpPr>
        <xdr:cNvPr id="326" name="テキスト ボックス 325"/>
        <xdr:cNvSpPr txBox="1"/>
      </xdr:nvSpPr>
      <xdr:spPr>
        <a:xfrm>
          <a:off x="12623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40822</xdr:rowOff>
    </xdr:from>
    <xdr:to>
      <xdr:col>24</xdr:col>
      <xdr:colOff>82550</xdr:colOff>
      <xdr:row>37</xdr:row>
      <xdr:rowOff>142422</xdr:rowOff>
    </xdr:to>
    <xdr:sp macro="" textlink="">
      <xdr:nvSpPr>
        <xdr:cNvPr id="332" name="円/楕円 331"/>
        <xdr:cNvSpPr/>
      </xdr:nvSpPr>
      <xdr:spPr>
        <a:xfrm>
          <a:off x="16459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12899</xdr:rowOff>
    </xdr:from>
    <xdr:ext cx="762000" cy="259045"/>
    <xdr:sp macro="" textlink="">
      <xdr:nvSpPr>
        <xdr:cNvPr id="333" name="補助費等該当値テキスト"/>
        <xdr:cNvSpPr txBox="1"/>
      </xdr:nvSpPr>
      <xdr:spPr>
        <a:xfrm>
          <a:off x="16598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106136</xdr:rowOff>
    </xdr:from>
    <xdr:to>
      <xdr:col>22</xdr:col>
      <xdr:colOff>615950</xdr:colOff>
      <xdr:row>38</xdr:row>
      <xdr:rowOff>36286</xdr:rowOff>
    </xdr:to>
    <xdr:sp macro="" textlink="">
      <xdr:nvSpPr>
        <xdr:cNvPr id="334" name="円/楕円 333"/>
        <xdr:cNvSpPr/>
      </xdr:nvSpPr>
      <xdr:spPr>
        <a:xfrm>
          <a:off x="15621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21062</xdr:rowOff>
    </xdr:from>
    <xdr:ext cx="736600" cy="259045"/>
    <xdr:sp macro="" textlink="">
      <xdr:nvSpPr>
        <xdr:cNvPr id="335" name="テキスト ボックス 334"/>
        <xdr:cNvSpPr txBox="1"/>
      </xdr:nvSpPr>
      <xdr:spPr>
        <a:xfrm>
          <a:off x="15290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127907</xdr:rowOff>
    </xdr:from>
    <xdr:to>
      <xdr:col>21</xdr:col>
      <xdr:colOff>412750</xdr:colOff>
      <xdr:row>38</xdr:row>
      <xdr:rowOff>58057</xdr:rowOff>
    </xdr:to>
    <xdr:sp macro="" textlink="">
      <xdr:nvSpPr>
        <xdr:cNvPr id="336" name="円/楕円 335"/>
        <xdr:cNvSpPr/>
      </xdr:nvSpPr>
      <xdr:spPr>
        <a:xfrm>
          <a:off x="14732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42834</xdr:rowOff>
    </xdr:from>
    <xdr:ext cx="762000" cy="259045"/>
    <xdr:sp macro="" textlink="">
      <xdr:nvSpPr>
        <xdr:cNvPr id="337" name="テキスト ボックス 336"/>
        <xdr:cNvSpPr txBox="1"/>
      </xdr:nvSpPr>
      <xdr:spPr>
        <a:xfrm>
          <a:off x="14401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43543</xdr:rowOff>
    </xdr:from>
    <xdr:to>
      <xdr:col>20</xdr:col>
      <xdr:colOff>209550</xdr:colOff>
      <xdr:row>38</xdr:row>
      <xdr:rowOff>145143</xdr:rowOff>
    </xdr:to>
    <xdr:sp macro="" textlink="">
      <xdr:nvSpPr>
        <xdr:cNvPr id="338" name="円/楕円 337"/>
        <xdr:cNvSpPr/>
      </xdr:nvSpPr>
      <xdr:spPr>
        <a:xfrm>
          <a:off x="13843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129920</xdr:rowOff>
    </xdr:from>
    <xdr:ext cx="762000" cy="259045"/>
    <xdr:sp macro="" textlink="">
      <xdr:nvSpPr>
        <xdr:cNvPr id="339" name="テキスト ボックス 338"/>
        <xdr:cNvSpPr txBox="1"/>
      </xdr:nvSpPr>
      <xdr:spPr>
        <a:xfrm>
          <a:off x="13512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21772</xdr:rowOff>
    </xdr:from>
    <xdr:to>
      <xdr:col>19</xdr:col>
      <xdr:colOff>6350</xdr:colOff>
      <xdr:row>38</xdr:row>
      <xdr:rowOff>123372</xdr:rowOff>
    </xdr:to>
    <xdr:sp macro="" textlink="">
      <xdr:nvSpPr>
        <xdr:cNvPr id="340" name="円/楕円 339"/>
        <xdr:cNvSpPr/>
      </xdr:nvSpPr>
      <xdr:spPr>
        <a:xfrm>
          <a:off x="12954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108149</xdr:rowOff>
    </xdr:from>
    <xdr:ext cx="762000" cy="259045"/>
    <xdr:sp macro="" textlink="">
      <xdr:nvSpPr>
        <xdr:cNvPr id="341" name="テキスト ボックス 340"/>
        <xdr:cNvSpPr txBox="1"/>
      </xdr:nvSpPr>
      <xdr:spPr>
        <a:xfrm>
          <a:off x="12623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９年度から２３年度にかけて財政健全化計画を実施し起債を抑制てきたため、類似団体平均値や県平均値を大きく下回っているが、今後は、学校教育施設や役場庁舎の建設が予定されており多額の起債の発行が予定されているため、起債残高は上昇してくる。このため、交付税措置率の高い地方債を活用する等適正な起債を実施していきたい</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69850</xdr:rowOff>
    </xdr:to>
    <xdr:cxnSp macro="">
      <xdr:nvCxnSpPr>
        <xdr:cNvPr id="371" name="直線コネクタ 370"/>
        <xdr:cNvCxnSpPr/>
      </xdr:nvCxnSpPr>
      <xdr:spPr>
        <a:xfrm flipV="1">
          <a:off x="4826000" y="123679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74"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75" name="直線コネクタ 374"/>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83457</xdr:rowOff>
    </xdr:from>
    <xdr:to>
      <xdr:col>7</xdr:col>
      <xdr:colOff>15875</xdr:colOff>
      <xdr:row>74</xdr:row>
      <xdr:rowOff>94343</xdr:rowOff>
    </xdr:to>
    <xdr:cxnSp macro="">
      <xdr:nvCxnSpPr>
        <xdr:cNvPr id="376" name="直線コネクタ 375"/>
        <xdr:cNvCxnSpPr/>
      </xdr:nvCxnSpPr>
      <xdr:spPr>
        <a:xfrm>
          <a:off x="3987800" y="12770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7"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8" name="フローチャート : 判断 377"/>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83457</xdr:rowOff>
    </xdr:from>
    <xdr:to>
      <xdr:col>5</xdr:col>
      <xdr:colOff>549275</xdr:colOff>
      <xdr:row>74</xdr:row>
      <xdr:rowOff>105228</xdr:rowOff>
    </xdr:to>
    <xdr:cxnSp macro="">
      <xdr:nvCxnSpPr>
        <xdr:cNvPr id="379" name="直線コネクタ 378"/>
        <xdr:cNvCxnSpPr/>
      </xdr:nvCxnSpPr>
      <xdr:spPr>
        <a:xfrm flipV="1">
          <a:off x="3098800" y="12770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146957</xdr:rowOff>
    </xdr:from>
    <xdr:to>
      <xdr:col>5</xdr:col>
      <xdr:colOff>600075</xdr:colOff>
      <xdr:row>77</xdr:row>
      <xdr:rowOff>77107</xdr:rowOff>
    </xdr:to>
    <xdr:sp macro="" textlink="">
      <xdr:nvSpPr>
        <xdr:cNvPr id="380" name="フローチャート : 判断 379"/>
        <xdr:cNvSpPr/>
      </xdr:nvSpPr>
      <xdr:spPr>
        <a:xfrm>
          <a:off x="3937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61884</xdr:rowOff>
    </xdr:from>
    <xdr:ext cx="736600" cy="259045"/>
    <xdr:sp macro="" textlink="">
      <xdr:nvSpPr>
        <xdr:cNvPr id="381" name="テキスト ボックス 380"/>
        <xdr:cNvSpPr txBox="1"/>
      </xdr:nvSpPr>
      <xdr:spPr>
        <a:xfrm>
          <a:off x="360680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105228</xdr:rowOff>
    </xdr:from>
    <xdr:to>
      <xdr:col>4</xdr:col>
      <xdr:colOff>346075</xdr:colOff>
      <xdr:row>75</xdr:row>
      <xdr:rowOff>86178</xdr:rowOff>
    </xdr:to>
    <xdr:cxnSp macro="">
      <xdr:nvCxnSpPr>
        <xdr:cNvPr id="382" name="直線コネクタ 381"/>
        <xdr:cNvCxnSpPr/>
      </xdr:nvCxnSpPr>
      <xdr:spPr>
        <a:xfrm flipV="1">
          <a:off x="2209800" y="127925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83" name="フローチャート : 判断 382"/>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84" name="テキスト ボックス 383"/>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86178</xdr:rowOff>
    </xdr:from>
    <xdr:to>
      <xdr:col>3</xdr:col>
      <xdr:colOff>142875</xdr:colOff>
      <xdr:row>76</xdr:row>
      <xdr:rowOff>45357</xdr:rowOff>
    </xdr:to>
    <xdr:cxnSp macro="">
      <xdr:nvCxnSpPr>
        <xdr:cNvPr id="385" name="直線コネクタ 384"/>
        <xdr:cNvCxnSpPr/>
      </xdr:nvCxnSpPr>
      <xdr:spPr>
        <a:xfrm flipV="1">
          <a:off x="1320800" y="12944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141514</xdr:rowOff>
    </xdr:from>
    <xdr:to>
      <xdr:col>3</xdr:col>
      <xdr:colOff>193675</xdr:colOff>
      <xdr:row>79</xdr:row>
      <xdr:rowOff>71664</xdr:rowOff>
    </xdr:to>
    <xdr:sp macro="" textlink="">
      <xdr:nvSpPr>
        <xdr:cNvPr id="386" name="フローチャート : 判断 385"/>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56441</xdr:rowOff>
    </xdr:from>
    <xdr:ext cx="762000" cy="259045"/>
    <xdr:sp macro="" textlink="">
      <xdr:nvSpPr>
        <xdr:cNvPr id="387" name="テキスト ボックス 386"/>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24493</xdr:rowOff>
    </xdr:from>
    <xdr:to>
      <xdr:col>1</xdr:col>
      <xdr:colOff>676275</xdr:colOff>
      <xdr:row>79</xdr:row>
      <xdr:rowOff>126093</xdr:rowOff>
    </xdr:to>
    <xdr:sp macro="" textlink="">
      <xdr:nvSpPr>
        <xdr:cNvPr id="388" name="フローチャート : 判断 387"/>
        <xdr:cNvSpPr/>
      </xdr:nvSpPr>
      <xdr:spPr>
        <a:xfrm>
          <a:off x="1270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110870</xdr:rowOff>
    </xdr:from>
    <xdr:ext cx="762000" cy="259045"/>
    <xdr:sp macro="" textlink="">
      <xdr:nvSpPr>
        <xdr:cNvPr id="389" name="テキスト ボックス 388"/>
        <xdr:cNvSpPr txBox="1"/>
      </xdr:nvSpPr>
      <xdr:spPr>
        <a:xfrm>
          <a:off x="939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43543</xdr:rowOff>
    </xdr:from>
    <xdr:to>
      <xdr:col>7</xdr:col>
      <xdr:colOff>66675</xdr:colOff>
      <xdr:row>74</xdr:row>
      <xdr:rowOff>145143</xdr:rowOff>
    </xdr:to>
    <xdr:sp macro="" textlink="">
      <xdr:nvSpPr>
        <xdr:cNvPr id="395" name="円/楕円 394"/>
        <xdr:cNvSpPr/>
      </xdr:nvSpPr>
      <xdr:spPr>
        <a:xfrm>
          <a:off x="47752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60070</xdr:rowOff>
    </xdr:from>
    <xdr:ext cx="762000" cy="259045"/>
    <xdr:sp macro="" textlink="">
      <xdr:nvSpPr>
        <xdr:cNvPr id="396" name="公債費該当値テキスト"/>
        <xdr:cNvSpPr txBox="1"/>
      </xdr:nvSpPr>
      <xdr:spPr>
        <a:xfrm>
          <a:off x="49149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32657</xdr:rowOff>
    </xdr:from>
    <xdr:to>
      <xdr:col>5</xdr:col>
      <xdr:colOff>600075</xdr:colOff>
      <xdr:row>74</xdr:row>
      <xdr:rowOff>134257</xdr:rowOff>
    </xdr:to>
    <xdr:sp macro="" textlink="">
      <xdr:nvSpPr>
        <xdr:cNvPr id="397" name="円/楕円 396"/>
        <xdr:cNvSpPr/>
      </xdr:nvSpPr>
      <xdr:spPr>
        <a:xfrm>
          <a:off x="3937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144434</xdr:rowOff>
    </xdr:from>
    <xdr:ext cx="736600" cy="259045"/>
    <xdr:sp macro="" textlink="">
      <xdr:nvSpPr>
        <xdr:cNvPr id="398" name="テキスト ボックス 397"/>
        <xdr:cNvSpPr txBox="1"/>
      </xdr:nvSpPr>
      <xdr:spPr>
        <a:xfrm>
          <a:off x="3606800" y="1248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54428</xdr:rowOff>
    </xdr:from>
    <xdr:to>
      <xdr:col>4</xdr:col>
      <xdr:colOff>396875</xdr:colOff>
      <xdr:row>74</xdr:row>
      <xdr:rowOff>156028</xdr:rowOff>
    </xdr:to>
    <xdr:sp macro="" textlink="">
      <xdr:nvSpPr>
        <xdr:cNvPr id="399" name="円/楕円 398"/>
        <xdr:cNvSpPr/>
      </xdr:nvSpPr>
      <xdr:spPr>
        <a:xfrm>
          <a:off x="3048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166205</xdr:rowOff>
    </xdr:from>
    <xdr:ext cx="762000" cy="259045"/>
    <xdr:sp macro="" textlink="">
      <xdr:nvSpPr>
        <xdr:cNvPr id="400" name="テキスト ボックス 399"/>
        <xdr:cNvSpPr txBox="1"/>
      </xdr:nvSpPr>
      <xdr:spPr>
        <a:xfrm>
          <a:off x="2717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35378</xdr:rowOff>
    </xdr:from>
    <xdr:to>
      <xdr:col>3</xdr:col>
      <xdr:colOff>193675</xdr:colOff>
      <xdr:row>75</xdr:row>
      <xdr:rowOff>136978</xdr:rowOff>
    </xdr:to>
    <xdr:sp macro="" textlink="">
      <xdr:nvSpPr>
        <xdr:cNvPr id="401" name="円/楕円 400"/>
        <xdr:cNvSpPr/>
      </xdr:nvSpPr>
      <xdr:spPr>
        <a:xfrm>
          <a:off x="2159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147155</xdr:rowOff>
    </xdr:from>
    <xdr:ext cx="762000" cy="259045"/>
    <xdr:sp macro="" textlink="">
      <xdr:nvSpPr>
        <xdr:cNvPr id="402" name="テキスト ボックス 401"/>
        <xdr:cNvSpPr txBox="1"/>
      </xdr:nvSpPr>
      <xdr:spPr>
        <a:xfrm>
          <a:off x="1828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166007</xdr:rowOff>
    </xdr:from>
    <xdr:to>
      <xdr:col>1</xdr:col>
      <xdr:colOff>676275</xdr:colOff>
      <xdr:row>76</xdr:row>
      <xdr:rowOff>96157</xdr:rowOff>
    </xdr:to>
    <xdr:sp macro="" textlink="">
      <xdr:nvSpPr>
        <xdr:cNvPr id="403" name="円/楕円 402"/>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106334</xdr:rowOff>
    </xdr:from>
    <xdr:ext cx="762000" cy="259045"/>
    <xdr:sp macro="" textlink="">
      <xdr:nvSpPr>
        <xdr:cNvPr id="404" name="テキスト ボックス 403"/>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平成２５年度は物件費及び繰出金で増加が見られ</a:t>
          </a:r>
          <a:r>
            <a:rPr lang="ja-JP" altLang="ja-JP" sz="1200" b="0" i="0" baseline="0">
              <a:solidFill>
                <a:schemeClr val="dk1"/>
              </a:solidFill>
              <a:effectLst/>
              <a:latin typeface="+mn-lt"/>
              <a:ea typeface="+mn-ea"/>
              <a:cs typeface="+mn-cs"/>
            </a:rPr>
            <a:t>、、前年度</a:t>
          </a:r>
          <a:r>
            <a:rPr lang="ja-JP" altLang="en-US" sz="1200" b="0" i="0" baseline="0">
              <a:solidFill>
                <a:schemeClr val="dk1"/>
              </a:solidFill>
              <a:effectLst/>
              <a:latin typeface="+mn-lt"/>
              <a:ea typeface="+mn-ea"/>
              <a:cs typeface="+mn-cs"/>
            </a:rPr>
            <a:t>比２．８ポイント上昇し、類似団体平均を０．９ポイント上回ってしまった</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これは、物件費、繰出金の増加が主な要因によるものである。今後は、物件費については、委託の見直し等により歳出を抑制し、繰出金については、各特別会計において、財源の確保につとめるとともに歳出削減を徹底し繰出金の抑制をしていく。また、補助費等の数値も高くなっており、今後は団体への補助金の額を精査して適正な財政運営を図っていく。</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30" name="直線コネクタ 429"/>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31"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32" name="直線コネクタ 431"/>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33"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4" name="直線コネクタ 433"/>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56134</xdr:rowOff>
    </xdr:from>
    <xdr:to>
      <xdr:col>24</xdr:col>
      <xdr:colOff>31750</xdr:colOff>
      <xdr:row>76</xdr:row>
      <xdr:rowOff>12700</xdr:rowOff>
    </xdr:to>
    <xdr:cxnSp macro="">
      <xdr:nvCxnSpPr>
        <xdr:cNvPr id="435" name="直線コネクタ 434"/>
        <xdr:cNvCxnSpPr/>
      </xdr:nvCxnSpPr>
      <xdr:spPr>
        <a:xfrm>
          <a:off x="15671800" y="1291488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108729</xdr:rowOff>
    </xdr:from>
    <xdr:ext cx="762000" cy="259045"/>
    <xdr:sp macro="" textlink="">
      <xdr:nvSpPr>
        <xdr:cNvPr id="436" name="公債費以外平均値テキスト"/>
        <xdr:cNvSpPr txBox="1"/>
      </xdr:nvSpPr>
      <xdr:spPr>
        <a:xfrm>
          <a:off x="16598900" y="12796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7" name="フローチャート : 判断 436"/>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56134</xdr:rowOff>
    </xdr:from>
    <xdr:to>
      <xdr:col>22</xdr:col>
      <xdr:colOff>565150</xdr:colOff>
      <xdr:row>75</xdr:row>
      <xdr:rowOff>56134</xdr:rowOff>
    </xdr:to>
    <xdr:cxnSp macro="">
      <xdr:nvCxnSpPr>
        <xdr:cNvPr id="438" name="直線コネクタ 437"/>
        <xdr:cNvCxnSpPr/>
      </xdr:nvCxnSpPr>
      <xdr:spPr>
        <a:xfrm>
          <a:off x="14782800" y="12914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9" name="フローチャート : 判断 438"/>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40" name="テキスト ボックス 439"/>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56134</xdr:rowOff>
    </xdr:from>
    <xdr:to>
      <xdr:col>21</xdr:col>
      <xdr:colOff>361950</xdr:colOff>
      <xdr:row>75</xdr:row>
      <xdr:rowOff>78994</xdr:rowOff>
    </xdr:to>
    <xdr:cxnSp macro="">
      <xdr:nvCxnSpPr>
        <xdr:cNvPr id="441" name="直線コネクタ 440"/>
        <xdr:cNvCxnSpPr/>
      </xdr:nvCxnSpPr>
      <xdr:spPr>
        <a:xfrm flipV="1">
          <a:off x="13893800" y="12914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42" name="フローチャート : 判断 441"/>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7129</xdr:rowOff>
    </xdr:from>
    <xdr:ext cx="762000" cy="259045"/>
    <xdr:sp macro="" textlink="">
      <xdr:nvSpPr>
        <xdr:cNvPr id="443" name="テキスト ボックス 442"/>
        <xdr:cNvSpPr txBox="1"/>
      </xdr:nvSpPr>
      <xdr:spPr>
        <a:xfrm>
          <a:off x="14401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149860</xdr:rowOff>
    </xdr:from>
    <xdr:to>
      <xdr:col>20</xdr:col>
      <xdr:colOff>158750</xdr:colOff>
      <xdr:row>75</xdr:row>
      <xdr:rowOff>78994</xdr:rowOff>
    </xdr:to>
    <xdr:cxnSp macro="">
      <xdr:nvCxnSpPr>
        <xdr:cNvPr id="444" name="直線コネクタ 443"/>
        <xdr:cNvCxnSpPr/>
      </xdr:nvCxnSpPr>
      <xdr:spPr>
        <a:xfrm>
          <a:off x="13004800" y="128371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45" name="フローチャート : 判断 444"/>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46" name="テキスト ボックス 445"/>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47" name="フローチャート : 判断 446"/>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48" name="テキスト ボックス 447"/>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54" name="円/楕円 453"/>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105427</xdr:rowOff>
    </xdr:from>
    <xdr:ext cx="762000" cy="259045"/>
    <xdr:sp macro="" textlink="">
      <xdr:nvSpPr>
        <xdr:cNvPr id="455" name="公債費以外該当値テキスト"/>
        <xdr:cNvSpPr txBox="1"/>
      </xdr:nvSpPr>
      <xdr:spPr>
        <a:xfrm>
          <a:off x="16598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5334</xdr:rowOff>
    </xdr:from>
    <xdr:to>
      <xdr:col>22</xdr:col>
      <xdr:colOff>615950</xdr:colOff>
      <xdr:row>75</xdr:row>
      <xdr:rowOff>106934</xdr:rowOff>
    </xdr:to>
    <xdr:sp macro="" textlink="">
      <xdr:nvSpPr>
        <xdr:cNvPr id="456" name="円/楕円 455"/>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117111</xdr:rowOff>
    </xdr:from>
    <xdr:ext cx="736600" cy="259045"/>
    <xdr:sp macro="" textlink="">
      <xdr:nvSpPr>
        <xdr:cNvPr id="457" name="テキスト ボックス 456"/>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5334</xdr:rowOff>
    </xdr:from>
    <xdr:to>
      <xdr:col>21</xdr:col>
      <xdr:colOff>412750</xdr:colOff>
      <xdr:row>75</xdr:row>
      <xdr:rowOff>106934</xdr:rowOff>
    </xdr:to>
    <xdr:sp macro="" textlink="">
      <xdr:nvSpPr>
        <xdr:cNvPr id="458" name="円/楕円 457"/>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117111</xdr:rowOff>
    </xdr:from>
    <xdr:ext cx="762000" cy="259045"/>
    <xdr:sp macro="" textlink="">
      <xdr:nvSpPr>
        <xdr:cNvPr id="459" name="テキスト ボックス 458"/>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28194</xdr:rowOff>
    </xdr:from>
    <xdr:to>
      <xdr:col>20</xdr:col>
      <xdr:colOff>209550</xdr:colOff>
      <xdr:row>75</xdr:row>
      <xdr:rowOff>129794</xdr:rowOff>
    </xdr:to>
    <xdr:sp macro="" textlink="">
      <xdr:nvSpPr>
        <xdr:cNvPr id="460" name="円/楕円 459"/>
        <xdr:cNvSpPr/>
      </xdr:nvSpPr>
      <xdr:spPr>
        <a:xfrm>
          <a:off x="13843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114571</xdr:rowOff>
    </xdr:from>
    <xdr:ext cx="762000" cy="259045"/>
    <xdr:sp macro="" textlink="">
      <xdr:nvSpPr>
        <xdr:cNvPr id="461" name="テキスト ボックス 460"/>
        <xdr:cNvSpPr txBox="1"/>
      </xdr:nvSpPr>
      <xdr:spPr>
        <a:xfrm>
          <a:off x="13512800" y="1297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62" name="円/楕円 461"/>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63" name="テキスト ボックス 462"/>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埼玉県神川町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19684</xdr:rowOff>
    </xdr:from>
    <xdr:ext cx="762000" cy="259045"/>
    <xdr:sp macro="" textlink="">
      <xdr:nvSpPr>
        <xdr:cNvPr id="46" name="人口1人当たり決算額の推移最小値テキスト130"/>
        <xdr:cNvSpPr txBox="1"/>
      </xdr:nvSpPr>
      <xdr:spPr>
        <a:xfrm>
          <a:off x="5740400" y="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7541</xdr:rowOff>
    </xdr:from>
    <xdr:to>
      <xdr:col>4</xdr:col>
      <xdr:colOff>1117600</xdr:colOff>
      <xdr:row>18</xdr:row>
      <xdr:rowOff>41046</xdr:rowOff>
    </xdr:to>
    <xdr:cxnSp macro="">
      <xdr:nvCxnSpPr>
        <xdr:cNvPr id="50" name="直線コネクタ 49"/>
        <xdr:cNvCxnSpPr/>
      </xdr:nvCxnSpPr>
      <xdr:spPr bwMode="auto">
        <a:xfrm>
          <a:off x="5003800" y="3141266"/>
          <a:ext cx="647700" cy="3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165300</xdr:rowOff>
    </xdr:from>
    <xdr:ext cx="762000" cy="259045"/>
    <xdr:sp macro="" textlink="">
      <xdr:nvSpPr>
        <xdr:cNvPr id="51" name="人口1人当たり決算額の推移平均値テキスト130"/>
        <xdr:cNvSpPr txBox="1"/>
      </xdr:nvSpPr>
      <xdr:spPr>
        <a:xfrm>
          <a:off x="5740400" y="295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171013</xdr:rowOff>
    </xdr:from>
    <xdr:to>
      <xdr:col>4</xdr:col>
      <xdr:colOff>469900</xdr:colOff>
      <xdr:row>18</xdr:row>
      <xdr:rowOff>7541</xdr:rowOff>
    </xdr:to>
    <xdr:cxnSp macro="">
      <xdr:nvCxnSpPr>
        <xdr:cNvPr id="53" name="直線コネクタ 52"/>
        <xdr:cNvCxnSpPr/>
      </xdr:nvCxnSpPr>
      <xdr:spPr bwMode="auto">
        <a:xfrm>
          <a:off x="4305300" y="3133288"/>
          <a:ext cx="698500" cy="7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59242</xdr:rowOff>
    </xdr:from>
    <xdr:ext cx="736600" cy="259045"/>
    <xdr:sp macro="" textlink="">
      <xdr:nvSpPr>
        <xdr:cNvPr id="55" name="テキスト ボックス 54"/>
        <xdr:cNvSpPr txBox="1"/>
      </xdr:nvSpPr>
      <xdr:spPr>
        <a:xfrm>
          <a:off x="4622800" y="31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161115</xdr:rowOff>
    </xdr:from>
    <xdr:to>
      <xdr:col>3</xdr:col>
      <xdr:colOff>904875</xdr:colOff>
      <xdr:row>17</xdr:row>
      <xdr:rowOff>171013</xdr:rowOff>
    </xdr:to>
    <xdr:cxnSp macro="">
      <xdr:nvCxnSpPr>
        <xdr:cNvPr id="56" name="直線コネクタ 55"/>
        <xdr:cNvCxnSpPr/>
      </xdr:nvCxnSpPr>
      <xdr:spPr bwMode="auto">
        <a:xfrm>
          <a:off x="3606800" y="3123390"/>
          <a:ext cx="698500" cy="9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43799</xdr:rowOff>
    </xdr:from>
    <xdr:ext cx="762000" cy="259045"/>
    <xdr:sp macro="" textlink="">
      <xdr:nvSpPr>
        <xdr:cNvPr id="58" name="テキスト ボックス 57"/>
        <xdr:cNvSpPr txBox="1"/>
      </xdr:nvSpPr>
      <xdr:spPr>
        <a:xfrm>
          <a:off x="3924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117963</xdr:rowOff>
    </xdr:from>
    <xdr:to>
      <xdr:col>3</xdr:col>
      <xdr:colOff>206375</xdr:colOff>
      <xdr:row>17</xdr:row>
      <xdr:rowOff>161115</xdr:rowOff>
    </xdr:to>
    <xdr:cxnSp macro="">
      <xdr:nvCxnSpPr>
        <xdr:cNvPr id="59" name="直線コネクタ 58"/>
        <xdr:cNvCxnSpPr/>
      </xdr:nvCxnSpPr>
      <xdr:spPr bwMode="auto">
        <a:xfrm>
          <a:off x="2908300" y="3080238"/>
          <a:ext cx="698500" cy="43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25596</xdr:rowOff>
    </xdr:from>
    <xdr:to>
      <xdr:col>3</xdr:col>
      <xdr:colOff>257175</xdr:colOff>
      <xdr:row>18</xdr:row>
      <xdr:rowOff>127195</xdr:rowOff>
    </xdr:to>
    <xdr:sp macro="" textlink="">
      <xdr:nvSpPr>
        <xdr:cNvPr id="60" name="フローチャート : 判断 59"/>
        <xdr:cNvSpPr/>
      </xdr:nvSpPr>
      <xdr:spPr bwMode="auto">
        <a:xfrm>
          <a:off x="3556000" y="315932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111973</xdr:rowOff>
    </xdr:from>
    <xdr:ext cx="762000" cy="259045"/>
    <xdr:sp macro="" textlink="">
      <xdr:nvSpPr>
        <xdr:cNvPr id="61" name="テキスト ボックス 60"/>
        <xdr:cNvSpPr txBox="1"/>
      </xdr:nvSpPr>
      <xdr:spPr>
        <a:xfrm>
          <a:off x="3225800" y="32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51610</xdr:rowOff>
    </xdr:from>
    <xdr:to>
      <xdr:col>2</xdr:col>
      <xdr:colOff>692150</xdr:colOff>
      <xdr:row>18</xdr:row>
      <xdr:rowOff>153210</xdr:rowOff>
    </xdr:to>
    <xdr:sp macro="" textlink="">
      <xdr:nvSpPr>
        <xdr:cNvPr id="62" name="フローチャート : 判断 61"/>
        <xdr:cNvSpPr/>
      </xdr:nvSpPr>
      <xdr:spPr bwMode="auto">
        <a:xfrm>
          <a:off x="2857500" y="3185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137987</xdr:rowOff>
    </xdr:from>
    <xdr:ext cx="762000" cy="259045"/>
    <xdr:sp macro="" textlink="">
      <xdr:nvSpPr>
        <xdr:cNvPr id="63" name="テキスト ボックス 62"/>
        <xdr:cNvSpPr txBox="1"/>
      </xdr:nvSpPr>
      <xdr:spPr>
        <a:xfrm>
          <a:off x="2527300" y="327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161696</xdr:rowOff>
    </xdr:from>
    <xdr:to>
      <xdr:col>5</xdr:col>
      <xdr:colOff>34925</xdr:colOff>
      <xdr:row>18</xdr:row>
      <xdr:rowOff>91846</xdr:rowOff>
    </xdr:to>
    <xdr:sp macro="" textlink="">
      <xdr:nvSpPr>
        <xdr:cNvPr id="69" name="円/楕円 68"/>
        <xdr:cNvSpPr/>
      </xdr:nvSpPr>
      <xdr:spPr bwMode="auto">
        <a:xfrm>
          <a:off x="5600700" y="3123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133773</xdr:rowOff>
    </xdr:from>
    <xdr:ext cx="762000" cy="259045"/>
    <xdr:sp macro="" textlink="">
      <xdr:nvSpPr>
        <xdr:cNvPr id="70" name="人口1人当たり決算額の推移該当値テキスト130"/>
        <xdr:cNvSpPr txBox="1"/>
      </xdr:nvSpPr>
      <xdr:spPr>
        <a:xfrm>
          <a:off x="5740400" y="309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128191</xdr:rowOff>
    </xdr:from>
    <xdr:to>
      <xdr:col>4</xdr:col>
      <xdr:colOff>520700</xdr:colOff>
      <xdr:row>18</xdr:row>
      <xdr:rowOff>58341</xdr:rowOff>
    </xdr:to>
    <xdr:sp macro="" textlink="">
      <xdr:nvSpPr>
        <xdr:cNvPr id="71" name="円/楕円 70"/>
        <xdr:cNvSpPr/>
      </xdr:nvSpPr>
      <xdr:spPr bwMode="auto">
        <a:xfrm>
          <a:off x="4953000" y="309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68518</xdr:rowOff>
    </xdr:from>
    <xdr:ext cx="736600" cy="259045"/>
    <xdr:sp macro="" textlink="">
      <xdr:nvSpPr>
        <xdr:cNvPr id="72" name="テキスト ボックス 71"/>
        <xdr:cNvSpPr txBox="1"/>
      </xdr:nvSpPr>
      <xdr:spPr>
        <a:xfrm>
          <a:off x="4622800" y="285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104,427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120213</xdr:rowOff>
    </xdr:from>
    <xdr:to>
      <xdr:col>3</xdr:col>
      <xdr:colOff>955675</xdr:colOff>
      <xdr:row>18</xdr:row>
      <xdr:rowOff>50363</xdr:rowOff>
    </xdr:to>
    <xdr:sp macro="" textlink="">
      <xdr:nvSpPr>
        <xdr:cNvPr id="73" name="円/楕円 72"/>
        <xdr:cNvSpPr/>
      </xdr:nvSpPr>
      <xdr:spPr bwMode="auto">
        <a:xfrm>
          <a:off x="4254500" y="3082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35140</xdr:rowOff>
    </xdr:from>
    <xdr:ext cx="762000" cy="259045"/>
    <xdr:sp macro="" textlink="">
      <xdr:nvSpPr>
        <xdr:cNvPr id="74" name="テキスト ボックス 73"/>
        <xdr:cNvSpPr txBox="1"/>
      </xdr:nvSpPr>
      <xdr:spPr>
        <a:xfrm>
          <a:off x="3924300" y="31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105,474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110315</xdr:rowOff>
    </xdr:from>
    <xdr:to>
      <xdr:col>3</xdr:col>
      <xdr:colOff>257175</xdr:colOff>
      <xdr:row>18</xdr:row>
      <xdr:rowOff>40465</xdr:rowOff>
    </xdr:to>
    <xdr:sp macro="" textlink="">
      <xdr:nvSpPr>
        <xdr:cNvPr id="75" name="円/楕円 74"/>
        <xdr:cNvSpPr/>
      </xdr:nvSpPr>
      <xdr:spPr bwMode="auto">
        <a:xfrm>
          <a:off x="3556000" y="307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50642</xdr:rowOff>
    </xdr:from>
    <xdr:ext cx="762000" cy="259045"/>
    <xdr:sp macro="" textlink="">
      <xdr:nvSpPr>
        <xdr:cNvPr id="76" name="テキスト ボックス 75"/>
        <xdr:cNvSpPr txBox="1"/>
      </xdr:nvSpPr>
      <xdr:spPr>
        <a:xfrm>
          <a:off x="3225800" y="284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106,773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67163</xdr:rowOff>
    </xdr:from>
    <xdr:to>
      <xdr:col>2</xdr:col>
      <xdr:colOff>692150</xdr:colOff>
      <xdr:row>17</xdr:row>
      <xdr:rowOff>168763</xdr:rowOff>
    </xdr:to>
    <xdr:sp macro="" textlink="">
      <xdr:nvSpPr>
        <xdr:cNvPr id="77" name="円/楕円 76"/>
        <xdr:cNvSpPr/>
      </xdr:nvSpPr>
      <xdr:spPr bwMode="auto">
        <a:xfrm>
          <a:off x="2857500" y="302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7490</xdr:rowOff>
    </xdr:from>
    <xdr:ext cx="762000" cy="259045"/>
    <xdr:sp macro="" textlink="">
      <xdr:nvSpPr>
        <xdr:cNvPr id="78" name="テキスト ボックス 77"/>
        <xdr:cNvSpPr txBox="1"/>
      </xdr:nvSpPr>
      <xdr:spPr>
        <a:xfrm>
          <a:off x="2527300" y="279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105420</xdr:rowOff>
    </xdr:from>
    <xdr:to>
      <xdr:col>4</xdr:col>
      <xdr:colOff>1117600</xdr:colOff>
      <xdr:row>38</xdr:row>
      <xdr:rowOff>83749</xdr:rowOff>
    </xdr:to>
    <xdr:cxnSp macro="">
      <xdr:nvCxnSpPr>
        <xdr:cNvPr id="106" name="直線コネクタ 105"/>
        <xdr:cNvCxnSpPr/>
      </xdr:nvCxnSpPr>
      <xdr:spPr bwMode="auto">
        <a:xfrm flipV="1">
          <a:off x="5651500" y="6029970"/>
          <a:ext cx="0" cy="152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55826</xdr:rowOff>
    </xdr:from>
    <xdr:ext cx="762000" cy="259045"/>
    <xdr:sp macro="" textlink="">
      <xdr:nvSpPr>
        <xdr:cNvPr id="107" name="人口1人当たり決算額の推移最小値テキスト445"/>
        <xdr:cNvSpPr txBox="1"/>
      </xdr:nvSpPr>
      <xdr:spPr>
        <a:xfrm>
          <a:off x="5740400" y="752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83749</xdr:rowOff>
    </xdr:from>
    <xdr:to>
      <xdr:col>5</xdr:col>
      <xdr:colOff>73025</xdr:colOff>
      <xdr:row>38</xdr:row>
      <xdr:rowOff>83749</xdr:rowOff>
    </xdr:to>
    <xdr:cxnSp macro="">
      <xdr:nvCxnSpPr>
        <xdr:cNvPr id="108" name="直線コネクタ 107"/>
        <xdr:cNvCxnSpPr/>
      </xdr:nvCxnSpPr>
      <xdr:spPr bwMode="auto">
        <a:xfrm>
          <a:off x="5562600" y="75513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105420</xdr:rowOff>
    </xdr:from>
    <xdr:to>
      <xdr:col>5</xdr:col>
      <xdr:colOff>73025</xdr:colOff>
      <xdr:row>33</xdr:row>
      <xdr:rowOff>105420</xdr:rowOff>
    </xdr:to>
    <xdr:cxnSp macro="">
      <xdr:nvCxnSpPr>
        <xdr:cNvPr id="110" name="直線コネクタ 109"/>
        <xdr:cNvCxnSpPr/>
      </xdr:nvCxnSpPr>
      <xdr:spPr bwMode="auto">
        <a:xfrm>
          <a:off x="5562600" y="6029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125902</xdr:rowOff>
    </xdr:from>
    <xdr:to>
      <xdr:col>4</xdr:col>
      <xdr:colOff>1117600</xdr:colOff>
      <xdr:row>37</xdr:row>
      <xdr:rowOff>172080</xdr:rowOff>
    </xdr:to>
    <xdr:cxnSp macro="">
      <xdr:nvCxnSpPr>
        <xdr:cNvPr id="111" name="直線コネクタ 110"/>
        <xdr:cNvCxnSpPr/>
      </xdr:nvCxnSpPr>
      <xdr:spPr bwMode="auto">
        <a:xfrm>
          <a:off x="5003800" y="7250602"/>
          <a:ext cx="647700" cy="46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327362</xdr:rowOff>
    </xdr:from>
    <xdr:ext cx="762000" cy="259045"/>
    <xdr:sp macro="" textlink="">
      <xdr:nvSpPr>
        <xdr:cNvPr id="112" name="人口1人当たり決算額の推移平均値テキスト445"/>
        <xdr:cNvSpPr txBox="1"/>
      </xdr:nvSpPr>
      <xdr:spPr>
        <a:xfrm>
          <a:off x="5740400" y="659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139385</xdr:rowOff>
    </xdr:from>
    <xdr:to>
      <xdr:col>5</xdr:col>
      <xdr:colOff>34925</xdr:colOff>
      <xdr:row>35</xdr:row>
      <xdr:rowOff>240985</xdr:rowOff>
    </xdr:to>
    <xdr:sp macro="" textlink="">
      <xdr:nvSpPr>
        <xdr:cNvPr id="113" name="フローチャート : 判断 112"/>
        <xdr:cNvSpPr/>
      </xdr:nvSpPr>
      <xdr:spPr bwMode="auto">
        <a:xfrm>
          <a:off x="56007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125902</xdr:rowOff>
    </xdr:from>
    <xdr:to>
      <xdr:col>4</xdr:col>
      <xdr:colOff>469900</xdr:colOff>
      <xdr:row>37</xdr:row>
      <xdr:rowOff>149448</xdr:rowOff>
    </xdr:to>
    <xdr:cxnSp macro="">
      <xdr:nvCxnSpPr>
        <xdr:cNvPr id="114" name="直線コネクタ 113"/>
        <xdr:cNvCxnSpPr/>
      </xdr:nvCxnSpPr>
      <xdr:spPr bwMode="auto">
        <a:xfrm flipV="1">
          <a:off x="4305300" y="7250602"/>
          <a:ext cx="6985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98146</xdr:rowOff>
    </xdr:from>
    <xdr:to>
      <xdr:col>4</xdr:col>
      <xdr:colOff>520700</xdr:colOff>
      <xdr:row>35</xdr:row>
      <xdr:rowOff>199746</xdr:rowOff>
    </xdr:to>
    <xdr:sp macro="" textlink="">
      <xdr:nvSpPr>
        <xdr:cNvPr id="115" name="フローチャート : 判断 114"/>
        <xdr:cNvSpPr/>
      </xdr:nvSpPr>
      <xdr:spPr bwMode="auto">
        <a:xfrm>
          <a:off x="49530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209923</xdr:rowOff>
    </xdr:from>
    <xdr:ext cx="736600" cy="259045"/>
    <xdr:sp macro="" textlink="">
      <xdr:nvSpPr>
        <xdr:cNvPr id="116" name="テキスト ボックス 115"/>
        <xdr:cNvSpPr txBox="1"/>
      </xdr:nvSpPr>
      <xdr:spPr>
        <a:xfrm>
          <a:off x="4622800" y="647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87818</xdr:rowOff>
    </xdr:from>
    <xdr:to>
      <xdr:col>3</xdr:col>
      <xdr:colOff>904875</xdr:colOff>
      <xdr:row>37</xdr:row>
      <xdr:rowOff>149448</xdr:rowOff>
    </xdr:to>
    <xdr:cxnSp macro="">
      <xdr:nvCxnSpPr>
        <xdr:cNvPr id="117" name="直線コネクタ 116"/>
        <xdr:cNvCxnSpPr/>
      </xdr:nvCxnSpPr>
      <xdr:spPr bwMode="auto">
        <a:xfrm>
          <a:off x="3606800" y="7041068"/>
          <a:ext cx="698500" cy="233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330174</xdr:rowOff>
    </xdr:from>
    <xdr:to>
      <xdr:col>3</xdr:col>
      <xdr:colOff>955675</xdr:colOff>
      <xdr:row>35</xdr:row>
      <xdr:rowOff>88874</xdr:rowOff>
    </xdr:to>
    <xdr:sp macro="" textlink="">
      <xdr:nvSpPr>
        <xdr:cNvPr id="118" name="フローチャート : 判断 117"/>
        <xdr:cNvSpPr/>
      </xdr:nvSpPr>
      <xdr:spPr bwMode="auto">
        <a:xfrm>
          <a:off x="42545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99051</xdr:rowOff>
    </xdr:from>
    <xdr:ext cx="762000" cy="259045"/>
    <xdr:sp macro="" textlink="">
      <xdr:nvSpPr>
        <xdr:cNvPr id="119" name="テキスト ボックス 118"/>
        <xdr:cNvSpPr txBox="1"/>
      </xdr:nvSpPr>
      <xdr:spPr>
        <a:xfrm>
          <a:off x="39243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104460</xdr:rowOff>
    </xdr:from>
    <xdr:to>
      <xdr:col>3</xdr:col>
      <xdr:colOff>206375</xdr:colOff>
      <xdr:row>36</xdr:row>
      <xdr:rowOff>87818</xdr:rowOff>
    </xdr:to>
    <xdr:cxnSp macro="">
      <xdr:nvCxnSpPr>
        <xdr:cNvPr id="120" name="直線コネクタ 119"/>
        <xdr:cNvCxnSpPr/>
      </xdr:nvCxnSpPr>
      <xdr:spPr bwMode="auto">
        <a:xfrm>
          <a:off x="2908300" y="6714810"/>
          <a:ext cx="698500" cy="326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98420</xdr:rowOff>
    </xdr:from>
    <xdr:to>
      <xdr:col>3</xdr:col>
      <xdr:colOff>257175</xdr:colOff>
      <xdr:row>34</xdr:row>
      <xdr:rowOff>200020</xdr:rowOff>
    </xdr:to>
    <xdr:sp macro="" textlink="">
      <xdr:nvSpPr>
        <xdr:cNvPr id="121" name="フローチャート : 判断 120"/>
        <xdr:cNvSpPr/>
      </xdr:nvSpPr>
      <xdr:spPr bwMode="auto">
        <a:xfrm>
          <a:off x="3556000" y="6365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210197</xdr:rowOff>
    </xdr:from>
    <xdr:ext cx="762000" cy="259045"/>
    <xdr:sp macro="" textlink="">
      <xdr:nvSpPr>
        <xdr:cNvPr id="122" name="テキスト ボックス 121"/>
        <xdr:cNvSpPr txBox="1"/>
      </xdr:nvSpPr>
      <xdr:spPr>
        <a:xfrm>
          <a:off x="3225800" y="613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71445</xdr:rowOff>
    </xdr:from>
    <xdr:to>
      <xdr:col>2</xdr:col>
      <xdr:colOff>692150</xdr:colOff>
      <xdr:row>34</xdr:row>
      <xdr:rowOff>173045</xdr:rowOff>
    </xdr:to>
    <xdr:sp macro="" textlink="">
      <xdr:nvSpPr>
        <xdr:cNvPr id="123" name="フローチャート : 判断 122"/>
        <xdr:cNvSpPr/>
      </xdr:nvSpPr>
      <xdr:spPr bwMode="auto">
        <a:xfrm>
          <a:off x="2857500" y="6338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183222</xdr:rowOff>
    </xdr:from>
    <xdr:ext cx="762000" cy="259045"/>
    <xdr:sp macro="" textlink="">
      <xdr:nvSpPr>
        <xdr:cNvPr id="124" name="テキスト ボックス 123"/>
        <xdr:cNvSpPr txBox="1"/>
      </xdr:nvSpPr>
      <xdr:spPr>
        <a:xfrm>
          <a:off x="2527300" y="610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121280</xdr:rowOff>
    </xdr:from>
    <xdr:to>
      <xdr:col>5</xdr:col>
      <xdr:colOff>34925</xdr:colOff>
      <xdr:row>37</xdr:row>
      <xdr:rowOff>222880</xdr:rowOff>
    </xdr:to>
    <xdr:sp macro="" textlink="">
      <xdr:nvSpPr>
        <xdr:cNvPr id="130" name="円/楕円 129"/>
        <xdr:cNvSpPr/>
      </xdr:nvSpPr>
      <xdr:spPr bwMode="auto">
        <a:xfrm>
          <a:off x="5600700" y="724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93357</xdr:rowOff>
    </xdr:from>
    <xdr:ext cx="762000" cy="259045"/>
    <xdr:sp macro="" textlink="">
      <xdr:nvSpPr>
        <xdr:cNvPr id="131" name="人口1人当たり決算額の推移該当値テキスト445"/>
        <xdr:cNvSpPr txBox="1"/>
      </xdr:nvSpPr>
      <xdr:spPr>
        <a:xfrm>
          <a:off x="5740400" y="72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14,014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75102</xdr:rowOff>
    </xdr:from>
    <xdr:to>
      <xdr:col>4</xdr:col>
      <xdr:colOff>520700</xdr:colOff>
      <xdr:row>37</xdr:row>
      <xdr:rowOff>176702</xdr:rowOff>
    </xdr:to>
    <xdr:sp macro="" textlink="">
      <xdr:nvSpPr>
        <xdr:cNvPr id="132" name="円/楕円 131"/>
        <xdr:cNvSpPr/>
      </xdr:nvSpPr>
      <xdr:spPr bwMode="auto">
        <a:xfrm>
          <a:off x="4953000" y="719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161479</xdr:rowOff>
    </xdr:from>
    <xdr:ext cx="736600" cy="259045"/>
    <xdr:sp macro="" textlink="">
      <xdr:nvSpPr>
        <xdr:cNvPr id="133" name="テキスト ボックス 132"/>
        <xdr:cNvSpPr txBox="1"/>
      </xdr:nvSpPr>
      <xdr:spPr>
        <a:xfrm>
          <a:off x="4622800" y="7286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98648</xdr:rowOff>
    </xdr:from>
    <xdr:to>
      <xdr:col>3</xdr:col>
      <xdr:colOff>955675</xdr:colOff>
      <xdr:row>37</xdr:row>
      <xdr:rowOff>200248</xdr:rowOff>
    </xdr:to>
    <xdr:sp macro="" textlink="">
      <xdr:nvSpPr>
        <xdr:cNvPr id="134" name="円/楕円 133"/>
        <xdr:cNvSpPr/>
      </xdr:nvSpPr>
      <xdr:spPr bwMode="auto">
        <a:xfrm>
          <a:off x="4254500" y="7223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185025</xdr:rowOff>
    </xdr:from>
    <xdr:ext cx="762000" cy="259045"/>
    <xdr:sp macro="" textlink="">
      <xdr:nvSpPr>
        <xdr:cNvPr id="135" name="テキスト ボックス 134"/>
        <xdr:cNvSpPr txBox="1"/>
      </xdr:nvSpPr>
      <xdr:spPr>
        <a:xfrm>
          <a:off x="3924300" y="730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37018</xdr:rowOff>
    </xdr:from>
    <xdr:to>
      <xdr:col>3</xdr:col>
      <xdr:colOff>257175</xdr:colOff>
      <xdr:row>36</xdr:row>
      <xdr:rowOff>138618</xdr:rowOff>
    </xdr:to>
    <xdr:sp macro="" textlink="">
      <xdr:nvSpPr>
        <xdr:cNvPr id="136" name="円/楕円 135"/>
        <xdr:cNvSpPr/>
      </xdr:nvSpPr>
      <xdr:spPr bwMode="auto">
        <a:xfrm>
          <a:off x="3556000" y="699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123395</xdr:rowOff>
    </xdr:from>
    <xdr:ext cx="762000" cy="259045"/>
    <xdr:sp macro="" textlink="">
      <xdr:nvSpPr>
        <xdr:cNvPr id="137" name="テキスト ボックス 136"/>
        <xdr:cNvSpPr txBox="1"/>
      </xdr:nvSpPr>
      <xdr:spPr>
        <a:xfrm>
          <a:off x="3225800" y="707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53660</xdr:rowOff>
    </xdr:from>
    <xdr:to>
      <xdr:col>2</xdr:col>
      <xdr:colOff>692150</xdr:colOff>
      <xdr:row>35</xdr:row>
      <xdr:rowOff>155260</xdr:rowOff>
    </xdr:to>
    <xdr:sp macro="" textlink="">
      <xdr:nvSpPr>
        <xdr:cNvPr id="138" name="円/楕円 137"/>
        <xdr:cNvSpPr/>
      </xdr:nvSpPr>
      <xdr:spPr bwMode="auto">
        <a:xfrm>
          <a:off x="2857500" y="666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140037</xdr:rowOff>
    </xdr:from>
    <xdr:ext cx="762000" cy="259045"/>
    <xdr:sp macro="" textlink="">
      <xdr:nvSpPr>
        <xdr:cNvPr id="139" name="テキスト ボックス 138"/>
        <xdr:cNvSpPr txBox="1"/>
      </xdr:nvSpPr>
      <xdr:spPr>
        <a:xfrm>
          <a:off x="2527300" y="675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平成２５年度は、財政調整基金を</a:t>
          </a:r>
          <a:r>
            <a:rPr kumimoji="1" lang="en-US" altLang="ja-JP" sz="1400">
              <a:latin typeface="ＭＳ ゴシック" pitchFamily="49" charset="-128"/>
              <a:ea typeface="ＭＳ ゴシック" pitchFamily="49" charset="-128"/>
            </a:rPr>
            <a:t>349,664</a:t>
          </a:r>
          <a:r>
            <a:rPr kumimoji="1" lang="ja-JP" altLang="en-US" sz="1400">
              <a:latin typeface="ＭＳ ゴシック" pitchFamily="49" charset="-128"/>
              <a:ea typeface="ＭＳ ゴシック" pitchFamily="49" charset="-128"/>
            </a:rPr>
            <a:t>千円取り崩したことにより、残高が減少した。今後は基金の収入に頼ることのない財政運営を行い、継続して残高を増加していきたい。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実質収支額については、標準財政規模に対して９％から１４％で推移している。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実質単年度収支については基金の取り崩しによりマイナスとなってしまったが、今後は、経常経費の削減等でマイナスにならない財政運営を行っていきたい。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神川町では一般会計と特別会計８事業及び公営企業会計の水道事業がありますが、各会計とも赤字とはなっていません。今後の適正な財政運営に努めていきたい。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元利償還金等全体としては平成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705</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699</a:t>
          </a:r>
          <a:r>
            <a:rPr kumimoji="1" lang="ja-JP" altLang="en-US" sz="1400">
              <a:latin typeface="ＭＳ ゴシック" pitchFamily="49" charset="-128"/>
              <a:ea typeface="ＭＳ ゴシック" pitchFamily="49" charset="-128"/>
            </a:rPr>
            <a:t>百万円と</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百万円減少した。主な要因は、組合等が起こした地方債の元利償還金に対する負担金等の減少である。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算入公債費は、合併特例債や臨時財政対策債の借入れにより増加した。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これらの要因により実質公債費比率の分子は減少した。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の減少の主な要因としては、合併特例債や臨時財政対策債の借入による基準財政需要額算入見込額の増、一部事務組合の地方債現在高に減に伴う組合等負担等見込額の減、そして、定年退職者の増に伴う退職手当負担見込額の減少等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学校教育施設、庁舎、認定こども園等の大規模な建設事業が予定されており、地方債の残高も増加し、数値の悪化が予想される。このため、国・県の補助金の活用、徹底した歳出削減を行い基金への積み増し、そして、交付税措置率の高い地方債を選択し数値の悪化を防いでいき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6320176</v>
      </c>
      <c r="BO4" s="379"/>
      <c r="BP4" s="379"/>
      <c r="BQ4" s="379"/>
      <c r="BR4" s="379"/>
      <c r="BS4" s="379"/>
      <c r="BT4" s="379"/>
      <c r="BU4" s="380"/>
      <c r="BV4" s="378">
        <v>5682577</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10.6</v>
      </c>
      <c r="CU4" s="554"/>
      <c r="CV4" s="554"/>
      <c r="CW4" s="554"/>
      <c r="CX4" s="554"/>
      <c r="CY4" s="554"/>
      <c r="CZ4" s="554"/>
      <c r="DA4" s="555"/>
      <c r="DB4" s="553">
        <v>10</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5832465</v>
      </c>
      <c r="BO5" s="384"/>
      <c r="BP5" s="384"/>
      <c r="BQ5" s="384"/>
      <c r="BR5" s="384"/>
      <c r="BS5" s="384"/>
      <c r="BT5" s="384"/>
      <c r="BU5" s="385"/>
      <c r="BV5" s="383">
        <v>5244172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79</v>
      </c>
      <c r="CU5" s="354"/>
      <c r="CV5" s="354"/>
      <c r="CW5" s="354"/>
      <c r="CX5" s="354"/>
      <c r="CY5" s="354"/>
      <c r="CZ5" s="354"/>
      <c r="DA5" s="355"/>
      <c r="DB5" s="353">
        <v>76.099999999999994</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487711</v>
      </c>
      <c r="BO6" s="384"/>
      <c r="BP6" s="384"/>
      <c r="BQ6" s="384"/>
      <c r="BR6" s="384"/>
      <c r="BS6" s="384"/>
      <c r="BT6" s="384"/>
      <c r="BU6" s="385"/>
      <c r="BV6" s="383">
        <v>438405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83.3</v>
      </c>
      <c r="CU6" s="528"/>
      <c r="CV6" s="528"/>
      <c r="CW6" s="528"/>
      <c r="CX6" s="528"/>
      <c r="CY6" s="528"/>
      <c r="CZ6" s="528"/>
      <c r="DA6" s="529"/>
      <c r="DB6" s="527">
        <v>80.099999999999994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68954</v>
      </c>
      <c r="BO7" s="384"/>
      <c r="BP7" s="384"/>
      <c r="BQ7" s="384"/>
      <c r="BR7" s="384"/>
      <c r="BS7" s="384"/>
      <c r="BT7" s="384"/>
      <c r="BU7" s="385"/>
      <c r="BV7" s="383">
        <v>43286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3952518</v>
      </c>
      <c r="CU7" s="384"/>
      <c r="CV7" s="384"/>
      <c r="CW7" s="384"/>
      <c r="CX7" s="384"/>
      <c r="CY7" s="384"/>
      <c r="CZ7" s="384"/>
      <c r="DA7" s="385"/>
      <c r="DB7" s="383">
        <v>3960485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418757</v>
      </c>
      <c r="BO8" s="384"/>
      <c r="BP8" s="384"/>
      <c r="BQ8" s="384"/>
      <c r="BR8" s="384"/>
      <c r="BS8" s="384"/>
      <c r="BT8" s="384"/>
      <c r="BU8" s="385"/>
      <c r="BV8" s="383">
        <v>395119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0.54</v>
      </c>
      <c r="CU8" s="491"/>
      <c r="CV8" s="491"/>
      <c r="CW8" s="491"/>
      <c r="CX8" s="491"/>
      <c r="CY8" s="491"/>
      <c r="CZ8" s="491"/>
      <c r="DA8" s="492"/>
      <c r="DB8" s="490">
        <v>0.56999999999999995</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14470</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23398</v>
      </c>
      <c r="BO9" s="384"/>
      <c r="BP9" s="384"/>
      <c r="BQ9" s="384"/>
      <c r="BR9" s="384"/>
      <c r="BS9" s="384"/>
      <c r="BT9" s="384"/>
      <c r="BU9" s="385"/>
      <c r="BV9" s="383">
        <v>-193690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6.8</v>
      </c>
      <c r="CU9" s="354"/>
      <c r="CV9" s="354"/>
      <c r="CW9" s="354"/>
      <c r="CX9" s="354"/>
      <c r="CY9" s="354"/>
      <c r="CZ9" s="354"/>
      <c r="DA9" s="355"/>
      <c r="DB9" s="353">
        <v>7.3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15062</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8456</v>
      </c>
      <c r="BO10" s="384"/>
      <c r="BP10" s="384"/>
      <c r="BQ10" s="384"/>
      <c r="BR10" s="384"/>
      <c r="BS10" s="384"/>
      <c r="BT10" s="384"/>
      <c r="BU10" s="385"/>
      <c r="BV10" s="383">
        <v>352935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14279</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369664</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14026</v>
      </c>
      <c r="S13" s="483"/>
      <c r="T13" s="483"/>
      <c r="U13" s="483"/>
      <c r="V13" s="484"/>
      <c r="W13" s="470" t="s">
        <v>123</v>
      </c>
      <c r="X13" s="396"/>
      <c r="Y13" s="396"/>
      <c r="Z13" s="396"/>
      <c r="AA13" s="396"/>
      <c r="AB13" s="397"/>
      <c r="AC13" s="359">
        <v>684</v>
      </c>
      <c r="AD13" s="360"/>
      <c r="AE13" s="360"/>
      <c r="AF13" s="360"/>
      <c r="AG13" s="361"/>
      <c r="AH13" s="359">
        <v>1004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-337810</v>
      </c>
      <c r="BO13" s="384"/>
      <c r="BP13" s="384"/>
      <c r="BQ13" s="384"/>
      <c r="BR13" s="384"/>
      <c r="BS13" s="384"/>
      <c r="BT13" s="384"/>
      <c r="BU13" s="385"/>
      <c r="BV13" s="383">
        <v>159245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5.9</v>
      </c>
      <c r="CU13" s="354"/>
      <c r="CV13" s="354"/>
      <c r="CW13" s="354"/>
      <c r="CX13" s="354"/>
      <c r="CY13" s="354"/>
      <c r="CZ13" s="354"/>
      <c r="DA13" s="355"/>
      <c r="DB13" s="353">
        <v>6.5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14348</v>
      </c>
      <c r="S14" s="483"/>
      <c r="T14" s="483"/>
      <c r="U14" s="483"/>
      <c r="V14" s="484"/>
      <c r="W14" s="485"/>
      <c r="X14" s="399"/>
      <c r="Y14" s="399"/>
      <c r="Z14" s="399"/>
      <c r="AA14" s="399"/>
      <c r="AB14" s="400"/>
      <c r="AC14" s="475">
        <v>9.8000000000000007</v>
      </c>
      <c r="AD14" s="476"/>
      <c r="AE14" s="476"/>
      <c r="AF14" s="476"/>
      <c r="AG14" s="477"/>
      <c r="AH14" s="475">
        <v>13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9.6</v>
      </c>
      <c r="CU14" s="454"/>
      <c r="CV14" s="454"/>
      <c r="CW14" s="454"/>
      <c r="CX14" s="454"/>
      <c r="CY14" s="454"/>
      <c r="CZ14" s="454"/>
      <c r="DA14" s="455"/>
      <c r="DB14" s="486">
        <v>22.2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14086</v>
      </c>
      <c r="S15" s="483"/>
      <c r="T15" s="483"/>
      <c r="U15" s="483"/>
      <c r="V15" s="484"/>
      <c r="W15" s="470" t="s">
        <v>130</v>
      </c>
      <c r="X15" s="396"/>
      <c r="Y15" s="396"/>
      <c r="Z15" s="396"/>
      <c r="AA15" s="396"/>
      <c r="AB15" s="397"/>
      <c r="AC15" s="359">
        <v>2742</v>
      </c>
      <c r="AD15" s="360"/>
      <c r="AE15" s="360"/>
      <c r="AF15" s="360"/>
      <c r="AG15" s="361"/>
      <c r="AH15" s="359">
        <v>3054</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1531158</v>
      </c>
      <c r="BO15" s="379"/>
      <c r="BP15" s="379"/>
      <c r="BQ15" s="379"/>
      <c r="BR15" s="379"/>
      <c r="BS15" s="379"/>
      <c r="BT15" s="379"/>
      <c r="BU15" s="380"/>
      <c r="BV15" s="378">
        <v>1543647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39.200000000000003</v>
      </c>
      <c r="AD16" s="476"/>
      <c r="AE16" s="476"/>
      <c r="AF16" s="476"/>
      <c r="AG16" s="477"/>
      <c r="AH16" s="475">
        <v>39.700000000000003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2892533</v>
      </c>
      <c r="BO16" s="384"/>
      <c r="BP16" s="384"/>
      <c r="BQ16" s="384"/>
      <c r="BR16" s="384"/>
      <c r="BS16" s="384"/>
      <c r="BT16" s="384"/>
      <c r="BU16" s="385"/>
      <c r="BV16" s="383">
        <v>2885182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3565</v>
      </c>
      <c r="AD17" s="360"/>
      <c r="AE17" s="360"/>
      <c r="AF17" s="360"/>
      <c r="AG17" s="361"/>
      <c r="AH17" s="359">
        <v>3621</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1960718</v>
      </c>
      <c r="BO17" s="384"/>
      <c r="BP17" s="384"/>
      <c r="BQ17" s="384"/>
      <c r="BR17" s="384"/>
      <c r="BS17" s="384"/>
      <c r="BT17" s="384"/>
      <c r="BU17" s="385"/>
      <c r="BV17" s="383">
        <v>1976790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47.42</v>
      </c>
      <c r="M18" s="446"/>
      <c r="N18" s="446"/>
      <c r="O18" s="446"/>
      <c r="P18" s="446"/>
      <c r="Q18" s="446"/>
      <c r="R18" s="447"/>
      <c r="S18" s="447"/>
      <c r="T18" s="447"/>
      <c r="U18" s="447"/>
      <c r="V18" s="448"/>
      <c r="W18" s="462"/>
      <c r="X18" s="463"/>
      <c r="Y18" s="463"/>
      <c r="Z18" s="463"/>
      <c r="AA18" s="463"/>
      <c r="AB18" s="471"/>
      <c r="AC18" s="347">
        <v>51</v>
      </c>
      <c r="AD18" s="348"/>
      <c r="AE18" s="348"/>
      <c r="AF18" s="348"/>
      <c r="AG18" s="449"/>
      <c r="AH18" s="347">
        <v>47.1</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3096574</v>
      </c>
      <c r="BO18" s="384"/>
      <c r="BP18" s="384"/>
      <c r="BQ18" s="384"/>
      <c r="BR18" s="384"/>
      <c r="BS18" s="384"/>
      <c r="BT18" s="384"/>
      <c r="BU18" s="385"/>
      <c r="BV18" s="383">
        <v>2985218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305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5167072</v>
      </c>
      <c r="BO19" s="384"/>
      <c r="BP19" s="384"/>
      <c r="BQ19" s="384"/>
      <c r="BR19" s="384"/>
      <c r="BS19" s="384"/>
      <c r="BT19" s="384"/>
      <c r="BU19" s="385"/>
      <c r="BV19" s="383">
        <v>4740650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5001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3941940</v>
      </c>
      <c r="BO23" s="384"/>
      <c r="BP23" s="384"/>
      <c r="BQ23" s="384"/>
      <c r="BR23" s="384"/>
      <c r="BS23" s="384"/>
      <c r="BT23" s="384"/>
      <c r="BU23" s="385"/>
      <c r="BV23" s="383">
        <v>3741806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7230</v>
      </c>
      <c r="R24" s="360"/>
      <c r="S24" s="360"/>
      <c r="T24" s="360"/>
      <c r="U24" s="360"/>
      <c r="V24" s="361"/>
      <c r="W24" s="425"/>
      <c r="X24" s="416"/>
      <c r="Y24" s="417"/>
      <c r="Z24" s="356" t="s">
        <v>154</v>
      </c>
      <c r="AA24" s="357"/>
      <c r="AB24" s="357"/>
      <c r="AC24" s="357"/>
      <c r="AD24" s="357"/>
      <c r="AE24" s="357"/>
      <c r="AF24" s="357"/>
      <c r="AG24" s="358"/>
      <c r="AH24" s="359">
        <v>113</v>
      </c>
      <c r="AI24" s="360"/>
      <c r="AJ24" s="360"/>
      <c r="AK24" s="360"/>
      <c r="AL24" s="361"/>
      <c r="AM24" s="359">
        <v>359227</v>
      </c>
      <c r="AN24" s="360"/>
      <c r="AO24" s="360"/>
      <c r="AP24" s="360"/>
      <c r="AQ24" s="360"/>
      <c r="AR24" s="361"/>
      <c r="AS24" s="359">
        <v>3179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2280739</v>
      </c>
      <c r="BO24" s="384"/>
      <c r="BP24" s="384"/>
      <c r="BQ24" s="384"/>
      <c r="BR24" s="384"/>
      <c r="BS24" s="384"/>
      <c r="BT24" s="384"/>
      <c r="BU24" s="385"/>
      <c r="BV24" s="383">
        <v>2320298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6010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526070</v>
      </c>
      <c r="BO25" s="379"/>
      <c r="BP25" s="379"/>
      <c r="BQ25" s="379"/>
      <c r="BR25" s="379"/>
      <c r="BS25" s="379"/>
      <c r="BT25" s="379"/>
      <c r="BU25" s="380"/>
      <c r="BV25" s="378">
        <v>702591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5650</v>
      </c>
      <c r="R26" s="360"/>
      <c r="S26" s="360"/>
      <c r="T26" s="360"/>
      <c r="U26" s="360"/>
      <c r="V26" s="361"/>
      <c r="W26" s="425"/>
      <c r="X26" s="416"/>
      <c r="Y26" s="417"/>
      <c r="Z26" s="356" t="s">
        <v>160</v>
      </c>
      <c r="AA26" s="436"/>
      <c r="AB26" s="436"/>
      <c r="AC26" s="436"/>
      <c r="AD26" s="436"/>
      <c r="AE26" s="436"/>
      <c r="AF26" s="436"/>
      <c r="AG26" s="437"/>
      <c r="AH26" s="359">
        <v>4</v>
      </c>
      <c r="AI26" s="360"/>
      <c r="AJ26" s="360"/>
      <c r="AK26" s="360"/>
      <c r="AL26" s="361"/>
      <c r="AM26" s="359">
        <v>10568</v>
      </c>
      <c r="AN26" s="360"/>
      <c r="AO26" s="360"/>
      <c r="AP26" s="360"/>
      <c r="AQ26" s="360"/>
      <c r="AR26" s="361"/>
      <c r="AS26" s="359">
        <v>2642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3010</v>
      </c>
      <c r="R27" s="360"/>
      <c r="S27" s="360"/>
      <c r="T27" s="360"/>
      <c r="U27" s="360"/>
      <c r="V27" s="361"/>
      <c r="W27" s="425"/>
      <c r="X27" s="416"/>
      <c r="Y27" s="417"/>
      <c r="Z27" s="356" t="s">
        <v>163</v>
      </c>
      <c r="AA27" s="357"/>
      <c r="AB27" s="357"/>
      <c r="AC27" s="357"/>
      <c r="AD27" s="357"/>
      <c r="AE27" s="357"/>
      <c r="AF27" s="357"/>
      <c r="AG27" s="358"/>
      <c r="AH27" s="359">
        <v>9</v>
      </c>
      <c r="AI27" s="360"/>
      <c r="AJ27" s="360"/>
      <c r="AK27" s="360"/>
      <c r="AL27" s="361"/>
      <c r="AM27" s="359">
        <v>30324</v>
      </c>
      <c r="AN27" s="360"/>
      <c r="AO27" s="360"/>
      <c r="AP27" s="360"/>
      <c r="AQ27" s="360"/>
      <c r="AR27" s="361"/>
      <c r="AS27" s="359">
        <v>3369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147760</v>
      </c>
      <c r="BO27" s="387"/>
      <c r="BP27" s="387"/>
      <c r="BQ27" s="387"/>
      <c r="BR27" s="387"/>
      <c r="BS27" s="387"/>
      <c r="BT27" s="387"/>
      <c r="BU27" s="388"/>
      <c r="BV27" s="386">
        <v>147519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2440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884824</v>
      </c>
      <c r="BO28" s="379"/>
      <c r="BP28" s="379"/>
      <c r="BQ28" s="379"/>
      <c r="BR28" s="379"/>
      <c r="BS28" s="379"/>
      <c r="BT28" s="379"/>
      <c r="BU28" s="380"/>
      <c r="BV28" s="378">
        <v>1246032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2170</v>
      </c>
      <c r="R29" s="360"/>
      <c r="S29" s="360"/>
      <c r="T29" s="360"/>
      <c r="U29" s="360"/>
      <c r="V29" s="361"/>
      <c r="W29" s="425"/>
      <c r="X29" s="416"/>
      <c r="Y29" s="417"/>
      <c r="Z29" s="356" t="s">
        <v>170</v>
      </c>
      <c r="AA29" s="357"/>
      <c r="AB29" s="357"/>
      <c r="AC29" s="357"/>
      <c r="AD29" s="357"/>
      <c r="AE29" s="357"/>
      <c r="AF29" s="357"/>
      <c r="AG29" s="358"/>
      <c r="AH29" s="359">
        <v>122</v>
      </c>
      <c r="AI29" s="360"/>
      <c r="AJ29" s="360"/>
      <c r="AK29" s="360"/>
      <c r="AL29" s="361"/>
      <c r="AM29" s="359">
        <v>389551</v>
      </c>
      <c r="AN29" s="360"/>
      <c r="AO29" s="360"/>
      <c r="AP29" s="360"/>
      <c r="AQ29" s="360"/>
      <c r="AR29" s="361"/>
      <c r="AS29" s="359">
        <v>3193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440319</v>
      </c>
      <c r="BO29" s="384"/>
      <c r="BP29" s="384"/>
      <c r="BQ29" s="384"/>
      <c r="BR29" s="384"/>
      <c r="BS29" s="384"/>
      <c r="BT29" s="384"/>
      <c r="BU29" s="385"/>
      <c r="BV29" s="383">
        <v>440057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1246585</v>
      </c>
      <c r="BO30" s="387"/>
      <c r="BP30" s="387"/>
      <c r="BQ30" s="387"/>
      <c r="BR30" s="387"/>
      <c r="BS30" s="387"/>
      <c r="BT30" s="387"/>
      <c r="BU30" s="388"/>
      <c r="BV30" s="386">
        <v>685500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児玉郡市広域市町村圏組合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住宅資金貸付事業特別会計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観光事業特別会計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町営バス事業特別会計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埼玉県後期高齢者医療広域連合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彩の国さいたま人づくり広域連合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49" zoomScale="70" zoomScaleNormal="70" zoomScaleSheetLayoutView="100" workbookViewId="0">
      <selection activeCell="P46" sqref="P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78" t="s">
        <v>23</v>
      </c>
      <c r="C41" s="1179"/>
      <c r="D41" s="81"/>
      <c r="E41" s="1180" t="s">
        <v>24</v>
      </c>
      <c r="F41" s="1180"/>
      <c r="G41" s="1180"/>
      <c r="H41" s="1181"/>
      <c r="I41" s="82">
        <v>4157</v>
      </c>
      <c r="J41" s="83">
        <v>3851</v>
      </c>
      <c r="K41" s="83">
        <v>3742</v>
      </c>
      <c r="L41" s="83">
        <v>3742</v>
      </c>
      <c r="M41" s="84">
        <v>3942</v>
      </c>
    </row>
    <row r="42" spans="2:13" ht="27.75" customHeight="1">
      <c r="B42" s="1168"/>
      <c r="C42" s="1169"/>
      <c r="D42" s="85"/>
      <c r="E42" s="1172" t="s">
        <v>25</v>
      </c>
      <c r="F42" s="1172"/>
      <c r="G42" s="1172"/>
      <c r="H42" s="1173"/>
      <c r="I42" s="86">
        <v>765</v>
      </c>
      <c r="J42" s="87">
        <v>702</v>
      </c>
      <c r="K42" s="87">
        <v>610</v>
      </c>
      <c r="L42" s="87">
        <v>520</v>
      </c>
      <c r="M42" s="88">
        <v>430</v>
      </c>
    </row>
    <row r="43" spans="2:13" ht="27.75" customHeight="1">
      <c r="B43" s="1168"/>
      <c r="C43" s="1169"/>
      <c r="D43" s="85"/>
      <c r="E43" s="1172" t="s">
        <v>26</v>
      </c>
      <c r="F43" s="1172"/>
      <c r="G43" s="1172"/>
      <c r="H43" s="1173"/>
      <c r="I43" s="86">
        <v>1529</v>
      </c>
      <c r="J43" s="87">
        <v>1632</v>
      </c>
      <c r="K43" s="87">
        <v>1559</v>
      </c>
      <c r="L43" s="87">
        <v>1534</v>
      </c>
      <c r="M43" s="88">
        <v>1513</v>
      </c>
    </row>
    <row r="44" spans="2:13" ht="27.75" customHeight="1">
      <c r="B44" s="1168"/>
      <c r="C44" s="1169"/>
      <c r="D44" s="85"/>
      <c r="E44" s="1172" t="s">
        <v>27</v>
      </c>
      <c r="F44" s="1172"/>
      <c r="G44" s="1172"/>
      <c r="H44" s="1173"/>
      <c r="I44" s="86">
        <v>658</v>
      </c>
      <c r="J44" s="87">
        <v>508</v>
      </c>
      <c r="K44" s="87">
        <v>393</v>
      </c>
      <c r="L44" s="87">
        <v>245</v>
      </c>
      <c r="M44" s="88">
        <v>130</v>
      </c>
    </row>
    <row r="45" spans="2:13" ht="27.75" customHeight="1">
      <c r="B45" s="1168"/>
      <c r="C45" s="1169"/>
      <c r="D45" s="85"/>
      <c r="E45" s="1172" t="s">
        <v>28</v>
      </c>
      <c r="F45" s="1172"/>
      <c r="G45" s="1172"/>
      <c r="H45" s="1173"/>
      <c r="I45" s="86">
        <v>2026</v>
      </c>
      <c r="J45" s="87">
        <v>2204</v>
      </c>
      <c r="K45" s="87">
        <v>1812</v>
      </c>
      <c r="L45" s="87">
        <v>2116</v>
      </c>
      <c r="M45" s="88">
        <v>1878</v>
      </c>
    </row>
    <row r="46" spans="2:13" ht="27.75" customHeight="1">
      <c r="B46" s="1168"/>
      <c r="C46" s="1169"/>
      <c r="D46" s="85"/>
      <c r="E46" s="1172" t="s">
        <v>29</v>
      </c>
      <c r="F46" s="1172"/>
      <c r="G46" s="1172"/>
      <c r="H46" s="1173"/>
      <c r="I46" s="86" t="s">
        <v>477</v>
      </c>
      <c r="J46" s="87" t="s">
        <v>477</v>
      </c>
      <c r="K46" s="87" t="s">
        <v>477</v>
      </c>
      <c r="L46" s="87" t="s">
        <v>477</v>
      </c>
      <c r="M46" s="88" t="s">
        <v>477</v>
      </c>
    </row>
    <row r="47" spans="2:13" ht="27.75" customHeight="1">
      <c r="B47" s="1168"/>
      <c r="C47" s="1169"/>
      <c r="D47" s="85"/>
      <c r="E47" s="1172" t="s">
        <v>30</v>
      </c>
      <c r="F47" s="1172"/>
      <c r="G47" s="1172"/>
      <c r="H47" s="1173"/>
      <c r="I47" s="86" t="s">
        <v>477</v>
      </c>
      <c r="J47" s="87" t="s">
        <v>477</v>
      </c>
      <c r="K47" s="87" t="s">
        <v>477</v>
      </c>
      <c r="L47" s="87" t="s">
        <v>477</v>
      </c>
      <c r="M47" s="88" t="s">
        <v>477</v>
      </c>
    </row>
    <row r="48" spans="2:13" ht="27.75" customHeight="1">
      <c r="B48" s="1170"/>
      <c r="C48" s="1171"/>
      <c r="D48" s="85"/>
      <c r="E48" s="1172" t="s">
        <v>31</v>
      </c>
      <c r="F48" s="1172"/>
      <c r="G48" s="1172"/>
      <c r="H48" s="1173"/>
      <c r="I48" s="86" t="s">
        <v>477</v>
      </c>
      <c r="J48" s="87" t="s">
        <v>477</v>
      </c>
      <c r="K48" s="87" t="s">
        <v>477</v>
      </c>
      <c r="L48" s="87" t="s">
        <v>477</v>
      </c>
      <c r="M48" s="88" t="s">
        <v>477</v>
      </c>
    </row>
    <row r="49" spans="2:13" ht="27.75" customHeight="1">
      <c r="B49" s="1166" t="s">
        <v>32</v>
      </c>
      <c r="C49" s="1167"/>
      <c r="D49" s="89"/>
      <c r="E49" s="1172" t="s">
        <v>33</v>
      </c>
      <c r="F49" s="1172"/>
      <c r="G49" s="1172"/>
      <c r="H49" s="1173"/>
      <c r="I49" s="86">
        <v>1252</v>
      </c>
      <c r="J49" s="87">
        <v>1476</v>
      </c>
      <c r="K49" s="87">
        <v>1833</v>
      </c>
      <c r="L49" s="87">
        <v>2229</v>
      </c>
      <c r="M49" s="88">
        <v>2140</v>
      </c>
    </row>
    <row r="50" spans="2:13" ht="27.75" customHeight="1">
      <c r="B50" s="1168"/>
      <c r="C50" s="1169"/>
      <c r="D50" s="85"/>
      <c r="E50" s="1172" t="s">
        <v>34</v>
      </c>
      <c r="F50" s="1172"/>
      <c r="G50" s="1172"/>
      <c r="H50" s="1173"/>
      <c r="I50" s="86">
        <v>79</v>
      </c>
      <c r="J50" s="87">
        <v>77</v>
      </c>
      <c r="K50" s="87">
        <v>78</v>
      </c>
      <c r="L50" s="87">
        <v>89</v>
      </c>
      <c r="M50" s="88">
        <v>79</v>
      </c>
    </row>
    <row r="51" spans="2:13" ht="27.75" customHeight="1">
      <c r="B51" s="1170"/>
      <c r="C51" s="1171"/>
      <c r="D51" s="85"/>
      <c r="E51" s="1172" t="s">
        <v>35</v>
      </c>
      <c r="F51" s="1172"/>
      <c r="G51" s="1172"/>
      <c r="H51" s="1173"/>
      <c r="I51" s="86">
        <v>4694</v>
      </c>
      <c r="J51" s="87">
        <v>4931</v>
      </c>
      <c r="K51" s="87">
        <v>5035</v>
      </c>
      <c r="L51" s="87">
        <v>5065</v>
      </c>
      <c r="M51" s="88">
        <v>5339</v>
      </c>
    </row>
    <row r="52" spans="2:13" ht="27.75" customHeight="1" thickBot="1">
      <c r="B52" s="1174" t="s">
        <v>36</v>
      </c>
      <c r="C52" s="1175"/>
      <c r="D52" s="90"/>
      <c r="E52" s="1176" t="s">
        <v>37</v>
      </c>
      <c r="F52" s="1176"/>
      <c r="G52" s="1176"/>
      <c r="H52" s="1177"/>
      <c r="I52" s="91">
        <v>3110</v>
      </c>
      <c r="J52" s="92">
        <v>2413</v>
      </c>
      <c r="K52" s="92">
        <v>1169</v>
      </c>
      <c r="L52" s="92">
        <v>774</v>
      </c>
      <c r="M52" s="93">
        <v>335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17602</v>
      </c>
      <c r="E3" s="116"/>
      <c r="F3" s="117">
        <v>57455</v>
      </c>
      <c r="G3" s="118"/>
      <c r="H3" s="119"/>
    </row>
    <row r="4" spans="1:8">
      <c r="A4" s="120"/>
      <c r="B4" s="121"/>
      <c r="C4" s="122"/>
      <c r="D4" s="123">
        <v>15723</v>
      </c>
      <c r="E4" s="124"/>
      <c r="F4" s="125">
        <v>33958</v>
      </c>
      <c r="G4" s="126"/>
      <c r="H4" s="127"/>
    </row>
    <row r="5" spans="1:8">
      <c r="A5" s="108" t="s">
        <v>511</v>
      </c>
      <c r="B5" s="113"/>
      <c r="C5" s="114"/>
      <c r="D5" s="115">
        <v>29717</v>
      </c>
      <c r="E5" s="116"/>
      <c r="F5" s="117">
        <v>71812</v>
      </c>
      <c r="G5" s="118"/>
      <c r="H5" s="119"/>
    </row>
    <row r="6" spans="1:8">
      <c r="A6" s="120"/>
      <c r="B6" s="121"/>
      <c r="C6" s="122"/>
      <c r="D6" s="123">
        <v>20880</v>
      </c>
      <c r="E6" s="124"/>
      <c r="F6" s="125">
        <v>35025</v>
      </c>
      <c r="G6" s="126"/>
      <c r="H6" s="127"/>
    </row>
    <row r="7" spans="1:8">
      <c r="A7" s="108" t="s">
        <v>512</v>
      </c>
      <c r="B7" s="113"/>
      <c r="C7" s="114"/>
      <c r="D7" s="115">
        <v>38987</v>
      </c>
      <c r="E7" s="116"/>
      <c r="F7" s="117">
        <v>72729</v>
      </c>
      <c r="G7" s="118"/>
      <c r="H7" s="119"/>
    </row>
    <row r="8" spans="1:8">
      <c r="A8" s="120"/>
      <c r="B8" s="121"/>
      <c r="C8" s="122"/>
      <c r="D8" s="123">
        <v>14089</v>
      </c>
      <c r="E8" s="124"/>
      <c r="F8" s="125">
        <v>36291</v>
      </c>
      <c r="G8" s="126"/>
      <c r="H8" s="127"/>
    </row>
    <row r="9" spans="1:8">
      <c r="A9" s="108" t="s">
        <v>513</v>
      </c>
      <c r="B9" s="113"/>
      <c r="C9" s="114"/>
      <c r="D9" s="115">
        <v>18525</v>
      </c>
      <c r="E9" s="116"/>
      <c r="F9" s="117">
        <v>70317</v>
      </c>
      <c r="G9" s="118"/>
      <c r="H9" s="119"/>
    </row>
    <row r="10" spans="1:8">
      <c r="A10" s="120"/>
      <c r="B10" s="121"/>
      <c r="C10" s="122"/>
      <c r="D10" s="123">
        <v>16411</v>
      </c>
      <c r="E10" s="124"/>
      <c r="F10" s="125">
        <v>35725</v>
      </c>
      <c r="G10" s="126"/>
      <c r="H10" s="127"/>
    </row>
    <row r="11" spans="1:8">
      <c r="A11" s="108" t="s">
        <v>514</v>
      </c>
      <c r="B11" s="113"/>
      <c r="C11" s="114"/>
      <c r="D11" s="115">
        <v>65929</v>
      </c>
      <c r="E11" s="116"/>
      <c r="F11" s="117">
        <v>105751</v>
      </c>
      <c r="G11" s="118"/>
      <c r="H11" s="119"/>
    </row>
    <row r="12" spans="1:8">
      <c r="A12" s="120"/>
      <c r="B12" s="121"/>
      <c r="C12" s="128"/>
      <c r="D12" s="123">
        <v>24146</v>
      </c>
      <c r="E12" s="124"/>
      <c r="F12" s="125">
        <v>49969</v>
      </c>
      <c r="G12" s="126"/>
      <c r="H12" s="127"/>
    </row>
    <row r="13" spans="1:8">
      <c r="A13" s="108"/>
      <c r="B13" s="113"/>
      <c r="C13" s="129"/>
      <c r="D13" s="130">
        <v>34152</v>
      </c>
      <c r="E13" s="131"/>
      <c r="F13" s="132">
        <v>75613</v>
      </c>
      <c r="G13" s="133"/>
      <c r="H13" s="119"/>
    </row>
    <row r="14" spans="1:8">
      <c r="A14" s="120"/>
      <c r="B14" s="121"/>
      <c r="C14" s="122"/>
      <c r="D14" s="123">
        <v>18250</v>
      </c>
      <c r="E14" s="124"/>
      <c r="F14" s="125">
        <v>38194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14.5</v>
      </c>
      <c r="C19" s="134">
        <f>ROUND(VALUE(SUBSTITUTE(実質収支比率等に係る経年分析!G$48,"▲","-")),2)</f>
        <v>13.93</v>
      </c>
      <c r="D19" s="134">
        <f>ROUND(VALUE(SUBSTITUTE(実質収支比率等に係る経年分析!H$48,"▲","-")),2)</f>
        <v>14.77</v>
      </c>
      <c r="E19" s="134">
        <f>ROUND(VALUE(SUBSTITUTE(実質収支比率等に係る経年分析!I$48,"▲","-")),2)</f>
        <v>9.98</v>
      </c>
      <c r="F19" s="134">
        <f>ROUND(VALUE(SUBSTITUTE(実質収支比率等に係る経年分析!J$48,"▲","-")),2)</f>
        <v>10.59</v>
      </c>
    </row>
    <row r="20" spans="1:11">
      <c r="A20" s="134" t="s">
        <v>42</v>
      </c>
      <c r="B20" s="134">
        <f>ROUND(VALUE(SUBSTITUTE(実質収支比率等に係る経年分析!F$47,"▲","-")),2)</f>
        <v>12.45</v>
      </c>
      <c r="C20" s="134">
        <f>ROUND(VALUE(SUBSTITUTE(実質収支比率等に係る経年分析!G$47,"▲","-")),2)</f>
        <v>16.7</v>
      </c>
      <c r="D20" s="134">
        <f>ROUND(VALUE(SUBSTITUTE(実質収支比率等に係る経年分析!H$47,"▲","-")),2)</f>
        <v>22.4</v>
      </c>
      <c r="E20" s="134">
        <f>ROUND(VALUE(SUBSTITUTE(実質収支比率等に係る経年分析!I$47,"▲","-")),2)</f>
        <v>31.46</v>
      </c>
      <c r="F20" s="134">
        <f>ROUND(VALUE(SUBSTITUTE(実質収支比率等に係る経年分析!J$47,"▲","-")),2)</f>
        <v>22.39</v>
      </c>
    </row>
    <row r="21" spans="1:11">
      <c r="A21" s="134" t="s">
        <v>43</v>
      </c>
      <c r="B21" s="134">
        <f>IF(ISNUMBER(VALUE(SUBSTITUTE(実質収支比率等に係る経年分析!F$49,"▲","-"))),ROUND(VALUE(SUBSTITUTE(実質収支比率等に係る経年分析!F$49,"▲","-")),2),NA())</f>
        <v>10.29</v>
      </c>
      <c r="C21" s="134">
        <f>IF(ISNUMBER(VALUE(SUBSTITUTE(実質収支比率等に係る経年分析!G$49,"▲","-"))),ROUND(VALUE(SUBSTITUTE(実質収支比率等に係る経年分析!G$49,"▲","-")),2),NA())</f>
        <v>12.85</v>
      </c>
      <c r="D21" s="134">
        <f>IF(ISNUMBER(VALUE(SUBSTITUTE(実質収支比率等に係る経年分析!H$49,"▲","-"))),ROUND(VALUE(SUBSTITUTE(実質収支比率等に係る経年分析!H$49,"▲","-")),2),NA())</f>
        <v>9.81</v>
      </c>
      <c r="E21" s="134">
        <f>IF(ISNUMBER(VALUE(SUBSTITUTE(実質収支比率等に係る経年分析!I$49,"▲","-"))),ROUND(VALUE(SUBSTITUTE(実質収支比率等に係る経年分析!I$49,"▲","-")),2),NA())</f>
        <v>4.0199999999999996</v>
      </c>
      <c r="F21" s="134">
        <f>IF(ISNUMBER(VALUE(SUBSTITUTE(実質収支比率等に係る経年分析!J$49,"▲","-"))),ROUND(VALUE(SUBSTITUTE(実質収支比率等に係る経年分析!J$49,"▲","-")),2),NA())</f>
        <v>-8.5500000000000007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町営バス事業特別会計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観光事業特別会計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0.55000000000000004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2.4500000000000002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10.57</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446</v>
      </c>
      <c r="E42" s="136"/>
      <c r="F42" s="136"/>
      <c r="G42" s="136">
        <f>'実質公債費比率（分子）の構造'!L$52</f>
        <v>464</v>
      </c>
      <c r="H42" s="136"/>
      <c r="I42" s="136"/>
      <c r="J42" s="136">
        <f>'実質公債費比率（分子）の構造'!M$52</f>
        <v>483</v>
      </c>
      <c r="K42" s="136"/>
      <c r="L42" s="136"/>
      <c r="M42" s="136">
        <f>'実質公債費比率（分子）の構造'!N$52</f>
        <v>489</v>
      </c>
      <c r="N42" s="136"/>
      <c r="O42" s="136"/>
      <c r="P42" s="136">
        <f>'実質公債費比率（分子）の構造'!O$52</f>
        <v>497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100</v>
      </c>
      <c r="C44" s="136"/>
      <c r="D44" s="136"/>
      <c r="E44" s="136">
        <f>'実質公債費比率（分子）の構造'!L$50</f>
        <v>100</v>
      </c>
      <c r="F44" s="136"/>
      <c r="G44" s="136"/>
      <c r="H44" s="136">
        <f>'実質公債費比率（分子）の構造'!M$50</f>
        <v>98</v>
      </c>
      <c r="I44" s="136"/>
      <c r="J44" s="136"/>
      <c r="K44" s="136">
        <f>'実質公債費比率（分子）の構造'!N$50</f>
        <v>96</v>
      </c>
      <c r="L44" s="136"/>
      <c r="M44" s="136"/>
      <c r="N44" s="136">
        <f>'実質公債費比率（分子）の構造'!O$50</f>
        <v>94</v>
      </c>
      <c r="O44" s="136"/>
      <c r="P44" s="136"/>
    </row>
    <row r="45" spans="1:16">
      <c r="A45" s="136" t="s">
        <v>53</v>
      </c>
      <c r="B45" s="136">
        <f>'実質公債費比率（分子）の構造'!K$49</f>
        <v>177</v>
      </c>
      <c r="C45" s="136"/>
      <c r="D45" s="136"/>
      <c r="E45" s="136">
        <f>'実質公債費比率（分子）の構造'!L$49</f>
        <v>168</v>
      </c>
      <c r="F45" s="136"/>
      <c r="G45" s="136"/>
      <c r="H45" s="136">
        <f>'実質公債費比率（分子）の構造'!M$49</f>
        <v>158</v>
      </c>
      <c r="I45" s="136"/>
      <c r="J45" s="136"/>
      <c r="K45" s="136">
        <f>'実質公債費比率（分子）の構造'!N$49</f>
        <v>163</v>
      </c>
      <c r="L45" s="136"/>
      <c r="M45" s="136"/>
      <c r="N45" s="136">
        <f>'実質公債費比率（分子）の構造'!O$49</f>
        <v>147</v>
      </c>
      <c r="O45" s="136"/>
      <c r="P45" s="136"/>
    </row>
    <row r="46" spans="1:16">
      <c r="A46" s="136" t="s">
        <v>54</v>
      </c>
      <c r="B46" s="136">
        <f>'実質公債費比率（分子）の構造'!K$48</f>
        <v>56</v>
      </c>
      <c r="C46" s="136"/>
      <c r="D46" s="136"/>
      <c r="E46" s="136">
        <f>'実質公債費比率（分子）の構造'!L$48</f>
        <v>59</v>
      </c>
      <c r="F46" s="136"/>
      <c r="G46" s="136"/>
      <c r="H46" s="136">
        <f>'実質公債費比率（分子）の構造'!M$48</f>
        <v>70</v>
      </c>
      <c r="I46" s="136"/>
      <c r="J46" s="136"/>
      <c r="K46" s="136">
        <f>'実質公債費比率（分子）の構造'!N$48</f>
        <v>91</v>
      </c>
      <c r="L46" s="136"/>
      <c r="M46" s="136"/>
      <c r="N46" s="136">
        <f>'実質公債費比率（分子）の構造'!O$48</f>
        <v>94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499</v>
      </c>
      <c r="C49" s="136"/>
      <c r="D49" s="136"/>
      <c r="E49" s="136">
        <f>'実質公債費比率（分子）の構造'!L$45</f>
        <v>419</v>
      </c>
      <c r="F49" s="136"/>
      <c r="G49" s="136"/>
      <c r="H49" s="136">
        <f>'実質公債費比率（分子）の構造'!M$45</f>
        <v>364</v>
      </c>
      <c r="I49" s="136"/>
      <c r="J49" s="136"/>
      <c r="K49" s="136">
        <f>'実質公債費比率（分子）の構造'!N$45</f>
        <v>355</v>
      </c>
      <c r="L49" s="136"/>
      <c r="M49" s="136"/>
      <c r="N49" s="136">
        <f>'実質公債費比率（分子）の構造'!O$45</f>
        <v>364</v>
      </c>
      <c r="O49" s="136"/>
      <c r="P49" s="136"/>
    </row>
    <row r="50" spans="1:16">
      <c r="A50" s="136" t="s">
        <v>58</v>
      </c>
      <c r="B50" s="136" t="e">
        <f>NA()</f>
        <v>#N/A</v>
      </c>
      <c r="C50" s="136">
        <f>IF(ISNUMBER('実質公債費比率（分子）の構造'!K$53),'実質公債費比率（分子）の構造'!K$53,NA())</f>
        <v>386</v>
      </c>
      <c r="D50" s="136" t="e">
        <f>NA()</f>
        <v>#N/A</v>
      </c>
      <c r="E50" s="136" t="e">
        <f>NA()</f>
        <v>#N/A</v>
      </c>
      <c r="F50" s="136">
        <f>IF(ISNUMBER('実質公債費比率（分子）の構造'!L$53),'実質公債費比率（分子）の構造'!L$53,NA())</f>
        <v>282</v>
      </c>
      <c r="G50" s="136" t="e">
        <f>NA()</f>
        <v>#N/A</v>
      </c>
      <c r="H50" s="136" t="e">
        <f>NA()</f>
        <v>#N/A</v>
      </c>
      <c r="I50" s="136">
        <f>IF(ISNUMBER('実質公債費比率（分子）の構造'!M$53),'実質公債費比率（分子）の構造'!M$53,NA())</f>
        <v>207</v>
      </c>
      <c r="J50" s="136" t="e">
        <f>NA()</f>
        <v>#N/A</v>
      </c>
      <c r="K50" s="136" t="e">
        <f>NA()</f>
        <v>#N/A</v>
      </c>
      <c r="L50" s="136">
        <f>IF(ISNUMBER('実質公債費比率（分子）の構造'!N$53),'実質公債費比率（分子）の構造'!N$53,NA())</f>
        <v>216</v>
      </c>
      <c r="M50" s="136" t="e">
        <f>NA()</f>
        <v>#N/A</v>
      </c>
      <c r="N50" s="136" t="e">
        <f>NA()</f>
        <v>#N/A</v>
      </c>
      <c r="O50" s="136">
        <f>IF(ISNUMBER('実質公債費比率（分子）の構造'!O$53),'実質公債費比率（分子）の構造'!O$53,NA())</f>
        <v>202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4694</v>
      </c>
      <c r="E56" s="135"/>
      <c r="F56" s="135"/>
      <c r="G56" s="135">
        <f>'将来負担比率（分子）の構造'!J$51</f>
        <v>4931</v>
      </c>
      <c r="H56" s="135"/>
      <c r="I56" s="135"/>
      <c r="J56" s="135">
        <f>'将来負担比率（分子）の構造'!K$51</f>
        <v>5035</v>
      </c>
      <c r="K56" s="135"/>
      <c r="L56" s="135"/>
      <c r="M56" s="135">
        <f>'将来負担比率（分子）の構造'!L$51</f>
        <v>5065</v>
      </c>
      <c r="N56" s="135"/>
      <c r="O56" s="135"/>
      <c r="P56" s="135">
        <f>'将来負担比率（分子）の構造'!M$51</f>
        <v>5339</v>
      </c>
    </row>
    <row r="57" spans="1:16">
      <c r="A57" s="135" t="s">
        <v>34</v>
      </c>
      <c r="B57" s="135"/>
      <c r="C57" s="135"/>
      <c r="D57" s="135">
        <f>'将来負担比率（分子）の構造'!I$50</f>
        <v>79</v>
      </c>
      <c r="E57" s="135"/>
      <c r="F57" s="135"/>
      <c r="G57" s="135">
        <f>'将来負担比率（分子）の構造'!J$50</f>
        <v>77</v>
      </c>
      <c r="H57" s="135"/>
      <c r="I57" s="135"/>
      <c r="J57" s="135">
        <f>'将来負担比率（分子）の構造'!K$50</f>
        <v>78</v>
      </c>
      <c r="K57" s="135"/>
      <c r="L57" s="135"/>
      <c r="M57" s="135">
        <f>'将来負担比率（分子）の構造'!L$50</f>
        <v>89</v>
      </c>
      <c r="N57" s="135"/>
      <c r="O57" s="135"/>
      <c r="P57" s="135">
        <f>'将来負担比率（分子）の構造'!M$50</f>
        <v>79</v>
      </c>
    </row>
    <row r="58" spans="1:16">
      <c r="A58" s="135" t="s">
        <v>33</v>
      </c>
      <c r="B58" s="135"/>
      <c r="C58" s="135"/>
      <c r="D58" s="135">
        <f>'将来負担比率（分子）の構造'!I$49</f>
        <v>1252</v>
      </c>
      <c r="E58" s="135"/>
      <c r="F58" s="135"/>
      <c r="G58" s="135">
        <f>'将来負担比率（分子）の構造'!J$49</f>
        <v>1476</v>
      </c>
      <c r="H58" s="135"/>
      <c r="I58" s="135"/>
      <c r="J58" s="135">
        <f>'将来負担比率（分子）の構造'!K$49</f>
        <v>1833</v>
      </c>
      <c r="K58" s="135"/>
      <c r="L58" s="135"/>
      <c r="M58" s="135">
        <f>'将来負担比率（分子）の構造'!L$49</f>
        <v>2229</v>
      </c>
      <c r="N58" s="135"/>
      <c r="O58" s="135"/>
      <c r="P58" s="135">
        <f>'将来負担比率（分子）の構造'!M$49</f>
        <v>2140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2026</v>
      </c>
      <c r="C62" s="135"/>
      <c r="D62" s="135"/>
      <c r="E62" s="135">
        <f>'将来負担比率（分子）の構造'!J$45</f>
        <v>2204</v>
      </c>
      <c r="F62" s="135"/>
      <c r="G62" s="135"/>
      <c r="H62" s="135">
        <f>'将来負担比率（分子）の構造'!K$45</f>
        <v>1812</v>
      </c>
      <c r="I62" s="135"/>
      <c r="J62" s="135"/>
      <c r="K62" s="135">
        <f>'将来負担比率（分子）の構造'!L$45</f>
        <v>2116</v>
      </c>
      <c r="L62" s="135"/>
      <c r="M62" s="135"/>
      <c r="N62" s="135">
        <f>'将来負担比率（分子）の構造'!M$45</f>
        <v>1878</v>
      </c>
      <c r="O62" s="135"/>
      <c r="P62" s="135"/>
    </row>
    <row r="63" spans="1:16">
      <c r="A63" s="135" t="s">
        <v>27</v>
      </c>
      <c r="B63" s="135">
        <f>'将来負担比率（分子）の構造'!I$44</f>
        <v>658</v>
      </c>
      <c r="C63" s="135"/>
      <c r="D63" s="135"/>
      <c r="E63" s="135">
        <f>'将来負担比率（分子）の構造'!J$44</f>
        <v>508</v>
      </c>
      <c r="F63" s="135"/>
      <c r="G63" s="135"/>
      <c r="H63" s="135">
        <f>'将来負担比率（分子）の構造'!K$44</f>
        <v>393</v>
      </c>
      <c r="I63" s="135"/>
      <c r="J63" s="135"/>
      <c r="K63" s="135">
        <f>'将来負担比率（分子）の構造'!L$44</f>
        <v>245</v>
      </c>
      <c r="L63" s="135"/>
      <c r="M63" s="135"/>
      <c r="N63" s="135">
        <f>'将来負担比率（分子）の構造'!M$44</f>
        <v>130</v>
      </c>
      <c r="O63" s="135"/>
      <c r="P63" s="135"/>
    </row>
    <row r="64" spans="1:16">
      <c r="A64" s="135" t="s">
        <v>26</v>
      </c>
      <c r="B64" s="135">
        <f>'将来負担比率（分子）の構造'!I$43</f>
        <v>1529</v>
      </c>
      <c r="C64" s="135"/>
      <c r="D64" s="135"/>
      <c r="E64" s="135">
        <f>'将来負担比率（分子）の構造'!J$43</f>
        <v>1632</v>
      </c>
      <c r="F64" s="135"/>
      <c r="G64" s="135"/>
      <c r="H64" s="135">
        <f>'将来負担比率（分子）の構造'!K$43</f>
        <v>1559</v>
      </c>
      <c r="I64" s="135"/>
      <c r="J64" s="135"/>
      <c r="K64" s="135">
        <f>'将来負担比率（分子）の構造'!L$43</f>
        <v>1534</v>
      </c>
      <c r="L64" s="135"/>
      <c r="M64" s="135"/>
      <c r="N64" s="135">
        <f>'将来負担比率（分子）の構造'!M$43</f>
        <v>1513</v>
      </c>
      <c r="O64" s="135"/>
      <c r="P64" s="135"/>
    </row>
    <row r="65" spans="1:16">
      <c r="A65" s="135" t="s">
        <v>25</v>
      </c>
      <c r="B65" s="135">
        <f>'将来負担比率（分子）の構造'!I$42</f>
        <v>765</v>
      </c>
      <c r="C65" s="135"/>
      <c r="D65" s="135"/>
      <c r="E65" s="135">
        <f>'将来負担比率（分子）の構造'!J$42</f>
        <v>702</v>
      </c>
      <c r="F65" s="135"/>
      <c r="G65" s="135"/>
      <c r="H65" s="135">
        <f>'将来負担比率（分子）の構造'!K$42</f>
        <v>610</v>
      </c>
      <c r="I65" s="135"/>
      <c r="J65" s="135"/>
      <c r="K65" s="135">
        <f>'将来負担比率（分子）の構造'!L$42</f>
        <v>520</v>
      </c>
      <c r="L65" s="135"/>
      <c r="M65" s="135"/>
      <c r="N65" s="135">
        <f>'将来負担比率（分子）の構造'!M$42</f>
        <v>430</v>
      </c>
      <c r="O65" s="135"/>
      <c r="P65" s="135"/>
    </row>
    <row r="66" spans="1:16">
      <c r="A66" s="135" t="s">
        <v>24</v>
      </c>
      <c r="B66" s="135">
        <f>'将来負担比率（分子）の構造'!I$41</f>
        <v>4157</v>
      </c>
      <c r="C66" s="135"/>
      <c r="D66" s="135"/>
      <c r="E66" s="135">
        <f>'将来負担比率（分子）の構造'!J$41</f>
        <v>3851</v>
      </c>
      <c r="F66" s="135"/>
      <c r="G66" s="135"/>
      <c r="H66" s="135">
        <f>'将来負担比率（分子）の構造'!K$41</f>
        <v>3742</v>
      </c>
      <c r="I66" s="135"/>
      <c r="J66" s="135"/>
      <c r="K66" s="135">
        <f>'将来負担比率（分子）の構造'!L$41</f>
        <v>3742</v>
      </c>
      <c r="L66" s="135"/>
      <c r="M66" s="135"/>
      <c r="N66" s="135">
        <f>'将来負担比率（分子）の構造'!M$41</f>
        <v>3942</v>
      </c>
      <c r="O66" s="135"/>
      <c r="P66" s="135"/>
    </row>
    <row r="67" spans="1:16">
      <c r="A67" s="135" t="s">
        <v>62</v>
      </c>
      <c r="B67" s="135" t="e">
        <f>NA()</f>
        <v>#N/A</v>
      </c>
      <c r="C67" s="135">
        <f>IF(ISNUMBER('将来負担比率（分子）の構造'!I$52), IF('将来負担比率（分子）の構造'!I$52 &lt; 0, 0, '将来負担比率（分子）の構造'!I$52), NA())</f>
        <v>3110</v>
      </c>
      <c r="D67" s="135" t="e">
        <f>NA()</f>
        <v>#N/A</v>
      </c>
      <c r="E67" s="135" t="e">
        <f>NA()</f>
        <v>#N/A</v>
      </c>
      <c r="F67" s="135">
        <f>IF(ISNUMBER('将来負担比率（分子）の構造'!J$52), IF('将来負担比率（分子）の構造'!J$52 &lt; 0, 0, '将来負担比率（分子）の構造'!J$52), NA())</f>
        <v>2413</v>
      </c>
      <c r="G67" s="135" t="e">
        <f>NA()</f>
        <v>#N/A</v>
      </c>
      <c r="H67" s="135" t="e">
        <f>NA()</f>
        <v>#N/A</v>
      </c>
      <c r="I67" s="135">
        <f>IF(ISNUMBER('将来負担比率（分子）の構造'!K$52), IF('将来負担比率（分子）の構造'!K$52 &lt; 0, 0, '将来負担比率（分子）の構造'!K$52), NA())</f>
        <v>1169</v>
      </c>
      <c r="J67" s="135" t="e">
        <f>NA()</f>
        <v>#N/A</v>
      </c>
      <c r="K67" s="135" t="e">
        <f>NA()</f>
        <v>#N/A</v>
      </c>
      <c r="L67" s="135">
        <f>IF(ISNUMBER('将来負担比率（分子）の構造'!L$52), IF('将来負担比率（分子）の構造'!L$52 &lt; 0, 0, '将来負担比率（分子）の構造'!L$52), NA())</f>
        <v>774</v>
      </c>
      <c r="M67" s="135" t="e">
        <f>NA()</f>
        <v>#N/A</v>
      </c>
      <c r="N67" s="135" t="e">
        <f>NA()</f>
        <v>#N/A</v>
      </c>
      <c r="O67" s="135">
        <f>IF(ISNUMBER('将来負担比率（分子）の構造'!M$52), IF('将来負担比率（分子）の構造'!M$52 &lt; 0, 0, '将来負担比率（分子）の構造'!M$52), NA())</f>
        <v>335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election activeCell="P46" sqref="P4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1735869</v>
      </c>
      <c r="S5" s="637"/>
      <c r="T5" s="637"/>
      <c r="U5" s="637"/>
      <c r="V5" s="637"/>
      <c r="W5" s="637"/>
      <c r="X5" s="637"/>
      <c r="Y5" s="684"/>
      <c r="Z5" s="697">
        <v>27.5</v>
      </c>
      <c r="AA5" s="697"/>
      <c r="AB5" s="697"/>
      <c r="AC5" s="697"/>
      <c r="AD5" s="698">
        <v>1735869</v>
      </c>
      <c r="AE5" s="698"/>
      <c r="AF5" s="698"/>
      <c r="AG5" s="698"/>
      <c r="AH5" s="698"/>
      <c r="AI5" s="698"/>
      <c r="AJ5" s="698"/>
      <c r="AK5" s="698"/>
      <c r="AL5" s="685">
        <v>46.7</v>
      </c>
      <c r="AM5" s="654"/>
      <c r="AN5" s="654"/>
      <c r="AO5" s="686"/>
      <c r="AP5" s="673" t="s">
        <v>208</v>
      </c>
      <c r="AQ5" s="674"/>
      <c r="AR5" s="674"/>
      <c r="AS5" s="674"/>
      <c r="AT5" s="674"/>
      <c r="AU5" s="674"/>
      <c r="AV5" s="674"/>
      <c r="AW5" s="674"/>
      <c r="AX5" s="674"/>
      <c r="AY5" s="674"/>
      <c r="AZ5" s="674"/>
      <c r="BA5" s="674"/>
      <c r="BB5" s="674"/>
      <c r="BC5" s="674"/>
      <c r="BD5" s="674"/>
      <c r="BE5" s="674"/>
      <c r="BF5" s="675"/>
      <c r="BG5" s="586">
        <v>1735869</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80630</v>
      </c>
      <c r="S6" s="587"/>
      <c r="T6" s="587"/>
      <c r="U6" s="587"/>
      <c r="V6" s="587"/>
      <c r="W6" s="587"/>
      <c r="X6" s="587"/>
      <c r="Y6" s="588"/>
      <c r="Z6" s="639">
        <v>1.3</v>
      </c>
      <c r="AA6" s="639"/>
      <c r="AB6" s="639"/>
      <c r="AC6" s="639"/>
      <c r="AD6" s="640">
        <v>80630</v>
      </c>
      <c r="AE6" s="640"/>
      <c r="AF6" s="640"/>
      <c r="AG6" s="640"/>
      <c r="AH6" s="640"/>
      <c r="AI6" s="640"/>
      <c r="AJ6" s="640"/>
      <c r="AK6" s="640"/>
      <c r="AL6" s="609">
        <v>2.2000000000000002</v>
      </c>
      <c r="AM6" s="641"/>
      <c r="AN6" s="641"/>
      <c r="AO6" s="642"/>
      <c r="AP6" s="583" t="s">
        <v>214</v>
      </c>
      <c r="AQ6" s="584"/>
      <c r="AR6" s="584"/>
      <c r="AS6" s="584"/>
      <c r="AT6" s="584"/>
      <c r="AU6" s="584"/>
      <c r="AV6" s="584"/>
      <c r="AW6" s="584"/>
      <c r="AX6" s="584"/>
      <c r="AY6" s="584"/>
      <c r="AZ6" s="584"/>
      <c r="BA6" s="584"/>
      <c r="BB6" s="584"/>
      <c r="BC6" s="584"/>
      <c r="BD6" s="584"/>
      <c r="BE6" s="584"/>
      <c r="BF6" s="585"/>
      <c r="BG6" s="586">
        <v>1735869</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91689</v>
      </c>
      <c r="CS6" s="587"/>
      <c r="CT6" s="587"/>
      <c r="CU6" s="587"/>
      <c r="CV6" s="587"/>
      <c r="CW6" s="587"/>
      <c r="CX6" s="587"/>
      <c r="CY6" s="588"/>
      <c r="CZ6" s="639">
        <v>1.6</v>
      </c>
      <c r="DA6" s="639"/>
      <c r="DB6" s="639"/>
      <c r="DC6" s="639"/>
      <c r="DD6" s="592" t="s">
        <v>209</v>
      </c>
      <c r="DE6" s="587"/>
      <c r="DF6" s="587"/>
      <c r="DG6" s="587"/>
      <c r="DH6" s="587"/>
      <c r="DI6" s="587"/>
      <c r="DJ6" s="587"/>
      <c r="DK6" s="587"/>
      <c r="DL6" s="587"/>
      <c r="DM6" s="587"/>
      <c r="DN6" s="587"/>
      <c r="DO6" s="587"/>
      <c r="DP6" s="588"/>
      <c r="DQ6" s="592">
        <v>91689</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2432</v>
      </c>
      <c r="S7" s="587"/>
      <c r="T7" s="587"/>
      <c r="U7" s="587"/>
      <c r="V7" s="587"/>
      <c r="W7" s="587"/>
      <c r="X7" s="587"/>
      <c r="Y7" s="588"/>
      <c r="Z7" s="639">
        <v>0</v>
      </c>
      <c r="AA7" s="639"/>
      <c r="AB7" s="639"/>
      <c r="AC7" s="639"/>
      <c r="AD7" s="640">
        <v>2432</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641592</v>
      </c>
      <c r="BH7" s="587"/>
      <c r="BI7" s="587"/>
      <c r="BJ7" s="587"/>
      <c r="BK7" s="587"/>
      <c r="BL7" s="587"/>
      <c r="BM7" s="587"/>
      <c r="BN7" s="588"/>
      <c r="BO7" s="639">
        <v>37</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1180603</v>
      </c>
      <c r="CS7" s="587"/>
      <c r="CT7" s="587"/>
      <c r="CU7" s="587"/>
      <c r="CV7" s="587"/>
      <c r="CW7" s="587"/>
      <c r="CX7" s="587"/>
      <c r="CY7" s="588"/>
      <c r="CZ7" s="639">
        <v>20.2</v>
      </c>
      <c r="DA7" s="639"/>
      <c r="DB7" s="639"/>
      <c r="DC7" s="639"/>
      <c r="DD7" s="592">
        <v>93283</v>
      </c>
      <c r="DE7" s="587"/>
      <c r="DF7" s="587"/>
      <c r="DG7" s="587"/>
      <c r="DH7" s="587"/>
      <c r="DI7" s="587"/>
      <c r="DJ7" s="587"/>
      <c r="DK7" s="587"/>
      <c r="DL7" s="587"/>
      <c r="DM7" s="587"/>
      <c r="DN7" s="587"/>
      <c r="DO7" s="587"/>
      <c r="DP7" s="588"/>
      <c r="DQ7" s="592">
        <v>1113606</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5149</v>
      </c>
      <c r="S8" s="587"/>
      <c r="T8" s="587"/>
      <c r="U8" s="587"/>
      <c r="V8" s="587"/>
      <c r="W8" s="587"/>
      <c r="X8" s="587"/>
      <c r="Y8" s="588"/>
      <c r="Z8" s="639">
        <v>0.1</v>
      </c>
      <c r="AA8" s="639"/>
      <c r="AB8" s="639"/>
      <c r="AC8" s="639"/>
      <c r="AD8" s="640">
        <v>5149</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21851</v>
      </c>
      <c r="BH8" s="587"/>
      <c r="BI8" s="587"/>
      <c r="BJ8" s="587"/>
      <c r="BK8" s="587"/>
      <c r="BL8" s="587"/>
      <c r="BM8" s="587"/>
      <c r="BN8" s="588"/>
      <c r="BO8" s="639">
        <v>1.3</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1411896</v>
      </c>
      <c r="CS8" s="587"/>
      <c r="CT8" s="587"/>
      <c r="CU8" s="587"/>
      <c r="CV8" s="587"/>
      <c r="CW8" s="587"/>
      <c r="CX8" s="587"/>
      <c r="CY8" s="588"/>
      <c r="CZ8" s="639">
        <v>24.2</v>
      </c>
      <c r="DA8" s="639"/>
      <c r="DB8" s="639"/>
      <c r="DC8" s="639"/>
      <c r="DD8" s="592">
        <v>258</v>
      </c>
      <c r="DE8" s="587"/>
      <c r="DF8" s="587"/>
      <c r="DG8" s="587"/>
      <c r="DH8" s="587"/>
      <c r="DI8" s="587"/>
      <c r="DJ8" s="587"/>
      <c r="DK8" s="587"/>
      <c r="DL8" s="587"/>
      <c r="DM8" s="587"/>
      <c r="DN8" s="587"/>
      <c r="DO8" s="587"/>
      <c r="DP8" s="588"/>
      <c r="DQ8" s="592">
        <v>899342</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8457</v>
      </c>
      <c r="S9" s="587"/>
      <c r="T9" s="587"/>
      <c r="U9" s="587"/>
      <c r="V9" s="587"/>
      <c r="W9" s="587"/>
      <c r="X9" s="587"/>
      <c r="Y9" s="588"/>
      <c r="Z9" s="639">
        <v>0.1</v>
      </c>
      <c r="AA9" s="639"/>
      <c r="AB9" s="639"/>
      <c r="AC9" s="639"/>
      <c r="AD9" s="640">
        <v>8457</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520857</v>
      </c>
      <c r="BH9" s="587"/>
      <c r="BI9" s="587"/>
      <c r="BJ9" s="587"/>
      <c r="BK9" s="587"/>
      <c r="BL9" s="587"/>
      <c r="BM9" s="587"/>
      <c r="BN9" s="588"/>
      <c r="BO9" s="639">
        <v>30</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476264</v>
      </c>
      <c r="CS9" s="587"/>
      <c r="CT9" s="587"/>
      <c r="CU9" s="587"/>
      <c r="CV9" s="587"/>
      <c r="CW9" s="587"/>
      <c r="CX9" s="587"/>
      <c r="CY9" s="588"/>
      <c r="CZ9" s="639">
        <v>8.1999999999999993</v>
      </c>
      <c r="DA9" s="639"/>
      <c r="DB9" s="639"/>
      <c r="DC9" s="639"/>
      <c r="DD9" s="592">
        <v>29883</v>
      </c>
      <c r="DE9" s="587"/>
      <c r="DF9" s="587"/>
      <c r="DG9" s="587"/>
      <c r="DH9" s="587"/>
      <c r="DI9" s="587"/>
      <c r="DJ9" s="587"/>
      <c r="DK9" s="587"/>
      <c r="DL9" s="587"/>
      <c r="DM9" s="587"/>
      <c r="DN9" s="587"/>
      <c r="DO9" s="587"/>
      <c r="DP9" s="588"/>
      <c r="DQ9" s="592">
        <v>467255</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129635</v>
      </c>
      <c r="S10" s="587"/>
      <c r="T10" s="587"/>
      <c r="U10" s="587"/>
      <c r="V10" s="587"/>
      <c r="W10" s="587"/>
      <c r="X10" s="587"/>
      <c r="Y10" s="588"/>
      <c r="Z10" s="639">
        <v>2.1</v>
      </c>
      <c r="AA10" s="639"/>
      <c r="AB10" s="639"/>
      <c r="AC10" s="639"/>
      <c r="AD10" s="640">
        <v>129635</v>
      </c>
      <c r="AE10" s="640"/>
      <c r="AF10" s="640"/>
      <c r="AG10" s="640"/>
      <c r="AH10" s="640"/>
      <c r="AI10" s="640"/>
      <c r="AJ10" s="640"/>
      <c r="AK10" s="640"/>
      <c r="AL10" s="609">
        <v>3.5</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35970</v>
      </c>
      <c r="BH10" s="587"/>
      <c r="BI10" s="587"/>
      <c r="BJ10" s="587"/>
      <c r="BK10" s="587"/>
      <c r="BL10" s="587"/>
      <c r="BM10" s="587"/>
      <c r="BN10" s="588"/>
      <c r="BO10" s="639">
        <v>2.1</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11162</v>
      </c>
      <c r="CS10" s="587"/>
      <c r="CT10" s="587"/>
      <c r="CU10" s="587"/>
      <c r="CV10" s="587"/>
      <c r="CW10" s="587"/>
      <c r="CX10" s="587"/>
      <c r="CY10" s="588"/>
      <c r="CZ10" s="639">
        <v>0.2</v>
      </c>
      <c r="DA10" s="639"/>
      <c r="DB10" s="639"/>
      <c r="DC10" s="639"/>
      <c r="DD10" s="592" t="s">
        <v>221</v>
      </c>
      <c r="DE10" s="587"/>
      <c r="DF10" s="587"/>
      <c r="DG10" s="587"/>
      <c r="DH10" s="587"/>
      <c r="DI10" s="587"/>
      <c r="DJ10" s="587"/>
      <c r="DK10" s="587"/>
      <c r="DL10" s="587"/>
      <c r="DM10" s="587"/>
      <c r="DN10" s="587"/>
      <c r="DO10" s="587"/>
      <c r="DP10" s="588"/>
      <c r="DQ10" s="592">
        <v>1</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31012</v>
      </c>
      <c r="S11" s="587"/>
      <c r="T11" s="587"/>
      <c r="U11" s="587"/>
      <c r="V11" s="587"/>
      <c r="W11" s="587"/>
      <c r="X11" s="587"/>
      <c r="Y11" s="588"/>
      <c r="Z11" s="639">
        <v>0.5</v>
      </c>
      <c r="AA11" s="639"/>
      <c r="AB11" s="639"/>
      <c r="AC11" s="639"/>
      <c r="AD11" s="640">
        <v>31012</v>
      </c>
      <c r="AE11" s="640"/>
      <c r="AF11" s="640"/>
      <c r="AG11" s="640"/>
      <c r="AH11" s="640"/>
      <c r="AI11" s="640"/>
      <c r="AJ11" s="640"/>
      <c r="AK11" s="640"/>
      <c r="AL11" s="609">
        <v>0.8</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62914</v>
      </c>
      <c r="BH11" s="587"/>
      <c r="BI11" s="587"/>
      <c r="BJ11" s="587"/>
      <c r="BK11" s="587"/>
      <c r="BL11" s="587"/>
      <c r="BM11" s="587"/>
      <c r="BN11" s="588"/>
      <c r="BO11" s="639">
        <v>3.6</v>
      </c>
      <c r="BP11" s="639"/>
      <c r="BQ11" s="639"/>
      <c r="BR11" s="639"/>
      <c r="BS11" s="592" t="s">
        <v>221</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457655</v>
      </c>
      <c r="CS11" s="587"/>
      <c r="CT11" s="587"/>
      <c r="CU11" s="587"/>
      <c r="CV11" s="587"/>
      <c r="CW11" s="587"/>
      <c r="CX11" s="587"/>
      <c r="CY11" s="588"/>
      <c r="CZ11" s="639">
        <v>7.8</v>
      </c>
      <c r="DA11" s="639"/>
      <c r="DB11" s="639"/>
      <c r="DC11" s="639"/>
      <c r="DD11" s="592">
        <v>279551</v>
      </c>
      <c r="DE11" s="587"/>
      <c r="DF11" s="587"/>
      <c r="DG11" s="587"/>
      <c r="DH11" s="587"/>
      <c r="DI11" s="587"/>
      <c r="DJ11" s="587"/>
      <c r="DK11" s="587"/>
      <c r="DL11" s="587"/>
      <c r="DM11" s="587"/>
      <c r="DN11" s="587"/>
      <c r="DO11" s="587"/>
      <c r="DP11" s="588"/>
      <c r="DQ11" s="592">
        <v>353390</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953856</v>
      </c>
      <c r="BH12" s="587"/>
      <c r="BI12" s="587"/>
      <c r="BJ12" s="587"/>
      <c r="BK12" s="587"/>
      <c r="BL12" s="587"/>
      <c r="BM12" s="587"/>
      <c r="BN12" s="588"/>
      <c r="BO12" s="639">
        <v>54.9</v>
      </c>
      <c r="BP12" s="639"/>
      <c r="BQ12" s="639"/>
      <c r="BR12" s="639"/>
      <c r="BS12" s="592" t="s">
        <v>221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92667</v>
      </c>
      <c r="CS12" s="587"/>
      <c r="CT12" s="587"/>
      <c r="CU12" s="587"/>
      <c r="CV12" s="587"/>
      <c r="CW12" s="587"/>
      <c r="CX12" s="587"/>
      <c r="CY12" s="588"/>
      <c r="CZ12" s="639">
        <v>1.6</v>
      </c>
      <c r="DA12" s="639"/>
      <c r="DB12" s="639"/>
      <c r="DC12" s="639"/>
      <c r="DD12" s="592">
        <v>6606</v>
      </c>
      <c r="DE12" s="587"/>
      <c r="DF12" s="587"/>
      <c r="DG12" s="587"/>
      <c r="DH12" s="587"/>
      <c r="DI12" s="587"/>
      <c r="DJ12" s="587"/>
      <c r="DK12" s="587"/>
      <c r="DL12" s="587"/>
      <c r="DM12" s="587"/>
      <c r="DN12" s="587"/>
      <c r="DO12" s="587"/>
      <c r="DP12" s="588"/>
      <c r="DQ12" s="592">
        <v>87067</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31807</v>
      </c>
      <c r="S13" s="587"/>
      <c r="T13" s="587"/>
      <c r="U13" s="587"/>
      <c r="V13" s="587"/>
      <c r="W13" s="587"/>
      <c r="X13" s="587"/>
      <c r="Y13" s="588"/>
      <c r="Z13" s="639">
        <v>0.5</v>
      </c>
      <c r="AA13" s="639"/>
      <c r="AB13" s="639"/>
      <c r="AC13" s="639"/>
      <c r="AD13" s="640">
        <v>31807</v>
      </c>
      <c r="AE13" s="640"/>
      <c r="AF13" s="640"/>
      <c r="AG13" s="640"/>
      <c r="AH13" s="640"/>
      <c r="AI13" s="640"/>
      <c r="AJ13" s="640"/>
      <c r="AK13" s="640"/>
      <c r="AL13" s="609">
        <v>0.9</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948051</v>
      </c>
      <c r="BH13" s="587"/>
      <c r="BI13" s="587"/>
      <c r="BJ13" s="587"/>
      <c r="BK13" s="587"/>
      <c r="BL13" s="587"/>
      <c r="BM13" s="587"/>
      <c r="BN13" s="588"/>
      <c r="BO13" s="639">
        <v>54.6</v>
      </c>
      <c r="BP13" s="639"/>
      <c r="BQ13" s="639"/>
      <c r="BR13" s="639"/>
      <c r="BS13" s="592" t="s">
        <v>221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373723</v>
      </c>
      <c r="CS13" s="587"/>
      <c r="CT13" s="587"/>
      <c r="CU13" s="587"/>
      <c r="CV13" s="587"/>
      <c r="CW13" s="587"/>
      <c r="CX13" s="587"/>
      <c r="CY13" s="588"/>
      <c r="CZ13" s="639">
        <v>6.4</v>
      </c>
      <c r="DA13" s="639"/>
      <c r="DB13" s="639"/>
      <c r="DC13" s="639"/>
      <c r="DD13" s="592">
        <v>146806</v>
      </c>
      <c r="DE13" s="587"/>
      <c r="DF13" s="587"/>
      <c r="DG13" s="587"/>
      <c r="DH13" s="587"/>
      <c r="DI13" s="587"/>
      <c r="DJ13" s="587"/>
      <c r="DK13" s="587"/>
      <c r="DL13" s="587"/>
      <c r="DM13" s="587"/>
      <c r="DN13" s="587"/>
      <c r="DO13" s="587"/>
      <c r="DP13" s="588"/>
      <c r="DQ13" s="592">
        <v>340538</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33822</v>
      </c>
      <c r="BH14" s="587"/>
      <c r="BI14" s="587"/>
      <c r="BJ14" s="587"/>
      <c r="BK14" s="587"/>
      <c r="BL14" s="587"/>
      <c r="BM14" s="587"/>
      <c r="BN14" s="588"/>
      <c r="BO14" s="639">
        <v>1.9</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472252</v>
      </c>
      <c r="CS14" s="587"/>
      <c r="CT14" s="587"/>
      <c r="CU14" s="587"/>
      <c r="CV14" s="587"/>
      <c r="CW14" s="587"/>
      <c r="CX14" s="587"/>
      <c r="CY14" s="588"/>
      <c r="CZ14" s="639">
        <v>8.1</v>
      </c>
      <c r="DA14" s="639"/>
      <c r="DB14" s="639"/>
      <c r="DC14" s="639"/>
      <c r="DD14" s="592">
        <v>38833</v>
      </c>
      <c r="DE14" s="587"/>
      <c r="DF14" s="587"/>
      <c r="DG14" s="587"/>
      <c r="DH14" s="587"/>
      <c r="DI14" s="587"/>
      <c r="DJ14" s="587"/>
      <c r="DK14" s="587"/>
      <c r="DL14" s="587"/>
      <c r="DM14" s="587"/>
      <c r="DN14" s="587"/>
      <c r="DO14" s="587"/>
      <c r="DP14" s="588"/>
      <c r="DQ14" s="592">
        <v>468169</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7101</v>
      </c>
      <c r="S15" s="587"/>
      <c r="T15" s="587"/>
      <c r="U15" s="587"/>
      <c r="V15" s="587"/>
      <c r="W15" s="587"/>
      <c r="X15" s="587"/>
      <c r="Y15" s="588"/>
      <c r="Z15" s="639">
        <v>0.1</v>
      </c>
      <c r="AA15" s="639"/>
      <c r="AB15" s="639"/>
      <c r="AC15" s="639"/>
      <c r="AD15" s="640">
        <v>7101</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106599</v>
      </c>
      <c r="BH15" s="587"/>
      <c r="BI15" s="587"/>
      <c r="BJ15" s="587"/>
      <c r="BK15" s="587"/>
      <c r="BL15" s="587"/>
      <c r="BM15" s="587"/>
      <c r="BN15" s="588"/>
      <c r="BO15" s="639">
        <v>6.1</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889323</v>
      </c>
      <c r="CS15" s="587"/>
      <c r="CT15" s="587"/>
      <c r="CU15" s="587"/>
      <c r="CV15" s="587"/>
      <c r="CW15" s="587"/>
      <c r="CX15" s="587"/>
      <c r="CY15" s="588"/>
      <c r="CZ15" s="639">
        <v>15.2</v>
      </c>
      <c r="DA15" s="639"/>
      <c r="DB15" s="639"/>
      <c r="DC15" s="639"/>
      <c r="DD15" s="592">
        <v>346177</v>
      </c>
      <c r="DE15" s="587"/>
      <c r="DF15" s="587"/>
      <c r="DG15" s="587"/>
      <c r="DH15" s="587"/>
      <c r="DI15" s="587"/>
      <c r="DJ15" s="587"/>
      <c r="DK15" s="587"/>
      <c r="DL15" s="587"/>
      <c r="DM15" s="587"/>
      <c r="DN15" s="587"/>
      <c r="DO15" s="587"/>
      <c r="DP15" s="588"/>
      <c r="DQ15" s="592">
        <v>499133</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1829876</v>
      </c>
      <c r="S16" s="587"/>
      <c r="T16" s="587"/>
      <c r="U16" s="587"/>
      <c r="V16" s="587"/>
      <c r="W16" s="587"/>
      <c r="X16" s="587"/>
      <c r="Y16" s="588"/>
      <c r="Z16" s="639">
        <v>29</v>
      </c>
      <c r="AA16" s="639"/>
      <c r="AB16" s="639"/>
      <c r="AC16" s="639"/>
      <c r="AD16" s="640">
        <v>1642276</v>
      </c>
      <c r="AE16" s="640"/>
      <c r="AF16" s="640"/>
      <c r="AG16" s="640"/>
      <c r="AH16" s="640"/>
      <c r="AI16" s="640"/>
      <c r="AJ16" s="640"/>
      <c r="AK16" s="640"/>
      <c r="AL16" s="609">
        <v>44.2</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11654</v>
      </c>
      <c r="CS16" s="587"/>
      <c r="CT16" s="587"/>
      <c r="CU16" s="587"/>
      <c r="CV16" s="587"/>
      <c r="CW16" s="587"/>
      <c r="CX16" s="587"/>
      <c r="CY16" s="588"/>
      <c r="CZ16" s="639">
        <v>0.2</v>
      </c>
      <c r="DA16" s="639"/>
      <c r="DB16" s="639"/>
      <c r="DC16" s="639"/>
      <c r="DD16" s="592" t="s">
        <v>221</v>
      </c>
      <c r="DE16" s="587"/>
      <c r="DF16" s="587"/>
      <c r="DG16" s="587"/>
      <c r="DH16" s="587"/>
      <c r="DI16" s="587"/>
      <c r="DJ16" s="587"/>
      <c r="DK16" s="587"/>
      <c r="DL16" s="587"/>
      <c r="DM16" s="587"/>
      <c r="DN16" s="587"/>
      <c r="DO16" s="587"/>
      <c r="DP16" s="588"/>
      <c r="DQ16" s="592">
        <v>6154</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1642276</v>
      </c>
      <c r="S17" s="587"/>
      <c r="T17" s="587"/>
      <c r="U17" s="587"/>
      <c r="V17" s="587"/>
      <c r="W17" s="587"/>
      <c r="X17" s="587"/>
      <c r="Y17" s="588"/>
      <c r="Z17" s="639">
        <v>26</v>
      </c>
      <c r="AA17" s="639"/>
      <c r="AB17" s="639"/>
      <c r="AC17" s="639"/>
      <c r="AD17" s="640">
        <v>1642276</v>
      </c>
      <c r="AE17" s="640"/>
      <c r="AF17" s="640"/>
      <c r="AG17" s="640"/>
      <c r="AH17" s="640"/>
      <c r="AI17" s="640"/>
      <c r="AJ17" s="640"/>
      <c r="AK17" s="640"/>
      <c r="AL17" s="609">
        <v>44.2</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363577</v>
      </c>
      <c r="CS17" s="587"/>
      <c r="CT17" s="587"/>
      <c r="CU17" s="587"/>
      <c r="CV17" s="587"/>
      <c r="CW17" s="587"/>
      <c r="CX17" s="587"/>
      <c r="CY17" s="588"/>
      <c r="CZ17" s="639">
        <v>6.2</v>
      </c>
      <c r="DA17" s="639"/>
      <c r="DB17" s="639"/>
      <c r="DC17" s="639"/>
      <c r="DD17" s="592" t="s">
        <v>221</v>
      </c>
      <c r="DE17" s="587"/>
      <c r="DF17" s="587"/>
      <c r="DG17" s="587"/>
      <c r="DH17" s="587"/>
      <c r="DI17" s="587"/>
      <c r="DJ17" s="587"/>
      <c r="DK17" s="587"/>
      <c r="DL17" s="587"/>
      <c r="DM17" s="587"/>
      <c r="DN17" s="587"/>
      <c r="DO17" s="587"/>
      <c r="DP17" s="588"/>
      <c r="DQ17" s="592">
        <v>353017</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187600</v>
      </c>
      <c r="S18" s="587"/>
      <c r="T18" s="587"/>
      <c r="U18" s="587"/>
      <c r="V18" s="587"/>
      <c r="W18" s="587"/>
      <c r="X18" s="587"/>
      <c r="Y18" s="588"/>
      <c r="Z18" s="639">
        <v>3</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221</v>
      </c>
      <c r="S19" s="587"/>
      <c r="T19" s="587"/>
      <c r="U19" s="587"/>
      <c r="V19" s="587"/>
      <c r="W19" s="587"/>
      <c r="X19" s="587"/>
      <c r="Y19" s="588"/>
      <c r="Z19" s="639" t="s">
        <v>221</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221</v>
      </c>
      <c r="BH19" s="587"/>
      <c r="BI19" s="587"/>
      <c r="BJ19" s="587"/>
      <c r="BK19" s="587"/>
      <c r="BL19" s="587"/>
      <c r="BM19" s="587"/>
      <c r="BN19" s="588"/>
      <c r="BO19" s="639" t="s">
        <v>221</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3861968</v>
      </c>
      <c r="S20" s="587"/>
      <c r="T20" s="587"/>
      <c r="U20" s="587"/>
      <c r="V20" s="587"/>
      <c r="W20" s="587"/>
      <c r="X20" s="587"/>
      <c r="Y20" s="588"/>
      <c r="Z20" s="639">
        <v>61.1</v>
      </c>
      <c r="AA20" s="639"/>
      <c r="AB20" s="639"/>
      <c r="AC20" s="639"/>
      <c r="AD20" s="640">
        <v>3674368</v>
      </c>
      <c r="AE20" s="640"/>
      <c r="AF20" s="640"/>
      <c r="AG20" s="640"/>
      <c r="AH20" s="640"/>
      <c r="AI20" s="640"/>
      <c r="AJ20" s="640"/>
      <c r="AK20" s="640"/>
      <c r="AL20" s="609">
        <v>98.8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221</v>
      </c>
      <c r="BH20" s="587"/>
      <c r="BI20" s="587"/>
      <c r="BJ20" s="587"/>
      <c r="BK20" s="587"/>
      <c r="BL20" s="587"/>
      <c r="BM20" s="587"/>
      <c r="BN20" s="588"/>
      <c r="BO20" s="639" t="s">
        <v>221</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5832465</v>
      </c>
      <c r="CS20" s="587"/>
      <c r="CT20" s="587"/>
      <c r="CU20" s="587"/>
      <c r="CV20" s="587"/>
      <c r="CW20" s="587"/>
      <c r="CX20" s="587"/>
      <c r="CY20" s="588"/>
      <c r="CZ20" s="639">
        <v>100</v>
      </c>
      <c r="DA20" s="639"/>
      <c r="DB20" s="639"/>
      <c r="DC20" s="639"/>
      <c r="DD20" s="592">
        <v>941397</v>
      </c>
      <c r="DE20" s="587"/>
      <c r="DF20" s="587"/>
      <c r="DG20" s="587"/>
      <c r="DH20" s="587"/>
      <c r="DI20" s="587"/>
      <c r="DJ20" s="587"/>
      <c r="DK20" s="587"/>
      <c r="DL20" s="587"/>
      <c r="DM20" s="587"/>
      <c r="DN20" s="587"/>
      <c r="DO20" s="587"/>
      <c r="DP20" s="588"/>
      <c r="DQ20" s="592">
        <v>4679361</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3912</v>
      </c>
      <c r="S21" s="587"/>
      <c r="T21" s="587"/>
      <c r="U21" s="587"/>
      <c r="V21" s="587"/>
      <c r="W21" s="587"/>
      <c r="X21" s="587"/>
      <c r="Y21" s="588"/>
      <c r="Z21" s="639">
        <v>0.1</v>
      </c>
      <c r="AA21" s="639"/>
      <c r="AB21" s="639"/>
      <c r="AC21" s="639"/>
      <c r="AD21" s="640">
        <v>3912</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221</v>
      </c>
      <c r="BH21" s="587"/>
      <c r="BI21" s="587"/>
      <c r="BJ21" s="587"/>
      <c r="BK21" s="587"/>
      <c r="BL21" s="587"/>
      <c r="BM21" s="587"/>
      <c r="BN21" s="588"/>
      <c r="BO21" s="639" t="s">
        <v>221</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61621</v>
      </c>
      <c r="S22" s="587"/>
      <c r="T22" s="587"/>
      <c r="U22" s="587"/>
      <c r="V22" s="587"/>
      <c r="W22" s="587"/>
      <c r="X22" s="587"/>
      <c r="Y22" s="588"/>
      <c r="Z22" s="639">
        <v>1</v>
      </c>
      <c r="AA22" s="639"/>
      <c r="AB22" s="639"/>
      <c r="AC22" s="639"/>
      <c r="AD22" s="640" t="s">
        <v>221</v>
      </c>
      <c r="AE22" s="640"/>
      <c r="AF22" s="640"/>
      <c r="AG22" s="640"/>
      <c r="AH22" s="640"/>
      <c r="AI22" s="640"/>
      <c r="AJ22" s="640"/>
      <c r="AK22" s="640"/>
      <c r="AL22" s="609" t="s">
        <v>221</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107611</v>
      </c>
      <c r="S23" s="587"/>
      <c r="T23" s="587"/>
      <c r="U23" s="587"/>
      <c r="V23" s="587"/>
      <c r="W23" s="587"/>
      <c r="X23" s="587"/>
      <c r="Y23" s="588"/>
      <c r="Z23" s="639">
        <v>1.7</v>
      </c>
      <c r="AA23" s="639"/>
      <c r="AB23" s="639"/>
      <c r="AC23" s="639"/>
      <c r="AD23" s="640">
        <v>3869</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221</v>
      </c>
      <c r="BH23" s="587"/>
      <c r="BI23" s="587"/>
      <c r="BJ23" s="587"/>
      <c r="BK23" s="587"/>
      <c r="BL23" s="587"/>
      <c r="BM23" s="587"/>
      <c r="BN23" s="588"/>
      <c r="BO23" s="639" t="s">
        <v>221</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5936</v>
      </c>
      <c r="S24" s="587"/>
      <c r="T24" s="587"/>
      <c r="U24" s="587"/>
      <c r="V24" s="587"/>
      <c r="W24" s="587"/>
      <c r="X24" s="587"/>
      <c r="Y24" s="588"/>
      <c r="Z24" s="639">
        <v>0.1</v>
      </c>
      <c r="AA24" s="639"/>
      <c r="AB24" s="639"/>
      <c r="AC24" s="639"/>
      <c r="AD24" s="640" t="s">
        <v>221</v>
      </c>
      <c r="AE24" s="640"/>
      <c r="AF24" s="640"/>
      <c r="AG24" s="640"/>
      <c r="AH24" s="640"/>
      <c r="AI24" s="640"/>
      <c r="AJ24" s="640"/>
      <c r="AK24" s="640"/>
      <c r="AL24" s="609" t="s">
        <v>221</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2064765</v>
      </c>
      <c r="CS24" s="637"/>
      <c r="CT24" s="637"/>
      <c r="CU24" s="637"/>
      <c r="CV24" s="637"/>
      <c r="CW24" s="637"/>
      <c r="CX24" s="637"/>
      <c r="CY24" s="684"/>
      <c r="CZ24" s="688">
        <v>35.4</v>
      </c>
      <c r="DA24" s="689"/>
      <c r="DB24" s="689"/>
      <c r="DC24" s="690"/>
      <c r="DD24" s="683">
        <v>1606880</v>
      </c>
      <c r="DE24" s="637"/>
      <c r="DF24" s="637"/>
      <c r="DG24" s="637"/>
      <c r="DH24" s="637"/>
      <c r="DI24" s="637"/>
      <c r="DJ24" s="637"/>
      <c r="DK24" s="684"/>
      <c r="DL24" s="683">
        <v>1585372</v>
      </c>
      <c r="DM24" s="637"/>
      <c r="DN24" s="637"/>
      <c r="DO24" s="637"/>
      <c r="DP24" s="637"/>
      <c r="DQ24" s="637"/>
      <c r="DR24" s="637"/>
      <c r="DS24" s="637"/>
      <c r="DT24" s="637"/>
      <c r="DU24" s="637"/>
      <c r="DV24" s="684"/>
      <c r="DW24" s="685">
        <v>40.5</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588611</v>
      </c>
      <c r="S25" s="587"/>
      <c r="T25" s="587"/>
      <c r="U25" s="587"/>
      <c r="V25" s="587"/>
      <c r="W25" s="587"/>
      <c r="X25" s="587"/>
      <c r="Y25" s="588"/>
      <c r="Z25" s="639">
        <v>9.3000000000000007</v>
      </c>
      <c r="AA25" s="639"/>
      <c r="AB25" s="639"/>
      <c r="AC25" s="639"/>
      <c r="AD25" s="640" t="s">
        <v>221</v>
      </c>
      <c r="AE25" s="640"/>
      <c r="AF25" s="640"/>
      <c r="AG25" s="640"/>
      <c r="AH25" s="640"/>
      <c r="AI25" s="640"/>
      <c r="AJ25" s="640"/>
      <c r="AK25" s="640"/>
      <c r="AL25" s="609" t="s">
        <v>221</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1147538</v>
      </c>
      <c r="CS25" s="605"/>
      <c r="CT25" s="605"/>
      <c r="CU25" s="605"/>
      <c r="CV25" s="605"/>
      <c r="CW25" s="605"/>
      <c r="CX25" s="605"/>
      <c r="CY25" s="606"/>
      <c r="CZ25" s="589">
        <v>19.7</v>
      </c>
      <c r="DA25" s="607"/>
      <c r="DB25" s="607"/>
      <c r="DC25" s="608"/>
      <c r="DD25" s="592">
        <v>1080929</v>
      </c>
      <c r="DE25" s="605"/>
      <c r="DF25" s="605"/>
      <c r="DG25" s="605"/>
      <c r="DH25" s="605"/>
      <c r="DI25" s="605"/>
      <c r="DJ25" s="605"/>
      <c r="DK25" s="606"/>
      <c r="DL25" s="592">
        <v>1059869</v>
      </c>
      <c r="DM25" s="605"/>
      <c r="DN25" s="605"/>
      <c r="DO25" s="605"/>
      <c r="DP25" s="605"/>
      <c r="DQ25" s="605"/>
      <c r="DR25" s="605"/>
      <c r="DS25" s="605"/>
      <c r="DT25" s="605"/>
      <c r="DU25" s="605"/>
      <c r="DV25" s="606"/>
      <c r="DW25" s="609">
        <v>27.1</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671660</v>
      </c>
      <c r="CS26" s="587"/>
      <c r="CT26" s="587"/>
      <c r="CU26" s="587"/>
      <c r="CV26" s="587"/>
      <c r="CW26" s="587"/>
      <c r="CX26" s="587"/>
      <c r="CY26" s="588"/>
      <c r="CZ26" s="589">
        <v>11.5</v>
      </c>
      <c r="DA26" s="607"/>
      <c r="DB26" s="607"/>
      <c r="DC26" s="608"/>
      <c r="DD26" s="592">
        <v>608798</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249458</v>
      </c>
      <c r="S27" s="587"/>
      <c r="T27" s="587"/>
      <c r="U27" s="587"/>
      <c r="V27" s="587"/>
      <c r="W27" s="587"/>
      <c r="X27" s="587"/>
      <c r="Y27" s="588"/>
      <c r="Z27" s="639">
        <v>3.9</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1735869</v>
      </c>
      <c r="BH27" s="587"/>
      <c r="BI27" s="587"/>
      <c r="BJ27" s="587"/>
      <c r="BK27" s="587"/>
      <c r="BL27" s="587"/>
      <c r="BM27" s="587"/>
      <c r="BN27" s="588"/>
      <c r="BO27" s="639">
        <v>100</v>
      </c>
      <c r="BP27" s="639"/>
      <c r="BQ27" s="639"/>
      <c r="BR27" s="639"/>
      <c r="BS27" s="592" t="s">
        <v>221</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553650</v>
      </c>
      <c r="CS27" s="605"/>
      <c r="CT27" s="605"/>
      <c r="CU27" s="605"/>
      <c r="CV27" s="605"/>
      <c r="CW27" s="605"/>
      <c r="CX27" s="605"/>
      <c r="CY27" s="606"/>
      <c r="CZ27" s="589">
        <v>9.5</v>
      </c>
      <c r="DA27" s="607"/>
      <c r="DB27" s="607"/>
      <c r="DC27" s="608"/>
      <c r="DD27" s="592">
        <v>172934</v>
      </c>
      <c r="DE27" s="605"/>
      <c r="DF27" s="605"/>
      <c r="DG27" s="605"/>
      <c r="DH27" s="605"/>
      <c r="DI27" s="605"/>
      <c r="DJ27" s="605"/>
      <c r="DK27" s="606"/>
      <c r="DL27" s="592">
        <v>172486</v>
      </c>
      <c r="DM27" s="605"/>
      <c r="DN27" s="605"/>
      <c r="DO27" s="605"/>
      <c r="DP27" s="605"/>
      <c r="DQ27" s="605"/>
      <c r="DR27" s="605"/>
      <c r="DS27" s="605"/>
      <c r="DT27" s="605"/>
      <c r="DU27" s="605"/>
      <c r="DV27" s="606"/>
      <c r="DW27" s="609">
        <v>4.4000000000000004</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19718</v>
      </c>
      <c r="S28" s="587"/>
      <c r="T28" s="587"/>
      <c r="U28" s="587"/>
      <c r="V28" s="587"/>
      <c r="W28" s="587"/>
      <c r="X28" s="587"/>
      <c r="Y28" s="588"/>
      <c r="Z28" s="639">
        <v>0.3</v>
      </c>
      <c r="AA28" s="639"/>
      <c r="AB28" s="639"/>
      <c r="AC28" s="639"/>
      <c r="AD28" s="640">
        <v>15224</v>
      </c>
      <c r="AE28" s="640"/>
      <c r="AF28" s="640"/>
      <c r="AG28" s="640"/>
      <c r="AH28" s="640"/>
      <c r="AI28" s="640"/>
      <c r="AJ28" s="640"/>
      <c r="AK28" s="640"/>
      <c r="AL28" s="609">
        <v>0.4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363577</v>
      </c>
      <c r="CS28" s="587"/>
      <c r="CT28" s="587"/>
      <c r="CU28" s="587"/>
      <c r="CV28" s="587"/>
      <c r="CW28" s="587"/>
      <c r="CX28" s="587"/>
      <c r="CY28" s="588"/>
      <c r="CZ28" s="589">
        <v>6.2</v>
      </c>
      <c r="DA28" s="607"/>
      <c r="DB28" s="607"/>
      <c r="DC28" s="608"/>
      <c r="DD28" s="592">
        <v>353017</v>
      </c>
      <c r="DE28" s="587"/>
      <c r="DF28" s="587"/>
      <c r="DG28" s="587"/>
      <c r="DH28" s="587"/>
      <c r="DI28" s="587"/>
      <c r="DJ28" s="587"/>
      <c r="DK28" s="588"/>
      <c r="DL28" s="592">
        <v>353017</v>
      </c>
      <c r="DM28" s="587"/>
      <c r="DN28" s="587"/>
      <c r="DO28" s="587"/>
      <c r="DP28" s="587"/>
      <c r="DQ28" s="587"/>
      <c r="DR28" s="587"/>
      <c r="DS28" s="587"/>
      <c r="DT28" s="587"/>
      <c r="DU28" s="587"/>
      <c r="DV28" s="588"/>
      <c r="DW28" s="609">
        <v>9</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1613</v>
      </c>
      <c r="S29" s="587"/>
      <c r="T29" s="587"/>
      <c r="U29" s="587"/>
      <c r="V29" s="587"/>
      <c r="W29" s="587"/>
      <c r="X29" s="587"/>
      <c r="Y29" s="588"/>
      <c r="Z29" s="639">
        <v>0</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57</v>
      </c>
      <c r="CG29" s="620"/>
      <c r="CH29" s="620"/>
      <c r="CI29" s="620"/>
      <c r="CJ29" s="620"/>
      <c r="CK29" s="620"/>
      <c r="CL29" s="620"/>
      <c r="CM29" s="620"/>
      <c r="CN29" s="620"/>
      <c r="CO29" s="620"/>
      <c r="CP29" s="620"/>
      <c r="CQ29" s="621"/>
      <c r="CR29" s="586">
        <v>363577</v>
      </c>
      <c r="CS29" s="605"/>
      <c r="CT29" s="605"/>
      <c r="CU29" s="605"/>
      <c r="CV29" s="605"/>
      <c r="CW29" s="605"/>
      <c r="CX29" s="605"/>
      <c r="CY29" s="606"/>
      <c r="CZ29" s="589">
        <v>6.2</v>
      </c>
      <c r="DA29" s="607"/>
      <c r="DB29" s="607"/>
      <c r="DC29" s="608"/>
      <c r="DD29" s="592">
        <v>353017</v>
      </c>
      <c r="DE29" s="605"/>
      <c r="DF29" s="605"/>
      <c r="DG29" s="605"/>
      <c r="DH29" s="605"/>
      <c r="DI29" s="605"/>
      <c r="DJ29" s="605"/>
      <c r="DK29" s="606"/>
      <c r="DL29" s="592">
        <v>353017</v>
      </c>
      <c r="DM29" s="605"/>
      <c r="DN29" s="605"/>
      <c r="DO29" s="605"/>
      <c r="DP29" s="605"/>
      <c r="DQ29" s="605"/>
      <c r="DR29" s="605"/>
      <c r="DS29" s="605"/>
      <c r="DT29" s="605"/>
      <c r="DU29" s="605"/>
      <c r="DV29" s="606"/>
      <c r="DW29" s="609">
        <v>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374528</v>
      </c>
      <c r="S30" s="587"/>
      <c r="T30" s="587"/>
      <c r="U30" s="587"/>
      <c r="V30" s="587"/>
      <c r="W30" s="587"/>
      <c r="X30" s="587"/>
      <c r="Y30" s="588"/>
      <c r="Z30" s="639">
        <v>5.9</v>
      </c>
      <c r="AA30" s="639"/>
      <c r="AB30" s="639"/>
      <c r="AC30" s="639"/>
      <c r="AD30" s="640" t="s">
        <v>221</v>
      </c>
      <c r="AE30" s="640"/>
      <c r="AF30" s="640"/>
      <c r="AG30" s="640"/>
      <c r="AH30" s="640"/>
      <c r="AI30" s="640"/>
      <c r="AJ30" s="640"/>
      <c r="AK30" s="640"/>
      <c r="AL30" s="609" t="s">
        <v>221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98.3</v>
      </c>
      <c r="BH30" s="653"/>
      <c r="BI30" s="653"/>
      <c r="BJ30" s="653"/>
      <c r="BK30" s="653"/>
      <c r="BL30" s="653"/>
      <c r="BM30" s="654">
        <v>91.1</v>
      </c>
      <c r="BN30" s="653"/>
      <c r="BO30" s="653"/>
      <c r="BP30" s="653"/>
      <c r="BQ30" s="655"/>
      <c r="BR30" s="652">
        <v>97.9</v>
      </c>
      <c r="BS30" s="653"/>
      <c r="BT30" s="653"/>
      <c r="BU30" s="653"/>
      <c r="BV30" s="653"/>
      <c r="BW30" s="653"/>
      <c r="BX30" s="654">
        <v>90.4</v>
      </c>
      <c r="BY30" s="653"/>
      <c r="BZ30" s="653"/>
      <c r="CA30" s="653"/>
      <c r="CB30" s="655"/>
      <c r="CD30" s="658"/>
      <c r="CE30" s="659"/>
      <c r="CF30" s="623" t="s">
        <v>292</v>
      </c>
      <c r="CG30" s="620"/>
      <c r="CH30" s="620"/>
      <c r="CI30" s="620"/>
      <c r="CJ30" s="620"/>
      <c r="CK30" s="620"/>
      <c r="CL30" s="620"/>
      <c r="CM30" s="620"/>
      <c r="CN30" s="620"/>
      <c r="CO30" s="620"/>
      <c r="CP30" s="620"/>
      <c r="CQ30" s="621"/>
      <c r="CR30" s="586">
        <v>321966</v>
      </c>
      <c r="CS30" s="587"/>
      <c r="CT30" s="587"/>
      <c r="CU30" s="587"/>
      <c r="CV30" s="587"/>
      <c r="CW30" s="587"/>
      <c r="CX30" s="587"/>
      <c r="CY30" s="588"/>
      <c r="CZ30" s="589">
        <v>5.5</v>
      </c>
      <c r="DA30" s="607"/>
      <c r="DB30" s="607"/>
      <c r="DC30" s="608"/>
      <c r="DD30" s="592">
        <v>311543</v>
      </c>
      <c r="DE30" s="587"/>
      <c r="DF30" s="587"/>
      <c r="DG30" s="587"/>
      <c r="DH30" s="587"/>
      <c r="DI30" s="587"/>
      <c r="DJ30" s="587"/>
      <c r="DK30" s="588"/>
      <c r="DL30" s="592">
        <v>311543</v>
      </c>
      <c r="DM30" s="587"/>
      <c r="DN30" s="587"/>
      <c r="DO30" s="587"/>
      <c r="DP30" s="587"/>
      <c r="DQ30" s="587"/>
      <c r="DR30" s="587"/>
      <c r="DS30" s="587"/>
      <c r="DT30" s="587"/>
      <c r="DU30" s="587"/>
      <c r="DV30" s="588"/>
      <c r="DW30" s="609">
        <v>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438645</v>
      </c>
      <c r="S31" s="587"/>
      <c r="T31" s="587"/>
      <c r="U31" s="587"/>
      <c r="V31" s="587"/>
      <c r="W31" s="587"/>
      <c r="X31" s="587"/>
      <c r="Y31" s="588"/>
      <c r="Z31" s="639">
        <v>6.9</v>
      </c>
      <c r="AA31" s="639"/>
      <c r="AB31" s="639"/>
      <c r="AC31" s="639"/>
      <c r="AD31" s="640" t="s">
        <v>221</v>
      </c>
      <c r="AE31" s="640"/>
      <c r="AF31" s="640"/>
      <c r="AG31" s="640"/>
      <c r="AH31" s="640"/>
      <c r="AI31" s="640"/>
      <c r="AJ31" s="640"/>
      <c r="AK31" s="640"/>
      <c r="AL31" s="609" t="s">
        <v>221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97.9</v>
      </c>
      <c r="BH31" s="605"/>
      <c r="BI31" s="605"/>
      <c r="BJ31" s="605"/>
      <c r="BK31" s="605"/>
      <c r="BL31" s="605"/>
      <c r="BM31" s="641">
        <v>90.3</v>
      </c>
      <c r="BN31" s="651"/>
      <c r="BO31" s="651"/>
      <c r="BP31" s="651"/>
      <c r="BQ31" s="615"/>
      <c r="BR31" s="650">
        <v>97.5</v>
      </c>
      <c r="BS31" s="605"/>
      <c r="BT31" s="605"/>
      <c r="BU31" s="605"/>
      <c r="BV31" s="605"/>
      <c r="BW31" s="605"/>
      <c r="BX31" s="641">
        <v>89.7</v>
      </c>
      <c r="BY31" s="651"/>
      <c r="BZ31" s="651"/>
      <c r="CA31" s="651"/>
      <c r="CB31" s="615"/>
      <c r="CD31" s="658"/>
      <c r="CE31" s="659"/>
      <c r="CF31" s="623" t="s">
        <v>296</v>
      </c>
      <c r="CG31" s="620"/>
      <c r="CH31" s="620"/>
      <c r="CI31" s="620"/>
      <c r="CJ31" s="620"/>
      <c r="CK31" s="620"/>
      <c r="CL31" s="620"/>
      <c r="CM31" s="620"/>
      <c r="CN31" s="620"/>
      <c r="CO31" s="620"/>
      <c r="CP31" s="620"/>
      <c r="CQ31" s="621"/>
      <c r="CR31" s="586">
        <v>41611</v>
      </c>
      <c r="CS31" s="605"/>
      <c r="CT31" s="605"/>
      <c r="CU31" s="605"/>
      <c r="CV31" s="605"/>
      <c r="CW31" s="605"/>
      <c r="CX31" s="605"/>
      <c r="CY31" s="606"/>
      <c r="CZ31" s="589">
        <v>0.7</v>
      </c>
      <c r="DA31" s="607"/>
      <c r="DB31" s="607"/>
      <c r="DC31" s="608"/>
      <c r="DD31" s="592">
        <v>41474</v>
      </c>
      <c r="DE31" s="605"/>
      <c r="DF31" s="605"/>
      <c r="DG31" s="605"/>
      <c r="DH31" s="605"/>
      <c r="DI31" s="605"/>
      <c r="DJ31" s="605"/>
      <c r="DK31" s="606"/>
      <c r="DL31" s="592">
        <v>41474</v>
      </c>
      <c r="DM31" s="605"/>
      <c r="DN31" s="605"/>
      <c r="DO31" s="605"/>
      <c r="DP31" s="605"/>
      <c r="DQ31" s="605"/>
      <c r="DR31" s="605"/>
      <c r="DS31" s="605"/>
      <c r="DT31" s="605"/>
      <c r="DU31" s="605"/>
      <c r="DV31" s="606"/>
      <c r="DW31" s="609">
        <v>1.1000000000000001</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84455</v>
      </c>
      <c r="S32" s="587"/>
      <c r="T32" s="587"/>
      <c r="U32" s="587"/>
      <c r="V32" s="587"/>
      <c r="W32" s="587"/>
      <c r="X32" s="587"/>
      <c r="Y32" s="588"/>
      <c r="Z32" s="639">
        <v>1.3</v>
      </c>
      <c r="AA32" s="639"/>
      <c r="AB32" s="639"/>
      <c r="AC32" s="639"/>
      <c r="AD32" s="640">
        <v>20445</v>
      </c>
      <c r="AE32" s="640"/>
      <c r="AF32" s="640"/>
      <c r="AG32" s="640"/>
      <c r="AH32" s="640"/>
      <c r="AI32" s="640"/>
      <c r="AJ32" s="640"/>
      <c r="AK32" s="640"/>
      <c r="AL32" s="609">
        <v>0.5</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98.5</v>
      </c>
      <c r="BH32" s="571"/>
      <c r="BI32" s="571"/>
      <c r="BJ32" s="571"/>
      <c r="BK32" s="571"/>
      <c r="BL32" s="571"/>
      <c r="BM32" s="634">
        <v>90.9</v>
      </c>
      <c r="BN32" s="571"/>
      <c r="BO32" s="571"/>
      <c r="BP32" s="571"/>
      <c r="BQ32" s="628"/>
      <c r="BR32" s="649">
        <v>98.1</v>
      </c>
      <c r="BS32" s="571"/>
      <c r="BT32" s="571"/>
      <c r="BU32" s="571"/>
      <c r="BV32" s="571"/>
      <c r="BW32" s="571"/>
      <c r="BX32" s="634">
        <v>90</v>
      </c>
      <c r="BY32" s="571"/>
      <c r="BZ32" s="571"/>
      <c r="CA32" s="571"/>
      <c r="CB32" s="628"/>
      <c r="CD32" s="660"/>
      <c r="CE32" s="661"/>
      <c r="CF32" s="623" t="s">
        <v>299</v>
      </c>
      <c r="CG32" s="620"/>
      <c r="CH32" s="620"/>
      <c r="CI32" s="620"/>
      <c r="CJ32" s="620"/>
      <c r="CK32" s="620"/>
      <c r="CL32" s="620"/>
      <c r="CM32" s="620"/>
      <c r="CN32" s="620"/>
      <c r="CO32" s="620"/>
      <c r="CP32" s="620"/>
      <c r="CQ32" s="621"/>
      <c r="CR32" s="586" t="s">
        <v>221</v>
      </c>
      <c r="CS32" s="587"/>
      <c r="CT32" s="587"/>
      <c r="CU32" s="587"/>
      <c r="CV32" s="587"/>
      <c r="CW32" s="587"/>
      <c r="CX32" s="587"/>
      <c r="CY32" s="588"/>
      <c r="CZ32" s="589" t="s">
        <v>221</v>
      </c>
      <c r="DA32" s="607"/>
      <c r="DB32" s="607"/>
      <c r="DC32" s="608"/>
      <c r="DD32" s="592" t="s">
        <v>221</v>
      </c>
      <c r="DE32" s="587"/>
      <c r="DF32" s="587"/>
      <c r="DG32" s="587"/>
      <c r="DH32" s="587"/>
      <c r="DI32" s="587"/>
      <c r="DJ32" s="587"/>
      <c r="DK32" s="588"/>
      <c r="DL32" s="592" t="s">
        <v>221</v>
      </c>
      <c r="DM32" s="587"/>
      <c r="DN32" s="587"/>
      <c r="DO32" s="587"/>
      <c r="DP32" s="587"/>
      <c r="DQ32" s="587"/>
      <c r="DR32" s="587"/>
      <c r="DS32" s="587"/>
      <c r="DT32" s="587"/>
      <c r="DU32" s="587"/>
      <c r="DV32" s="588"/>
      <c r="DW32" s="609" t="s">
        <v>221</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522100</v>
      </c>
      <c r="S33" s="587"/>
      <c r="T33" s="587"/>
      <c r="U33" s="587"/>
      <c r="V33" s="587"/>
      <c r="W33" s="587"/>
      <c r="X33" s="587"/>
      <c r="Y33" s="588"/>
      <c r="Z33" s="639">
        <v>8.3000000000000007</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2814649</v>
      </c>
      <c r="CS33" s="605"/>
      <c r="CT33" s="605"/>
      <c r="CU33" s="605"/>
      <c r="CV33" s="605"/>
      <c r="CW33" s="605"/>
      <c r="CX33" s="605"/>
      <c r="CY33" s="606"/>
      <c r="CZ33" s="589">
        <v>48.3</v>
      </c>
      <c r="DA33" s="607"/>
      <c r="DB33" s="607"/>
      <c r="DC33" s="608"/>
      <c r="DD33" s="592">
        <v>2552573</v>
      </c>
      <c r="DE33" s="605"/>
      <c r="DF33" s="605"/>
      <c r="DG33" s="605"/>
      <c r="DH33" s="605"/>
      <c r="DI33" s="605"/>
      <c r="DJ33" s="605"/>
      <c r="DK33" s="606"/>
      <c r="DL33" s="592">
        <v>1511202</v>
      </c>
      <c r="DM33" s="605"/>
      <c r="DN33" s="605"/>
      <c r="DO33" s="605"/>
      <c r="DP33" s="605"/>
      <c r="DQ33" s="605"/>
      <c r="DR33" s="605"/>
      <c r="DS33" s="605"/>
      <c r="DT33" s="605"/>
      <c r="DU33" s="605"/>
      <c r="DV33" s="606"/>
      <c r="DW33" s="609">
        <v>38.6</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755458</v>
      </c>
      <c r="CS34" s="587"/>
      <c r="CT34" s="587"/>
      <c r="CU34" s="587"/>
      <c r="CV34" s="587"/>
      <c r="CW34" s="587"/>
      <c r="CX34" s="587"/>
      <c r="CY34" s="588"/>
      <c r="CZ34" s="589">
        <v>13</v>
      </c>
      <c r="DA34" s="607"/>
      <c r="DB34" s="607"/>
      <c r="DC34" s="608"/>
      <c r="DD34" s="592">
        <v>583221</v>
      </c>
      <c r="DE34" s="587"/>
      <c r="DF34" s="587"/>
      <c r="DG34" s="587"/>
      <c r="DH34" s="587"/>
      <c r="DI34" s="587"/>
      <c r="DJ34" s="587"/>
      <c r="DK34" s="588"/>
      <c r="DL34" s="592">
        <v>398795</v>
      </c>
      <c r="DM34" s="587"/>
      <c r="DN34" s="587"/>
      <c r="DO34" s="587"/>
      <c r="DP34" s="587"/>
      <c r="DQ34" s="587"/>
      <c r="DR34" s="587"/>
      <c r="DS34" s="587"/>
      <c r="DT34" s="587"/>
      <c r="DU34" s="587"/>
      <c r="DV34" s="588"/>
      <c r="DW34" s="609">
        <v>10.199999999999999</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200000</v>
      </c>
      <c r="S35" s="587"/>
      <c r="T35" s="587"/>
      <c r="U35" s="587"/>
      <c r="V35" s="587"/>
      <c r="W35" s="587"/>
      <c r="X35" s="587"/>
      <c r="Y35" s="588"/>
      <c r="Z35" s="639">
        <v>3.2</v>
      </c>
      <c r="AA35" s="639"/>
      <c r="AB35" s="639"/>
      <c r="AC35" s="639"/>
      <c r="AD35" s="640" t="s">
        <v>221</v>
      </c>
      <c r="AE35" s="640"/>
      <c r="AF35" s="640"/>
      <c r="AG35" s="640"/>
      <c r="AH35" s="640"/>
      <c r="AI35" s="640"/>
      <c r="AJ35" s="640"/>
      <c r="AK35" s="640"/>
      <c r="AL35" s="609" t="s">
        <v>221</v>
      </c>
      <c r="AM35" s="641"/>
      <c r="AN35" s="641"/>
      <c r="AO35" s="642"/>
      <c r="AP35" s="186"/>
      <c r="AQ35" s="643" t="s">
        <v>307</v>
      </c>
      <c r="AR35" s="644"/>
      <c r="AS35" s="644"/>
      <c r="AT35" s="644"/>
      <c r="AU35" s="644"/>
      <c r="AV35" s="644"/>
      <c r="AW35" s="644"/>
      <c r="AX35" s="644"/>
      <c r="AY35" s="645"/>
      <c r="AZ35" s="636">
        <v>717942</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148908</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24140</v>
      </c>
      <c r="CS35" s="605"/>
      <c r="CT35" s="605"/>
      <c r="CU35" s="605"/>
      <c r="CV35" s="605"/>
      <c r="CW35" s="605"/>
      <c r="CX35" s="605"/>
      <c r="CY35" s="606"/>
      <c r="CZ35" s="589">
        <v>0.4</v>
      </c>
      <c r="DA35" s="607"/>
      <c r="DB35" s="607"/>
      <c r="DC35" s="608"/>
      <c r="DD35" s="592">
        <v>21102</v>
      </c>
      <c r="DE35" s="605"/>
      <c r="DF35" s="605"/>
      <c r="DG35" s="605"/>
      <c r="DH35" s="605"/>
      <c r="DI35" s="605"/>
      <c r="DJ35" s="605"/>
      <c r="DK35" s="606"/>
      <c r="DL35" s="592">
        <v>19612</v>
      </c>
      <c r="DM35" s="605"/>
      <c r="DN35" s="605"/>
      <c r="DO35" s="605"/>
      <c r="DP35" s="605"/>
      <c r="DQ35" s="605"/>
      <c r="DR35" s="605"/>
      <c r="DS35" s="605"/>
      <c r="DT35" s="605"/>
      <c r="DU35" s="605"/>
      <c r="DV35" s="606"/>
      <c r="DW35" s="609">
        <v>0.5</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6320176</v>
      </c>
      <c r="S36" s="627"/>
      <c r="T36" s="627"/>
      <c r="U36" s="627"/>
      <c r="V36" s="627"/>
      <c r="W36" s="627"/>
      <c r="X36" s="627"/>
      <c r="Y36" s="630"/>
      <c r="Z36" s="631">
        <v>100</v>
      </c>
      <c r="AA36" s="631"/>
      <c r="AB36" s="631"/>
      <c r="AC36" s="631"/>
      <c r="AD36" s="632">
        <v>3717818</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91915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-88339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745823</v>
      </c>
      <c r="CS36" s="587"/>
      <c r="CT36" s="587"/>
      <c r="CU36" s="587"/>
      <c r="CV36" s="587"/>
      <c r="CW36" s="587"/>
      <c r="CX36" s="587"/>
      <c r="CY36" s="588"/>
      <c r="CZ36" s="589">
        <v>12.8</v>
      </c>
      <c r="DA36" s="607"/>
      <c r="DB36" s="607"/>
      <c r="DC36" s="608"/>
      <c r="DD36" s="592">
        <v>718846</v>
      </c>
      <c r="DE36" s="587"/>
      <c r="DF36" s="587"/>
      <c r="DG36" s="587"/>
      <c r="DH36" s="587"/>
      <c r="DI36" s="587"/>
      <c r="DJ36" s="587"/>
      <c r="DK36" s="588"/>
      <c r="DL36" s="592">
        <v>652906</v>
      </c>
      <c r="DM36" s="587"/>
      <c r="DN36" s="587"/>
      <c r="DO36" s="587"/>
      <c r="DP36" s="587"/>
      <c r="DQ36" s="587"/>
      <c r="DR36" s="587"/>
      <c r="DS36" s="587"/>
      <c r="DT36" s="587"/>
      <c r="DU36" s="587"/>
      <c r="DV36" s="588"/>
      <c r="DW36" s="609">
        <v>16.7</v>
      </c>
      <c r="DX36" s="610"/>
      <c r="DY36" s="610"/>
      <c r="DZ36" s="610"/>
      <c r="EA36" s="610"/>
      <c r="EB36" s="610"/>
      <c r="EC36" s="611"/>
    </row>
    <row r="37" spans="2:133" ht="11.25" customHeight="1">
      <c r="AQ37" s="612" t="s">
        <v>314</v>
      </c>
      <c r="AR37" s="613"/>
      <c r="AS37" s="613"/>
      <c r="AT37" s="613"/>
      <c r="AU37" s="613"/>
      <c r="AV37" s="613"/>
      <c r="AW37" s="613"/>
      <c r="AX37" s="613"/>
      <c r="AY37" s="614"/>
      <c r="AZ37" s="586">
        <v>44652</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2333</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502137</v>
      </c>
      <c r="CS37" s="605"/>
      <c r="CT37" s="605"/>
      <c r="CU37" s="605"/>
      <c r="CV37" s="605"/>
      <c r="CW37" s="605"/>
      <c r="CX37" s="605"/>
      <c r="CY37" s="606"/>
      <c r="CZ37" s="589">
        <v>8.6</v>
      </c>
      <c r="DA37" s="607"/>
      <c r="DB37" s="607"/>
      <c r="DC37" s="608"/>
      <c r="DD37" s="592">
        <v>502137</v>
      </c>
      <c r="DE37" s="605"/>
      <c r="DF37" s="605"/>
      <c r="DG37" s="605"/>
      <c r="DH37" s="605"/>
      <c r="DI37" s="605"/>
      <c r="DJ37" s="605"/>
      <c r="DK37" s="606"/>
      <c r="DL37" s="592">
        <v>502112</v>
      </c>
      <c r="DM37" s="605"/>
      <c r="DN37" s="605"/>
      <c r="DO37" s="605"/>
      <c r="DP37" s="605"/>
      <c r="DQ37" s="605"/>
      <c r="DR37" s="605"/>
      <c r="DS37" s="605"/>
      <c r="DT37" s="605"/>
      <c r="DU37" s="605"/>
      <c r="DV37" s="606"/>
      <c r="DW37" s="609">
        <v>12.8</v>
      </c>
      <c r="DX37" s="610"/>
      <c r="DY37" s="610"/>
      <c r="DZ37" s="610"/>
      <c r="EA37" s="610"/>
      <c r="EB37" s="610"/>
      <c r="EC37" s="611"/>
    </row>
    <row r="38" spans="2:133" ht="11.25" customHeight="1">
      <c r="AQ38" s="612" t="s">
        <v>317</v>
      </c>
      <c r="AR38" s="613"/>
      <c r="AS38" s="613"/>
      <c r="AT38" s="613"/>
      <c r="AU38" s="613"/>
      <c r="AV38" s="613"/>
      <c r="AW38" s="613"/>
      <c r="AX38" s="613"/>
      <c r="AY38" s="614"/>
      <c r="AZ38" s="586">
        <v>1277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4326</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716665</v>
      </c>
      <c r="CS38" s="587"/>
      <c r="CT38" s="587"/>
      <c r="CU38" s="587"/>
      <c r="CV38" s="587"/>
      <c r="CW38" s="587"/>
      <c r="CX38" s="587"/>
      <c r="CY38" s="588"/>
      <c r="CZ38" s="589">
        <v>12.3</v>
      </c>
      <c r="DA38" s="607"/>
      <c r="DB38" s="607"/>
      <c r="DC38" s="608"/>
      <c r="DD38" s="592">
        <v>662184</v>
      </c>
      <c r="DE38" s="587"/>
      <c r="DF38" s="587"/>
      <c r="DG38" s="587"/>
      <c r="DH38" s="587"/>
      <c r="DI38" s="587"/>
      <c r="DJ38" s="587"/>
      <c r="DK38" s="588"/>
      <c r="DL38" s="592">
        <v>439889</v>
      </c>
      <c r="DM38" s="587"/>
      <c r="DN38" s="587"/>
      <c r="DO38" s="587"/>
      <c r="DP38" s="587"/>
      <c r="DQ38" s="587"/>
      <c r="DR38" s="587"/>
      <c r="DS38" s="587"/>
      <c r="DT38" s="587"/>
      <c r="DU38" s="587"/>
      <c r="DV38" s="588"/>
      <c r="DW38" s="609">
        <v>11.2</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68</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569803</v>
      </c>
      <c r="CS39" s="605"/>
      <c r="CT39" s="605"/>
      <c r="CU39" s="605"/>
      <c r="CV39" s="605"/>
      <c r="CW39" s="605"/>
      <c r="CX39" s="605"/>
      <c r="CY39" s="606"/>
      <c r="CZ39" s="589">
        <v>9.8000000000000007</v>
      </c>
      <c r="DA39" s="607"/>
      <c r="DB39" s="607"/>
      <c r="DC39" s="608"/>
      <c r="DD39" s="592">
        <v>567220</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268114</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109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2760</v>
      </c>
      <c r="CS40" s="587"/>
      <c r="CT40" s="587"/>
      <c r="CU40" s="587"/>
      <c r="CV40" s="587"/>
      <c r="CW40" s="587"/>
      <c r="CX40" s="587"/>
      <c r="CY40" s="588"/>
      <c r="CZ40" s="589">
        <v>0</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311984</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248</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953051</v>
      </c>
      <c r="CS42" s="587"/>
      <c r="CT42" s="587"/>
      <c r="CU42" s="587"/>
      <c r="CV42" s="587"/>
      <c r="CW42" s="587"/>
      <c r="CX42" s="587"/>
      <c r="CY42" s="588"/>
      <c r="CZ42" s="589">
        <v>16.3</v>
      </c>
      <c r="DA42" s="590"/>
      <c r="DB42" s="590"/>
      <c r="DC42" s="591"/>
      <c r="DD42" s="592">
        <v>519908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17577</v>
      </c>
      <c r="CS43" s="605"/>
      <c r="CT43" s="605"/>
      <c r="CU43" s="605"/>
      <c r="CV43" s="605"/>
      <c r="CW43" s="605"/>
      <c r="CX43" s="605"/>
      <c r="CY43" s="606"/>
      <c r="CZ43" s="589">
        <v>0.3</v>
      </c>
      <c r="DA43" s="607"/>
      <c r="DB43" s="607"/>
      <c r="DC43" s="608"/>
      <c r="DD43" s="592">
        <v>17577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941397</v>
      </c>
      <c r="CS44" s="587"/>
      <c r="CT44" s="587"/>
      <c r="CU44" s="587"/>
      <c r="CV44" s="587"/>
      <c r="CW44" s="587"/>
      <c r="CX44" s="587"/>
      <c r="CY44" s="588"/>
      <c r="CZ44" s="589">
        <v>16.100000000000001</v>
      </c>
      <c r="DA44" s="590"/>
      <c r="DB44" s="590"/>
      <c r="DC44" s="591"/>
      <c r="DD44" s="592">
        <v>513754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317561</v>
      </c>
      <c r="CS45" s="605"/>
      <c r="CT45" s="605"/>
      <c r="CU45" s="605"/>
      <c r="CV45" s="605"/>
      <c r="CW45" s="605"/>
      <c r="CX45" s="605"/>
      <c r="CY45" s="606"/>
      <c r="CZ45" s="589">
        <v>5.4</v>
      </c>
      <c r="DA45" s="607"/>
      <c r="DB45" s="607"/>
      <c r="DC45" s="608"/>
      <c r="DD45" s="592">
        <v>14937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344782</v>
      </c>
      <c r="CS46" s="587"/>
      <c r="CT46" s="587"/>
      <c r="CU46" s="587"/>
      <c r="CV46" s="587"/>
      <c r="CW46" s="587"/>
      <c r="CX46" s="587"/>
      <c r="CY46" s="588"/>
      <c r="CZ46" s="589">
        <v>5.9</v>
      </c>
      <c r="DA46" s="590"/>
      <c r="DB46" s="590"/>
      <c r="DC46" s="591"/>
      <c r="DD46" s="592">
        <v>317063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11654</v>
      </c>
      <c r="CS47" s="605"/>
      <c r="CT47" s="605"/>
      <c r="CU47" s="605"/>
      <c r="CV47" s="605"/>
      <c r="CW47" s="605"/>
      <c r="CX47" s="605"/>
      <c r="CY47" s="606"/>
      <c r="CZ47" s="589">
        <v>0.2</v>
      </c>
      <c r="DA47" s="607"/>
      <c r="DB47" s="607"/>
      <c r="DC47" s="608"/>
      <c r="DD47" s="592">
        <v>6154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5832465</v>
      </c>
      <c r="CS49" s="571"/>
      <c r="CT49" s="571"/>
      <c r="CU49" s="571"/>
      <c r="CV49" s="571"/>
      <c r="CW49" s="571"/>
      <c r="CX49" s="571"/>
      <c r="CY49" s="572"/>
      <c r="CZ49" s="573">
        <v>100</v>
      </c>
      <c r="DA49" s="574"/>
      <c r="DB49" s="574"/>
      <c r="DC49" s="575"/>
      <c r="DD49" s="576">
        <v>4679361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46" sqref="B46:P4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344</v>
      </c>
      <c r="DK2" s="1104"/>
      <c r="DL2" s="1104"/>
      <c r="DM2" s="1104"/>
      <c r="DN2" s="1104"/>
      <c r="DO2" s="1105"/>
      <c r="DP2" s="200"/>
      <c r="DQ2" s="1103" t="s">
        <v>345</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6"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1" t="s">
        <v>362</v>
      </c>
      <c r="DH5" s="1092"/>
      <c r="DI5" s="1092"/>
      <c r="DJ5" s="1092"/>
      <c r="DK5" s="1093"/>
      <c r="DL5" s="1091" t="s">
        <v>363</v>
      </c>
      <c r="DM5" s="1092"/>
      <c r="DN5" s="1092"/>
      <c r="DO5" s="1092"/>
      <c r="DP5" s="1093"/>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7">
        <v>6323</v>
      </c>
      <c r="R7" s="1098"/>
      <c r="S7" s="1098"/>
      <c r="T7" s="1098"/>
      <c r="U7" s="1098"/>
      <c r="V7" s="1098">
        <v>5836</v>
      </c>
      <c r="W7" s="1098"/>
      <c r="X7" s="1098"/>
      <c r="Y7" s="1098"/>
      <c r="Z7" s="1098"/>
      <c r="AA7" s="1098">
        <f>Q7-V7</f>
        <v>487</v>
      </c>
      <c r="AB7" s="1098"/>
      <c r="AC7" s="1098"/>
      <c r="AD7" s="1098"/>
      <c r="AE7" s="1099"/>
      <c r="AF7" s="1100">
        <v>418</v>
      </c>
      <c r="AG7" s="1101"/>
      <c r="AH7" s="1101"/>
      <c r="AI7" s="1101"/>
      <c r="AJ7" s="1102"/>
      <c r="AK7" s="1084">
        <v>0</v>
      </c>
      <c r="AL7" s="1085"/>
      <c r="AM7" s="1085"/>
      <c r="AN7" s="1085"/>
      <c r="AO7" s="1085"/>
      <c r="AP7" s="1085">
        <v>3940</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c r="BT7" s="1089"/>
      <c r="BU7" s="1089"/>
      <c r="BV7" s="1089"/>
      <c r="BW7" s="1089"/>
      <c r="BX7" s="1089"/>
      <c r="BY7" s="1089"/>
      <c r="BZ7" s="1089"/>
      <c r="CA7" s="1089"/>
      <c r="CB7" s="1089"/>
      <c r="CC7" s="1089"/>
      <c r="CD7" s="1089"/>
      <c r="CE7" s="1089"/>
      <c r="CF7" s="1089"/>
      <c r="CG7" s="1090"/>
      <c r="CH7" s="1081"/>
      <c r="CI7" s="1082"/>
      <c r="CJ7" s="1082"/>
      <c r="CK7" s="1082"/>
      <c r="CL7" s="1083"/>
      <c r="CM7" s="1081"/>
      <c r="CN7" s="1082"/>
      <c r="CO7" s="1082"/>
      <c r="CP7" s="1082"/>
      <c r="CQ7" s="1083"/>
      <c r="CR7" s="1081"/>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108"/>
      <c r="DW7" s="1109"/>
      <c r="DX7" s="1109"/>
      <c r="DY7" s="1109"/>
      <c r="DZ7" s="1110"/>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2</v>
      </c>
      <c r="R8" s="1038"/>
      <c r="S8" s="1038"/>
      <c r="T8" s="1038"/>
      <c r="U8" s="1038"/>
      <c r="V8" s="1038">
        <v>2</v>
      </c>
      <c r="W8" s="1038"/>
      <c r="X8" s="1038"/>
      <c r="Y8" s="1038"/>
      <c r="Z8" s="1038"/>
      <c r="AA8" s="1038">
        <f>Q8-V8</f>
        <v>0</v>
      </c>
      <c r="AB8" s="1038"/>
      <c r="AC8" s="1038"/>
      <c r="AD8" s="1038"/>
      <c r="AE8" s="1039"/>
      <c r="AF8" s="1013">
        <v>0</v>
      </c>
      <c r="AG8" s="1014"/>
      <c r="AH8" s="1014"/>
      <c r="AI8" s="1014"/>
      <c r="AJ8" s="1015"/>
      <c r="AK8" s="1079">
        <v>0</v>
      </c>
      <c r="AL8" s="1080"/>
      <c r="AM8" s="1080"/>
      <c r="AN8" s="1080"/>
      <c r="AO8" s="1080"/>
      <c r="AP8" s="1080">
        <v>2</v>
      </c>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t="s">
        <v>367</v>
      </c>
      <c r="C9" s="1032"/>
      <c r="D9" s="1032"/>
      <c r="E9" s="1032"/>
      <c r="F9" s="1032"/>
      <c r="G9" s="1032"/>
      <c r="H9" s="1032"/>
      <c r="I9" s="1032"/>
      <c r="J9" s="1032"/>
      <c r="K9" s="1032"/>
      <c r="L9" s="1032"/>
      <c r="M9" s="1032"/>
      <c r="N9" s="1032"/>
      <c r="O9" s="1032"/>
      <c r="P9" s="1033"/>
      <c r="Q9" s="1037">
        <v>12</v>
      </c>
      <c r="R9" s="1038"/>
      <c r="S9" s="1038"/>
      <c r="T9" s="1038"/>
      <c r="U9" s="1038"/>
      <c r="V9" s="1038">
        <v>11</v>
      </c>
      <c r="W9" s="1038"/>
      <c r="X9" s="1038"/>
      <c r="Y9" s="1038"/>
      <c r="Z9" s="1038"/>
      <c r="AA9" s="1038">
        <f>Q9-V9</f>
        <v>1</v>
      </c>
      <c r="AB9" s="1038"/>
      <c r="AC9" s="1038"/>
      <c r="AD9" s="1038"/>
      <c r="AE9" s="1039"/>
      <c r="AF9" s="1013">
        <v>1</v>
      </c>
      <c r="AG9" s="1014"/>
      <c r="AH9" s="1014"/>
      <c r="AI9" s="1014"/>
      <c r="AJ9" s="1015"/>
      <c r="AK9" s="1079">
        <v>0</v>
      </c>
      <c r="AL9" s="1080"/>
      <c r="AM9" s="1080"/>
      <c r="AN9" s="1080"/>
      <c r="AO9" s="1080"/>
      <c r="AP9" s="1080">
        <v>0</v>
      </c>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13"/>
      <c r="AG22" s="1014"/>
      <c r="AH22" s="1014"/>
      <c r="AI22" s="1014"/>
      <c r="AJ22" s="1015"/>
      <c r="AK22" s="1070"/>
      <c r="AL22" s="1071"/>
      <c r="AM22" s="1071"/>
      <c r="AN22" s="1071"/>
      <c r="AO22" s="1071"/>
      <c r="AP22" s="1071"/>
      <c r="AQ22" s="1071"/>
      <c r="AR22" s="1071"/>
      <c r="AS22" s="1071"/>
      <c r="AT22" s="1071"/>
      <c r="AU22" s="1072"/>
      <c r="AV22" s="1072"/>
      <c r="AW22" s="1072"/>
      <c r="AX22" s="1072"/>
      <c r="AY22" s="1073"/>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6337</v>
      </c>
      <c r="R23" s="1063"/>
      <c r="S23" s="1063"/>
      <c r="T23" s="1063"/>
      <c r="U23" s="1063"/>
      <c r="V23" s="1063">
        <f>V7+V8+V9</f>
        <v>5849</v>
      </c>
      <c r="W23" s="1063"/>
      <c r="X23" s="1063"/>
      <c r="Y23" s="1063"/>
      <c r="Z23" s="1063"/>
      <c r="AA23" s="1063">
        <v>488</v>
      </c>
      <c r="AB23" s="1063"/>
      <c r="AC23" s="1063"/>
      <c r="AD23" s="1063"/>
      <c r="AE23" s="1063"/>
      <c r="AF23" s="1064">
        <v>419</v>
      </c>
      <c r="AG23" s="1063"/>
      <c r="AH23" s="1063"/>
      <c r="AI23" s="1063"/>
      <c r="AJ23" s="1065"/>
      <c r="AK23" s="1066"/>
      <c r="AL23" s="1067"/>
      <c r="AM23" s="1067"/>
      <c r="AN23" s="1067"/>
      <c r="AO23" s="1067"/>
      <c r="AP23" s="1063">
        <f>AP7+AP8+AP9</f>
        <v>3942</v>
      </c>
      <c r="AQ23" s="1063"/>
      <c r="AR23" s="1063"/>
      <c r="AS23" s="1063"/>
      <c r="AT23" s="1063"/>
      <c r="AU23" s="1068"/>
      <c r="AV23" s="1068"/>
      <c r="AW23" s="1068"/>
      <c r="AX23" s="1068"/>
      <c r="AY23" s="1069"/>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1995</v>
      </c>
      <c r="R28" s="1048"/>
      <c r="S28" s="1048"/>
      <c r="T28" s="1048"/>
      <c r="U28" s="1048"/>
      <c r="V28" s="1048">
        <v>1836</v>
      </c>
      <c r="W28" s="1048"/>
      <c r="X28" s="1048"/>
      <c r="Y28" s="1048"/>
      <c r="Z28" s="1048"/>
      <c r="AA28" s="1048">
        <f>Q28-V28</f>
        <v>159</v>
      </c>
      <c r="AB28" s="1048"/>
      <c r="AC28" s="1048"/>
      <c r="AD28" s="1048"/>
      <c r="AE28" s="1049"/>
      <c r="AF28" s="1050">
        <v>159</v>
      </c>
      <c r="AG28" s="1048"/>
      <c r="AH28" s="1048"/>
      <c r="AI28" s="1048"/>
      <c r="AJ28" s="1051"/>
      <c r="AK28" s="1052">
        <v>268</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113</v>
      </c>
      <c r="R29" s="1038"/>
      <c r="S29" s="1038"/>
      <c r="T29" s="1038"/>
      <c r="U29" s="1038"/>
      <c r="V29" s="1038">
        <v>113</v>
      </c>
      <c r="W29" s="1038"/>
      <c r="X29" s="1038"/>
      <c r="Y29" s="1038"/>
      <c r="Z29" s="1038"/>
      <c r="AA29" s="1039">
        <f>Q29-V29</f>
        <v>0</v>
      </c>
      <c r="AB29" s="1014"/>
      <c r="AC29" s="1014"/>
      <c r="AD29" s="1014"/>
      <c r="AE29" s="1015"/>
      <c r="AF29" s="1013">
        <v>0</v>
      </c>
      <c r="AG29" s="1014"/>
      <c r="AH29" s="1014"/>
      <c r="AI29" s="1014"/>
      <c r="AJ29" s="1015"/>
      <c r="AK29" s="974">
        <v>44</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912</v>
      </c>
      <c r="R30" s="1038"/>
      <c r="S30" s="1038"/>
      <c r="T30" s="1038"/>
      <c r="U30" s="1038"/>
      <c r="V30" s="1038">
        <v>894</v>
      </c>
      <c r="W30" s="1038"/>
      <c r="X30" s="1038"/>
      <c r="Y30" s="1038"/>
      <c r="Z30" s="1038"/>
      <c r="AA30" s="1039">
        <f>Q30-V30</f>
        <v>18</v>
      </c>
      <c r="AB30" s="1014"/>
      <c r="AC30" s="1014"/>
      <c r="AD30" s="1014"/>
      <c r="AE30" s="1015"/>
      <c r="AF30" s="1013">
        <v>18</v>
      </c>
      <c r="AG30" s="1014"/>
      <c r="AH30" s="1014"/>
      <c r="AI30" s="1014"/>
      <c r="AJ30" s="1015"/>
      <c r="AK30" s="974">
        <v>140</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272</v>
      </c>
      <c r="R31" s="1038"/>
      <c r="S31" s="1038"/>
      <c r="T31" s="1038"/>
      <c r="U31" s="1038"/>
      <c r="V31" s="1038">
        <v>276</v>
      </c>
      <c r="W31" s="1038"/>
      <c r="X31" s="1038"/>
      <c r="Y31" s="1038"/>
      <c r="Z31" s="1038"/>
      <c r="AA31" s="1039">
        <f t="shared" ref="AA31:AA33" si="0">Q31-V31</f>
        <v>-4</v>
      </c>
      <c r="AB31" s="1014"/>
      <c r="AC31" s="1014"/>
      <c r="AD31" s="1014"/>
      <c r="AE31" s="1015"/>
      <c r="AF31" s="1013">
        <v>286</v>
      </c>
      <c r="AG31" s="1014"/>
      <c r="AH31" s="1014"/>
      <c r="AI31" s="1014"/>
      <c r="AJ31" s="1015"/>
      <c r="AK31" s="974">
        <v>0</v>
      </c>
      <c r="AL31" s="965"/>
      <c r="AM31" s="965"/>
      <c r="AN31" s="965"/>
      <c r="AO31" s="965"/>
      <c r="AP31" s="965">
        <v>776</v>
      </c>
      <c r="AQ31" s="965"/>
      <c r="AR31" s="965"/>
      <c r="AS31" s="965"/>
      <c r="AT31" s="965"/>
      <c r="AU31" s="965">
        <v>35</v>
      </c>
      <c r="AV31" s="965"/>
      <c r="AW31" s="965"/>
      <c r="AX31" s="965"/>
      <c r="AY31" s="965"/>
      <c r="AZ31" s="1036"/>
      <c r="BA31" s="1036"/>
      <c r="BB31" s="1036"/>
      <c r="BC31" s="1036"/>
      <c r="BD31" s="1036"/>
      <c r="BE31" s="1026" t="s">
        <v>385</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190</v>
      </c>
      <c r="R32" s="1038"/>
      <c r="S32" s="1038"/>
      <c r="T32" s="1038"/>
      <c r="U32" s="1038"/>
      <c r="V32" s="1038">
        <v>180</v>
      </c>
      <c r="W32" s="1038"/>
      <c r="X32" s="1038"/>
      <c r="Y32" s="1038"/>
      <c r="Z32" s="1038"/>
      <c r="AA32" s="1039">
        <f t="shared" si="0"/>
        <v>10</v>
      </c>
      <c r="AB32" s="1014"/>
      <c r="AC32" s="1014"/>
      <c r="AD32" s="1014"/>
      <c r="AE32" s="1015"/>
      <c r="AF32" s="1013">
        <v>9</v>
      </c>
      <c r="AG32" s="1014"/>
      <c r="AH32" s="1014"/>
      <c r="AI32" s="1014"/>
      <c r="AJ32" s="1015"/>
      <c r="AK32" s="974">
        <v>92</v>
      </c>
      <c r="AL32" s="965"/>
      <c r="AM32" s="965"/>
      <c r="AN32" s="965"/>
      <c r="AO32" s="965"/>
      <c r="AP32" s="965">
        <v>1608</v>
      </c>
      <c r="AQ32" s="965"/>
      <c r="AR32" s="965"/>
      <c r="AS32" s="965"/>
      <c r="AT32" s="965"/>
      <c r="AU32" s="965">
        <v>1442</v>
      </c>
      <c r="AV32" s="965"/>
      <c r="AW32" s="965"/>
      <c r="AX32" s="965"/>
      <c r="AY32" s="965"/>
      <c r="AZ32" s="1036"/>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388</v>
      </c>
      <c r="C33" s="1032"/>
      <c r="D33" s="1032"/>
      <c r="E33" s="1032"/>
      <c r="F33" s="1032"/>
      <c r="G33" s="1032"/>
      <c r="H33" s="1032"/>
      <c r="I33" s="1032"/>
      <c r="J33" s="1032"/>
      <c r="K33" s="1032"/>
      <c r="L33" s="1032"/>
      <c r="M33" s="1032"/>
      <c r="N33" s="1032"/>
      <c r="O33" s="1032"/>
      <c r="P33" s="1033"/>
      <c r="Q33" s="1037">
        <v>85</v>
      </c>
      <c r="R33" s="1038"/>
      <c r="S33" s="1038"/>
      <c r="T33" s="1038"/>
      <c r="U33" s="1038"/>
      <c r="V33" s="1038">
        <v>80</v>
      </c>
      <c r="W33" s="1038"/>
      <c r="X33" s="1038"/>
      <c r="Y33" s="1038"/>
      <c r="Z33" s="1038"/>
      <c r="AA33" s="1039">
        <f t="shared" si="0"/>
        <v>5</v>
      </c>
      <c r="AB33" s="1014"/>
      <c r="AC33" s="1014"/>
      <c r="AD33" s="1014"/>
      <c r="AE33" s="1015"/>
      <c r="AF33" s="1013">
        <v>4</v>
      </c>
      <c r="AG33" s="1014"/>
      <c r="AH33" s="1014"/>
      <c r="AI33" s="1014"/>
      <c r="AJ33" s="1015"/>
      <c r="AK33" s="974">
        <v>45</v>
      </c>
      <c r="AL33" s="965"/>
      <c r="AM33" s="965"/>
      <c r="AN33" s="965"/>
      <c r="AO33" s="965"/>
      <c r="AP33" s="965">
        <v>59</v>
      </c>
      <c r="AQ33" s="965"/>
      <c r="AR33" s="965"/>
      <c r="AS33" s="965"/>
      <c r="AT33" s="965"/>
      <c r="AU33" s="965">
        <v>36</v>
      </c>
      <c r="AV33" s="965"/>
      <c r="AW33" s="965"/>
      <c r="AX33" s="965"/>
      <c r="AY33" s="965"/>
      <c r="AZ33" s="1036"/>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476</v>
      </c>
      <c r="AG63" s="953"/>
      <c r="AH63" s="953"/>
      <c r="AI63" s="953"/>
      <c r="AJ63" s="1024"/>
      <c r="AK63" s="1025"/>
      <c r="AL63" s="957"/>
      <c r="AM63" s="957"/>
      <c r="AN63" s="957"/>
      <c r="AO63" s="957"/>
      <c r="AP63" s="953">
        <v>2443</v>
      </c>
      <c r="AQ63" s="953"/>
      <c r="AR63" s="953"/>
      <c r="AS63" s="953"/>
      <c r="AT63" s="953"/>
      <c r="AU63" s="953">
        <v>1513</v>
      </c>
      <c r="AV63" s="953"/>
      <c r="AW63" s="953"/>
      <c r="AX63" s="953"/>
      <c r="AY63" s="953"/>
      <c r="AZ63" s="1019"/>
      <c r="BA63" s="1019"/>
      <c r="BB63" s="1019"/>
      <c r="BC63" s="1019"/>
      <c r="BD63" s="1019"/>
      <c r="BE63" s="954"/>
      <c r="BF63" s="954"/>
      <c r="BG63" s="954"/>
      <c r="BH63" s="954"/>
      <c r="BI63" s="955"/>
      <c r="BJ63" s="1020" t="s">
        <v>221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393</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4822</v>
      </c>
      <c r="R68" s="976"/>
      <c r="S68" s="976"/>
      <c r="T68" s="976"/>
      <c r="U68" s="976"/>
      <c r="V68" s="976">
        <v>4492</v>
      </c>
      <c r="W68" s="976"/>
      <c r="X68" s="976"/>
      <c r="Y68" s="976"/>
      <c r="Z68" s="976"/>
      <c r="AA68" s="976">
        <v>330</v>
      </c>
      <c r="AB68" s="976"/>
      <c r="AC68" s="976"/>
      <c r="AD68" s="976"/>
      <c r="AE68" s="976"/>
      <c r="AF68" s="976">
        <v>220</v>
      </c>
      <c r="AG68" s="976"/>
      <c r="AH68" s="976"/>
      <c r="AI68" s="976"/>
      <c r="AJ68" s="976"/>
      <c r="AK68" s="976">
        <v>153</v>
      </c>
      <c r="AL68" s="976"/>
      <c r="AM68" s="976"/>
      <c r="AN68" s="976"/>
      <c r="AO68" s="976"/>
      <c r="AP68" s="976">
        <v>911</v>
      </c>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1324</v>
      </c>
      <c r="R69" s="965"/>
      <c r="S69" s="965"/>
      <c r="T69" s="965"/>
      <c r="U69" s="965"/>
      <c r="V69" s="965">
        <v>1281</v>
      </c>
      <c r="W69" s="965"/>
      <c r="X69" s="965"/>
      <c r="Y69" s="965"/>
      <c r="Z69" s="965"/>
      <c r="AA69" s="965">
        <v>44</v>
      </c>
      <c r="AB69" s="965"/>
      <c r="AC69" s="965"/>
      <c r="AD69" s="965"/>
      <c r="AE69" s="965"/>
      <c r="AF69" s="965">
        <v>44</v>
      </c>
      <c r="AG69" s="965"/>
      <c r="AH69" s="965"/>
      <c r="AI69" s="965"/>
      <c r="AJ69" s="965"/>
      <c r="AK69" s="965"/>
      <c r="AL69" s="965"/>
      <c r="AM69" s="965"/>
      <c r="AN69" s="965"/>
      <c r="AO69" s="965"/>
      <c r="AP69" s="965"/>
      <c r="AQ69" s="965"/>
      <c r="AR69" s="965"/>
      <c r="AS69" s="965"/>
      <c r="AT69" s="965"/>
      <c r="AU69" s="965"/>
      <c r="AV69" s="965"/>
      <c r="AW69" s="965"/>
      <c r="AX69" s="965"/>
      <c r="AY69" s="965"/>
      <c r="AZ69" s="966" t="s">
        <v>536</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1">
        <v>564001</v>
      </c>
      <c r="R70" s="965"/>
      <c r="S70" s="965"/>
      <c r="T70" s="965"/>
      <c r="U70" s="965"/>
      <c r="V70" s="965">
        <v>544673</v>
      </c>
      <c r="W70" s="965"/>
      <c r="X70" s="965"/>
      <c r="Y70" s="965"/>
      <c r="Z70" s="965"/>
      <c r="AA70" s="965">
        <v>19328</v>
      </c>
      <c r="AB70" s="965"/>
      <c r="AC70" s="965"/>
      <c r="AD70" s="965"/>
      <c r="AE70" s="965"/>
      <c r="AF70" s="965">
        <v>19328</v>
      </c>
      <c r="AG70" s="965"/>
      <c r="AH70" s="965"/>
      <c r="AI70" s="965"/>
      <c r="AJ70" s="965"/>
      <c r="AK70" s="965">
        <v>10124</v>
      </c>
      <c r="AL70" s="965"/>
      <c r="AM70" s="965"/>
      <c r="AN70" s="965"/>
      <c r="AO70" s="965"/>
      <c r="AP70" s="965"/>
      <c r="AQ70" s="965"/>
      <c r="AR70" s="965"/>
      <c r="AS70" s="965"/>
      <c r="AT70" s="965"/>
      <c r="AU70" s="965"/>
      <c r="AV70" s="965"/>
      <c r="AW70" s="965"/>
      <c r="AX70" s="965"/>
      <c r="AY70" s="965"/>
      <c r="AZ70" s="966" t="s">
        <v>537</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37035</v>
      </c>
      <c r="R71" s="965"/>
      <c r="S71" s="965"/>
      <c r="T71" s="965"/>
      <c r="U71" s="965"/>
      <c r="V71" s="965">
        <v>36721</v>
      </c>
      <c r="W71" s="965"/>
      <c r="X71" s="965"/>
      <c r="Y71" s="965"/>
      <c r="Z71" s="965"/>
      <c r="AA71" s="965">
        <v>313</v>
      </c>
      <c r="AB71" s="965"/>
      <c r="AC71" s="965"/>
      <c r="AD71" s="965"/>
      <c r="AE71" s="965"/>
      <c r="AF71" s="965">
        <v>313</v>
      </c>
      <c r="AG71" s="965"/>
      <c r="AH71" s="965"/>
      <c r="AI71" s="965"/>
      <c r="AJ71" s="965"/>
      <c r="AK71" s="965">
        <v>1316</v>
      </c>
      <c r="AL71" s="965"/>
      <c r="AM71" s="965"/>
      <c r="AN71" s="965"/>
      <c r="AO71" s="965"/>
      <c r="AP71" s="965"/>
      <c r="AQ71" s="965"/>
      <c r="AR71" s="965"/>
      <c r="AS71" s="965"/>
      <c r="AT71" s="965"/>
      <c r="AU71" s="965"/>
      <c r="AV71" s="965"/>
      <c r="AW71" s="965"/>
      <c r="AX71" s="965"/>
      <c r="AY71" s="965"/>
      <c r="AZ71" s="966" t="s">
        <v>536</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384</v>
      </c>
      <c r="R72" s="965"/>
      <c r="S72" s="965"/>
      <c r="T72" s="965"/>
      <c r="U72" s="965"/>
      <c r="V72" s="965">
        <v>183</v>
      </c>
      <c r="W72" s="965"/>
      <c r="X72" s="965"/>
      <c r="Y72" s="965"/>
      <c r="Z72" s="965"/>
      <c r="AA72" s="965">
        <v>201</v>
      </c>
      <c r="AB72" s="965"/>
      <c r="AC72" s="965"/>
      <c r="AD72" s="965"/>
      <c r="AE72" s="965"/>
      <c r="AF72" s="965">
        <v>201</v>
      </c>
      <c r="AG72" s="965"/>
      <c r="AH72" s="965"/>
      <c r="AI72" s="965"/>
      <c r="AJ72" s="965"/>
      <c r="AK72" s="965" t="s">
        <v>541</v>
      </c>
      <c r="AL72" s="965"/>
      <c r="AM72" s="965"/>
      <c r="AN72" s="965"/>
      <c r="AO72" s="965"/>
      <c r="AP72" s="965"/>
      <c r="AQ72" s="965"/>
      <c r="AR72" s="965"/>
      <c r="AS72" s="965"/>
      <c r="AT72" s="965"/>
      <c r="AU72" s="965"/>
      <c r="AV72" s="965"/>
      <c r="AW72" s="965"/>
      <c r="AX72" s="965"/>
      <c r="AY72" s="965"/>
      <c r="AZ72" s="966" t="s">
        <v>537</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386</v>
      </c>
      <c r="R73" s="965"/>
      <c r="S73" s="965"/>
      <c r="T73" s="965"/>
      <c r="U73" s="965"/>
      <c r="V73" s="965">
        <v>376</v>
      </c>
      <c r="W73" s="965"/>
      <c r="X73" s="965"/>
      <c r="Y73" s="965"/>
      <c r="Z73" s="965"/>
      <c r="AA73" s="965">
        <v>10</v>
      </c>
      <c r="AB73" s="965"/>
      <c r="AC73" s="965"/>
      <c r="AD73" s="965"/>
      <c r="AE73" s="965"/>
      <c r="AF73" s="965">
        <v>10</v>
      </c>
      <c r="AG73" s="965"/>
      <c r="AH73" s="965"/>
      <c r="AI73" s="965"/>
      <c r="AJ73" s="965"/>
      <c r="AK73" s="965">
        <v>92</v>
      </c>
      <c r="AL73" s="965"/>
      <c r="AM73" s="965"/>
      <c r="AN73" s="965"/>
      <c r="AO73" s="965"/>
      <c r="AP73" s="965"/>
      <c r="AQ73" s="965"/>
      <c r="AR73" s="965"/>
      <c r="AS73" s="965"/>
      <c r="AT73" s="965"/>
      <c r="AU73" s="965"/>
      <c r="AV73" s="965"/>
      <c r="AW73" s="965"/>
      <c r="AX73" s="965"/>
      <c r="AY73" s="965"/>
      <c r="AZ73" s="966" t="s">
        <v>542</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f>
        <v>20116</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287</v>
      </c>
      <c r="AG109" s="886"/>
      <c r="AH109" s="886"/>
      <c r="AI109" s="886"/>
      <c r="AJ109" s="887"/>
      <c r="AK109" s="888" t="s">
        <v>286</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287</v>
      </c>
      <c r="BW109" s="886"/>
      <c r="BX109" s="886"/>
      <c r="BY109" s="886"/>
      <c r="BZ109" s="887"/>
      <c r="CA109" s="888" t="s">
        <v>286</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287</v>
      </c>
      <c r="DM109" s="886"/>
      <c r="DN109" s="886"/>
      <c r="DO109" s="886"/>
      <c r="DP109" s="887"/>
      <c r="DQ109" s="888" t="s">
        <v>286</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363755</v>
      </c>
      <c r="AB110" s="871"/>
      <c r="AC110" s="871"/>
      <c r="AD110" s="871"/>
      <c r="AE110" s="872"/>
      <c r="AF110" s="873">
        <v>354872</v>
      </c>
      <c r="AG110" s="871"/>
      <c r="AH110" s="871"/>
      <c r="AI110" s="871"/>
      <c r="AJ110" s="872"/>
      <c r="AK110" s="873">
        <v>363577</v>
      </c>
      <c r="AL110" s="871"/>
      <c r="AM110" s="871"/>
      <c r="AN110" s="871"/>
      <c r="AO110" s="872"/>
      <c r="AP110" s="874">
        <v>10.5</v>
      </c>
      <c r="AQ110" s="875"/>
      <c r="AR110" s="875"/>
      <c r="AS110" s="875"/>
      <c r="AT110" s="876"/>
      <c r="AU110" s="918" t="s">
        <v>60</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3742157</v>
      </c>
      <c r="BR110" s="798"/>
      <c r="BS110" s="798"/>
      <c r="BT110" s="798"/>
      <c r="BU110" s="798"/>
      <c r="BV110" s="798">
        <v>3741806</v>
      </c>
      <c r="BW110" s="798"/>
      <c r="BX110" s="798"/>
      <c r="BY110" s="798"/>
      <c r="BZ110" s="798"/>
      <c r="CA110" s="798">
        <v>3941940</v>
      </c>
      <c r="CB110" s="798"/>
      <c r="CC110" s="798"/>
      <c r="CD110" s="798"/>
      <c r="CE110" s="798"/>
      <c r="CF110" s="859">
        <v>113.9</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610050</v>
      </c>
      <c r="BR111" s="769"/>
      <c r="BS111" s="769"/>
      <c r="BT111" s="769"/>
      <c r="BU111" s="769"/>
      <c r="BV111" s="769">
        <v>519525</v>
      </c>
      <c r="BW111" s="769"/>
      <c r="BX111" s="769"/>
      <c r="BY111" s="769"/>
      <c r="BZ111" s="769"/>
      <c r="CA111" s="769">
        <v>430077</v>
      </c>
      <c r="CB111" s="769"/>
      <c r="CC111" s="769"/>
      <c r="CD111" s="769"/>
      <c r="CE111" s="769"/>
      <c r="CF111" s="846">
        <v>12.4</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1559129</v>
      </c>
      <c r="BR112" s="769"/>
      <c r="BS112" s="769"/>
      <c r="BT112" s="769"/>
      <c r="BU112" s="769"/>
      <c r="BV112" s="769">
        <v>1534216</v>
      </c>
      <c r="BW112" s="769"/>
      <c r="BX112" s="769"/>
      <c r="BY112" s="769"/>
      <c r="BZ112" s="769"/>
      <c r="CA112" s="769">
        <v>1513000</v>
      </c>
      <c r="CB112" s="769"/>
      <c r="CC112" s="769"/>
      <c r="CD112" s="769"/>
      <c r="CE112" s="769"/>
      <c r="CF112" s="846">
        <v>43.7</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221</v>
      </c>
      <c r="DH112" s="769"/>
      <c r="DI112" s="769"/>
      <c r="DJ112" s="769"/>
      <c r="DK112" s="769"/>
      <c r="DL112" s="769" t="s">
        <v>221</v>
      </c>
      <c r="DM112" s="769"/>
      <c r="DN112" s="769"/>
      <c r="DO112" s="769"/>
      <c r="DP112" s="769"/>
      <c r="DQ112" s="769" t="s">
        <v>221</v>
      </c>
      <c r="DR112" s="769"/>
      <c r="DS112" s="769"/>
      <c r="DT112" s="769"/>
      <c r="DU112" s="769"/>
      <c r="DV112" s="821" t="s">
        <v>221</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69758</v>
      </c>
      <c r="AB113" s="907"/>
      <c r="AC113" s="907"/>
      <c r="AD113" s="907"/>
      <c r="AE113" s="908"/>
      <c r="AF113" s="909">
        <v>90723</v>
      </c>
      <c r="AG113" s="907"/>
      <c r="AH113" s="907"/>
      <c r="AI113" s="907"/>
      <c r="AJ113" s="908"/>
      <c r="AK113" s="909">
        <v>93650</v>
      </c>
      <c r="AL113" s="907"/>
      <c r="AM113" s="907"/>
      <c r="AN113" s="907"/>
      <c r="AO113" s="908"/>
      <c r="AP113" s="910">
        <v>2.7</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392526</v>
      </c>
      <c r="BR113" s="769"/>
      <c r="BS113" s="769"/>
      <c r="BT113" s="769"/>
      <c r="BU113" s="769"/>
      <c r="BV113" s="769">
        <v>245177</v>
      </c>
      <c r="BW113" s="769"/>
      <c r="BX113" s="769"/>
      <c r="BY113" s="769"/>
      <c r="BZ113" s="769"/>
      <c r="CA113" s="769">
        <v>130163</v>
      </c>
      <c r="CB113" s="769"/>
      <c r="CC113" s="769"/>
      <c r="CD113" s="769"/>
      <c r="CE113" s="769"/>
      <c r="CF113" s="846">
        <v>3.8</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158239</v>
      </c>
      <c r="AB114" s="782"/>
      <c r="AC114" s="782"/>
      <c r="AD114" s="782"/>
      <c r="AE114" s="783"/>
      <c r="AF114" s="784">
        <v>163431</v>
      </c>
      <c r="AG114" s="782"/>
      <c r="AH114" s="782"/>
      <c r="AI114" s="782"/>
      <c r="AJ114" s="783"/>
      <c r="AK114" s="784">
        <v>146827</v>
      </c>
      <c r="AL114" s="782"/>
      <c r="AM114" s="782"/>
      <c r="AN114" s="782"/>
      <c r="AO114" s="783"/>
      <c r="AP114" s="752">
        <v>4.2</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1812182</v>
      </c>
      <c r="BR114" s="769"/>
      <c r="BS114" s="769"/>
      <c r="BT114" s="769"/>
      <c r="BU114" s="769"/>
      <c r="BV114" s="769">
        <v>2115871</v>
      </c>
      <c r="BW114" s="769"/>
      <c r="BX114" s="769"/>
      <c r="BY114" s="769"/>
      <c r="BZ114" s="769"/>
      <c r="CA114" s="769">
        <v>1877968</v>
      </c>
      <c r="CB114" s="769"/>
      <c r="CC114" s="769"/>
      <c r="CD114" s="769"/>
      <c r="CE114" s="769"/>
      <c r="CF114" s="846">
        <v>54.2</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98315</v>
      </c>
      <c r="AB115" s="907"/>
      <c r="AC115" s="907"/>
      <c r="AD115" s="907"/>
      <c r="AE115" s="908"/>
      <c r="AF115" s="909">
        <v>96436</v>
      </c>
      <c r="AG115" s="907"/>
      <c r="AH115" s="907"/>
      <c r="AI115" s="907"/>
      <c r="AJ115" s="908"/>
      <c r="AK115" s="909">
        <v>94323</v>
      </c>
      <c r="AL115" s="907"/>
      <c r="AM115" s="907"/>
      <c r="AN115" s="907"/>
      <c r="AO115" s="908"/>
      <c r="AP115" s="910">
        <v>2.7</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221</v>
      </c>
      <c r="BR115" s="769"/>
      <c r="BS115" s="769"/>
      <c r="BT115" s="769"/>
      <c r="BU115" s="769"/>
      <c r="BV115" s="769" t="s">
        <v>221</v>
      </c>
      <c r="BW115" s="769"/>
      <c r="BX115" s="769"/>
      <c r="BY115" s="769"/>
      <c r="BZ115" s="769"/>
      <c r="CA115" s="769" t="s">
        <v>221</v>
      </c>
      <c r="CB115" s="769"/>
      <c r="CC115" s="769"/>
      <c r="CD115" s="769"/>
      <c r="CE115" s="769"/>
      <c r="CF115" s="846" t="s">
        <v>221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221</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221</v>
      </c>
      <c r="AB116" s="782"/>
      <c r="AC116" s="782"/>
      <c r="AD116" s="782"/>
      <c r="AE116" s="783"/>
      <c r="AF116" s="784" t="s">
        <v>221</v>
      </c>
      <c r="AG116" s="782"/>
      <c r="AH116" s="782"/>
      <c r="AI116" s="782"/>
      <c r="AJ116" s="783"/>
      <c r="AK116" s="784" t="s">
        <v>221</v>
      </c>
      <c r="AL116" s="782"/>
      <c r="AM116" s="782"/>
      <c r="AN116" s="782"/>
      <c r="AO116" s="783"/>
      <c r="AP116" s="752" t="s">
        <v>221</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221</v>
      </c>
      <c r="DH116" s="782"/>
      <c r="DI116" s="782"/>
      <c r="DJ116" s="782"/>
      <c r="DK116" s="783"/>
      <c r="DL116" s="784" t="s">
        <v>221</v>
      </c>
      <c r="DM116" s="782"/>
      <c r="DN116" s="782"/>
      <c r="DO116" s="782"/>
      <c r="DP116" s="783"/>
      <c r="DQ116" s="784" t="s">
        <v>221</v>
      </c>
      <c r="DR116" s="782"/>
      <c r="DS116" s="782"/>
      <c r="DT116" s="782"/>
      <c r="DU116" s="783"/>
      <c r="DV116" s="752" t="s">
        <v>221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690067</v>
      </c>
      <c r="AB117" s="893"/>
      <c r="AC117" s="893"/>
      <c r="AD117" s="893"/>
      <c r="AE117" s="894"/>
      <c r="AF117" s="896">
        <v>705462</v>
      </c>
      <c r="AG117" s="893"/>
      <c r="AH117" s="893"/>
      <c r="AI117" s="893"/>
      <c r="AJ117" s="894"/>
      <c r="AK117" s="896">
        <v>698377</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287</v>
      </c>
      <c r="AG118" s="886"/>
      <c r="AH118" s="886"/>
      <c r="AI118" s="886"/>
      <c r="AJ118" s="887"/>
      <c r="AK118" s="888" t="s">
        <v>286</v>
      </c>
      <c r="AL118" s="886"/>
      <c r="AM118" s="886"/>
      <c r="AN118" s="886"/>
      <c r="AO118" s="887"/>
      <c r="AP118" s="889" t="s">
        <v>404</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432</v>
      </c>
      <c r="BP118" s="836"/>
      <c r="BQ118" s="855">
        <v>8116044</v>
      </c>
      <c r="BR118" s="856"/>
      <c r="BS118" s="856"/>
      <c r="BT118" s="856"/>
      <c r="BU118" s="856"/>
      <c r="BV118" s="856">
        <v>8156595</v>
      </c>
      <c r="BW118" s="856"/>
      <c r="BX118" s="856"/>
      <c r="BY118" s="856"/>
      <c r="BZ118" s="856"/>
      <c r="CA118" s="856">
        <v>7893148</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1833459</v>
      </c>
      <c r="BR119" s="798"/>
      <c r="BS119" s="798"/>
      <c r="BT119" s="798"/>
      <c r="BU119" s="798"/>
      <c r="BV119" s="798">
        <v>2228910</v>
      </c>
      <c r="BW119" s="798"/>
      <c r="BX119" s="798"/>
      <c r="BY119" s="798"/>
      <c r="BZ119" s="798"/>
      <c r="CA119" s="798">
        <v>2139975</v>
      </c>
      <c r="CB119" s="798"/>
      <c r="CC119" s="798"/>
      <c r="CD119" s="798"/>
      <c r="CE119" s="798"/>
      <c r="CF119" s="859">
        <v>61.8</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610050</v>
      </c>
      <c r="DH119" s="715"/>
      <c r="DI119" s="715"/>
      <c r="DJ119" s="715"/>
      <c r="DK119" s="716"/>
      <c r="DL119" s="717">
        <v>519525</v>
      </c>
      <c r="DM119" s="715"/>
      <c r="DN119" s="715"/>
      <c r="DO119" s="715"/>
      <c r="DP119" s="716"/>
      <c r="DQ119" s="717">
        <v>430077</v>
      </c>
      <c r="DR119" s="715"/>
      <c r="DS119" s="715"/>
      <c r="DT119" s="715"/>
      <c r="DU119" s="716"/>
      <c r="DV119" s="805">
        <v>12.4</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78468</v>
      </c>
      <c r="BR120" s="769"/>
      <c r="BS120" s="769"/>
      <c r="BT120" s="769"/>
      <c r="BU120" s="769"/>
      <c r="BV120" s="769">
        <v>88997</v>
      </c>
      <c r="BW120" s="769"/>
      <c r="BX120" s="769"/>
      <c r="BY120" s="769"/>
      <c r="BZ120" s="769"/>
      <c r="CA120" s="769">
        <v>79260</v>
      </c>
      <c r="CB120" s="769"/>
      <c r="CC120" s="769"/>
      <c r="CD120" s="769"/>
      <c r="CE120" s="769"/>
      <c r="CF120" s="846">
        <v>2.2999999999999998</v>
      </c>
      <c r="CG120" s="847"/>
      <c r="CH120" s="847"/>
      <c r="CI120" s="847"/>
      <c r="CJ120" s="847"/>
      <c r="CK120" s="848" t="s">
        <v>438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1461717</v>
      </c>
      <c r="DH120" s="798"/>
      <c r="DI120" s="798"/>
      <c r="DJ120" s="798"/>
      <c r="DK120" s="798"/>
      <c r="DL120" s="798">
        <v>1454865</v>
      </c>
      <c r="DM120" s="798"/>
      <c r="DN120" s="798"/>
      <c r="DO120" s="798"/>
      <c r="DP120" s="798"/>
      <c r="DQ120" s="798">
        <v>1442359</v>
      </c>
      <c r="DR120" s="798"/>
      <c r="DS120" s="798"/>
      <c r="DT120" s="798"/>
      <c r="DU120" s="798"/>
      <c r="DV120" s="799">
        <v>41.7</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221</v>
      </c>
      <c r="AB121" s="782"/>
      <c r="AC121" s="782"/>
      <c r="AD121" s="782"/>
      <c r="AE121" s="783"/>
      <c r="AF121" s="784" t="s">
        <v>221</v>
      </c>
      <c r="AG121" s="782"/>
      <c r="AH121" s="782"/>
      <c r="AI121" s="782"/>
      <c r="AJ121" s="783"/>
      <c r="AK121" s="784" t="s">
        <v>221</v>
      </c>
      <c r="AL121" s="782"/>
      <c r="AM121" s="782"/>
      <c r="AN121" s="782"/>
      <c r="AO121" s="783"/>
      <c r="AP121" s="752" t="s">
        <v>221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5034682</v>
      </c>
      <c r="BR121" s="856"/>
      <c r="BS121" s="856"/>
      <c r="BT121" s="856"/>
      <c r="BU121" s="856"/>
      <c r="BV121" s="856">
        <v>5064640</v>
      </c>
      <c r="BW121" s="856"/>
      <c r="BX121" s="856"/>
      <c r="BY121" s="856"/>
      <c r="BZ121" s="856"/>
      <c r="CA121" s="856">
        <v>5339413</v>
      </c>
      <c r="CB121" s="856"/>
      <c r="CC121" s="856"/>
      <c r="CD121" s="856"/>
      <c r="CE121" s="856"/>
      <c r="CF121" s="857">
        <v>154.19999999999999</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42949</v>
      </c>
      <c r="DH121" s="769"/>
      <c r="DI121" s="769"/>
      <c r="DJ121" s="769"/>
      <c r="DK121" s="769"/>
      <c r="DL121" s="769">
        <v>45648</v>
      </c>
      <c r="DM121" s="769"/>
      <c r="DN121" s="769"/>
      <c r="DO121" s="769"/>
      <c r="DP121" s="769"/>
      <c r="DQ121" s="769">
        <v>35700</v>
      </c>
      <c r="DR121" s="769"/>
      <c r="DS121" s="769"/>
      <c r="DT121" s="769"/>
      <c r="DU121" s="769"/>
      <c r="DV121" s="821">
        <v>1</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441</v>
      </c>
      <c r="BP122" s="836"/>
      <c r="BQ122" s="837">
        <v>6946609</v>
      </c>
      <c r="BR122" s="838"/>
      <c r="BS122" s="838"/>
      <c r="BT122" s="838"/>
      <c r="BU122" s="838"/>
      <c r="BV122" s="838">
        <v>7382547</v>
      </c>
      <c r="BW122" s="838"/>
      <c r="BX122" s="838"/>
      <c r="BY122" s="838"/>
      <c r="BZ122" s="838"/>
      <c r="CA122" s="838">
        <v>7558648</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54463</v>
      </c>
      <c r="DH122" s="769"/>
      <c r="DI122" s="769"/>
      <c r="DJ122" s="769"/>
      <c r="DK122" s="769"/>
      <c r="DL122" s="769">
        <v>33703</v>
      </c>
      <c r="DM122" s="769"/>
      <c r="DN122" s="769"/>
      <c r="DO122" s="769"/>
      <c r="DP122" s="769"/>
      <c r="DQ122" s="769">
        <v>34941</v>
      </c>
      <c r="DR122" s="769"/>
      <c r="DS122" s="769"/>
      <c r="DT122" s="769"/>
      <c r="DU122" s="769"/>
      <c r="DV122" s="821">
        <v>1</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221</v>
      </c>
      <c r="AB123" s="782"/>
      <c r="AC123" s="782"/>
      <c r="AD123" s="782"/>
      <c r="AE123" s="783"/>
      <c r="AF123" s="784" t="s">
        <v>221</v>
      </c>
      <c r="AG123" s="782"/>
      <c r="AH123" s="782"/>
      <c r="AI123" s="782"/>
      <c r="AJ123" s="783"/>
      <c r="AK123" s="784" t="s">
        <v>221</v>
      </c>
      <c r="AL123" s="782"/>
      <c r="AM123" s="782"/>
      <c r="AN123" s="782"/>
      <c r="AO123" s="783"/>
      <c r="AP123" s="752" t="s">
        <v>221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33.200000000000003</v>
      </c>
      <c r="BR123" s="830"/>
      <c r="BS123" s="830"/>
      <c r="BT123" s="830"/>
      <c r="BU123" s="830"/>
      <c r="BV123" s="830">
        <v>22.2</v>
      </c>
      <c r="BW123" s="830"/>
      <c r="BX123" s="830"/>
      <c r="BY123" s="830"/>
      <c r="BZ123" s="830"/>
      <c r="CA123" s="830">
        <v>9.6</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221</v>
      </c>
      <c r="DH124" s="715"/>
      <c r="DI124" s="715"/>
      <c r="DJ124" s="715"/>
      <c r="DK124" s="716"/>
      <c r="DL124" s="717" t="s">
        <v>221</v>
      </c>
      <c r="DM124" s="715"/>
      <c r="DN124" s="715"/>
      <c r="DO124" s="715"/>
      <c r="DP124" s="716"/>
      <c r="DQ124" s="717" t="s">
        <v>221</v>
      </c>
      <c r="DR124" s="715"/>
      <c r="DS124" s="715"/>
      <c r="DT124" s="715"/>
      <c r="DU124" s="716"/>
      <c r="DV124" s="805" t="s">
        <v>221</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221</v>
      </c>
      <c r="AB126" s="782"/>
      <c r="AC126" s="782"/>
      <c r="AD126" s="782"/>
      <c r="AE126" s="783"/>
      <c r="AF126" s="784" t="s">
        <v>221</v>
      </c>
      <c r="AG126" s="782"/>
      <c r="AH126" s="782"/>
      <c r="AI126" s="782"/>
      <c r="AJ126" s="783"/>
      <c r="AK126" s="784" t="s">
        <v>221</v>
      </c>
      <c r="AL126" s="782"/>
      <c r="AM126" s="782"/>
      <c r="AN126" s="782"/>
      <c r="AO126" s="783"/>
      <c r="AP126" s="752" t="s">
        <v>221</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98315</v>
      </c>
      <c r="AB127" s="782"/>
      <c r="AC127" s="782"/>
      <c r="AD127" s="782"/>
      <c r="AE127" s="783"/>
      <c r="AF127" s="784">
        <v>96436</v>
      </c>
      <c r="AG127" s="782"/>
      <c r="AH127" s="782"/>
      <c r="AI127" s="782"/>
      <c r="AJ127" s="783"/>
      <c r="AK127" s="784">
        <v>94323</v>
      </c>
      <c r="AL127" s="782"/>
      <c r="AM127" s="782"/>
      <c r="AN127" s="782"/>
      <c r="AO127" s="783"/>
      <c r="AP127" s="752">
        <v>2.7</v>
      </c>
      <c r="AQ127" s="753"/>
      <c r="AR127" s="753"/>
      <c r="AS127" s="753"/>
      <c r="AT127" s="754"/>
      <c r="AU127" s="233"/>
      <c r="AV127" s="233"/>
      <c r="AW127" s="233"/>
      <c r="AX127" s="755" t="s">
        <v>452</v>
      </c>
      <c r="AY127" s="756"/>
      <c r="AZ127" s="756"/>
      <c r="BA127" s="756"/>
      <c r="BB127" s="756"/>
      <c r="BC127" s="756"/>
      <c r="BD127" s="756"/>
      <c r="BE127" s="757"/>
      <c r="BF127" s="758" t="s">
        <v>221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221</v>
      </c>
      <c r="DH127" s="818"/>
      <c r="DI127" s="818"/>
      <c r="DJ127" s="818"/>
      <c r="DK127" s="818"/>
      <c r="DL127" s="818" t="s">
        <v>221</v>
      </c>
      <c r="DM127" s="818"/>
      <c r="DN127" s="818"/>
      <c r="DO127" s="818"/>
      <c r="DP127" s="818"/>
      <c r="DQ127" s="818" t="s">
        <v>221</v>
      </c>
      <c r="DR127" s="818"/>
      <c r="DS127" s="818"/>
      <c r="DT127" s="818"/>
      <c r="DU127" s="818"/>
      <c r="DV127" s="819" t="s">
        <v>221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10431</v>
      </c>
      <c r="AB128" s="722"/>
      <c r="AC128" s="722"/>
      <c r="AD128" s="722"/>
      <c r="AE128" s="723"/>
      <c r="AF128" s="724">
        <v>9415</v>
      </c>
      <c r="AG128" s="722"/>
      <c r="AH128" s="722"/>
      <c r="AI128" s="722"/>
      <c r="AJ128" s="723"/>
      <c r="AK128" s="724">
        <v>8072</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221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3987528</v>
      </c>
      <c r="AB129" s="782"/>
      <c r="AC129" s="782"/>
      <c r="AD129" s="782"/>
      <c r="AE129" s="783"/>
      <c r="AF129" s="784">
        <v>3960485</v>
      </c>
      <c r="AG129" s="782"/>
      <c r="AH129" s="782"/>
      <c r="AI129" s="782"/>
      <c r="AJ129" s="783"/>
      <c r="AK129" s="784">
        <v>3952518</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5.9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473496</v>
      </c>
      <c r="AB130" s="782"/>
      <c r="AC130" s="782"/>
      <c r="AD130" s="782"/>
      <c r="AE130" s="783"/>
      <c r="AF130" s="784">
        <v>480483</v>
      </c>
      <c r="AG130" s="782"/>
      <c r="AH130" s="782"/>
      <c r="AI130" s="782"/>
      <c r="AJ130" s="783"/>
      <c r="AK130" s="784">
        <v>490204</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9.6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3514032</v>
      </c>
      <c r="AB131" s="715"/>
      <c r="AC131" s="715"/>
      <c r="AD131" s="715"/>
      <c r="AE131" s="716"/>
      <c r="AF131" s="717">
        <v>3480002</v>
      </c>
      <c r="AG131" s="715"/>
      <c r="AH131" s="715"/>
      <c r="AI131" s="715"/>
      <c r="AJ131" s="716"/>
      <c r="AK131" s="717">
        <v>3462314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5.8661958680000001</v>
      </c>
      <c r="AB132" s="738"/>
      <c r="AC132" s="738"/>
      <c r="AD132" s="738"/>
      <c r="AE132" s="739"/>
      <c r="AF132" s="740">
        <v>6.1943642560000001</v>
      </c>
      <c r="AG132" s="738"/>
      <c r="AH132" s="738"/>
      <c r="AI132" s="738"/>
      <c r="AJ132" s="739"/>
      <c r="AK132" s="740">
        <v>5.7794007130000002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8.1999999999999993</v>
      </c>
      <c r="AB133" s="747"/>
      <c r="AC133" s="747"/>
      <c r="AD133" s="747"/>
      <c r="AE133" s="748"/>
      <c r="AF133" s="746">
        <v>6.5</v>
      </c>
      <c r="AG133" s="747"/>
      <c r="AH133" s="747"/>
      <c r="AI133" s="747"/>
      <c r="AJ133" s="748"/>
      <c r="AK133" s="746">
        <v>5.9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7" zoomScale="85" zoomScaleNormal="85" zoomScaleSheetLayoutView="85" workbookViewId="0">
      <selection activeCell="P46" sqref="P4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49" zoomScale="85" zoomScaleNormal="85" zoomScaleSheetLayoutView="55" workbookViewId="0">
      <selection activeCell="P46" sqref="P4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P46" sqref="P4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6" t="s">
        <v>468</v>
      </c>
      <c r="L7" s="254"/>
      <c r="M7" s="255" t="s">
        <v>469</v>
      </c>
      <c r="N7" s="256"/>
    </row>
    <row r="8" spans="1:16">
      <c r="A8" s="248"/>
      <c r="B8" s="244"/>
      <c r="C8" s="244"/>
      <c r="D8" s="244"/>
      <c r="E8" s="244"/>
      <c r="F8" s="244"/>
      <c r="G8" s="257"/>
      <c r="H8" s="258"/>
      <c r="I8" s="258"/>
      <c r="J8" s="259"/>
      <c r="K8" s="1117"/>
      <c r="L8" s="260" t="s">
        <v>470</v>
      </c>
      <c r="M8" s="261" t="s">
        <v>471</v>
      </c>
      <c r="N8" s="262" t="s">
        <v>472</v>
      </c>
    </row>
    <row r="9" spans="1:16">
      <c r="A9" s="248"/>
      <c r="B9" s="244"/>
      <c r="C9" s="244"/>
      <c r="D9" s="244"/>
      <c r="E9" s="244"/>
      <c r="F9" s="244"/>
      <c r="G9" s="1130" t="s">
        <v>473</v>
      </c>
      <c r="H9" s="1131"/>
      <c r="I9" s="1131"/>
      <c r="J9" s="1132"/>
      <c r="K9" s="263">
        <v>1147538</v>
      </c>
      <c r="L9" s="264">
        <v>80365</v>
      </c>
      <c r="M9" s="265">
        <v>80329</v>
      </c>
      <c r="N9" s="266">
        <v>0</v>
      </c>
    </row>
    <row r="10" spans="1:16">
      <c r="A10" s="248"/>
      <c r="B10" s="244"/>
      <c r="C10" s="244"/>
      <c r="D10" s="244"/>
      <c r="E10" s="244"/>
      <c r="F10" s="244"/>
      <c r="G10" s="1130" t="s">
        <v>474</v>
      </c>
      <c r="H10" s="1131"/>
      <c r="I10" s="1131"/>
      <c r="J10" s="1132"/>
      <c r="K10" s="267">
        <v>98873</v>
      </c>
      <c r="L10" s="268">
        <v>6924</v>
      </c>
      <c r="M10" s="269">
        <v>8609</v>
      </c>
      <c r="N10" s="270">
        <v>-19.600000000000001</v>
      </c>
    </row>
    <row r="11" spans="1:16" ht="13.5" customHeight="1">
      <c r="A11" s="248"/>
      <c r="B11" s="244"/>
      <c r="C11" s="244"/>
      <c r="D11" s="244"/>
      <c r="E11" s="244"/>
      <c r="F11" s="244"/>
      <c r="G11" s="1130" t="s">
        <v>475</v>
      </c>
      <c r="H11" s="1131"/>
      <c r="I11" s="1131"/>
      <c r="J11" s="1132"/>
      <c r="K11" s="267">
        <v>242247</v>
      </c>
      <c r="L11" s="268">
        <v>16965</v>
      </c>
      <c r="M11" s="269">
        <v>13591</v>
      </c>
      <c r="N11" s="270">
        <v>24.8</v>
      </c>
    </row>
    <row r="12" spans="1:16" ht="13.5" customHeight="1">
      <c r="A12" s="248"/>
      <c r="B12" s="244"/>
      <c r="C12" s="244"/>
      <c r="D12" s="244"/>
      <c r="E12" s="244"/>
      <c r="F12" s="244"/>
      <c r="G12" s="1130" t="s">
        <v>476</v>
      </c>
      <c r="H12" s="1131"/>
      <c r="I12" s="1131"/>
      <c r="J12" s="1132"/>
      <c r="K12" s="267" t="s">
        <v>477</v>
      </c>
      <c r="L12" s="268" t="s">
        <v>477</v>
      </c>
      <c r="M12" s="269">
        <v>743</v>
      </c>
      <c r="N12" s="270" t="s">
        <v>477</v>
      </c>
    </row>
    <row r="13" spans="1:16" ht="13.5" customHeight="1">
      <c r="A13" s="248"/>
      <c r="B13" s="244"/>
      <c r="C13" s="244"/>
      <c r="D13" s="244"/>
      <c r="E13" s="244"/>
      <c r="F13" s="244"/>
      <c r="G13" s="1130" t="s">
        <v>478</v>
      </c>
      <c r="H13" s="1131"/>
      <c r="I13" s="1131"/>
      <c r="J13" s="1132"/>
      <c r="K13" s="267" t="s">
        <v>477</v>
      </c>
      <c r="L13" s="268" t="s">
        <v>477</v>
      </c>
      <c r="M13" s="269" t="s">
        <v>477</v>
      </c>
      <c r="N13" s="270" t="s">
        <v>477</v>
      </c>
    </row>
    <row r="14" spans="1:16" ht="13.5" customHeight="1">
      <c r="A14" s="248"/>
      <c r="B14" s="244"/>
      <c r="C14" s="244"/>
      <c r="D14" s="244"/>
      <c r="E14" s="244"/>
      <c r="F14" s="244"/>
      <c r="G14" s="1130" t="s">
        <v>479</v>
      </c>
      <c r="H14" s="1131"/>
      <c r="I14" s="1131"/>
      <c r="J14" s="1132"/>
      <c r="K14" s="267">
        <v>105376</v>
      </c>
      <c r="L14" s="268">
        <v>7380</v>
      </c>
      <c r="M14" s="269">
        <v>5092</v>
      </c>
      <c r="N14" s="270">
        <v>44.9</v>
      </c>
    </row>
    <row r="15" spans="1:16" ht="13.5" customHeight="1">
      <c r="A15" s="248"/>
      <c r="B15" s="244"/>
      <c r="C15" s="244"/>
      <c r="D15" s="244"/>
      <c r="E15" s="244"/>
      <c r="F15" s="244"/>
      <c r="G15" s="1130" t="s">
        <v>480</v>
      </c>
      <c r="H15" s="1131"/>
      <c r="I15" s="1131"/>
      <c r="J15" s="1132"/>
      <c r="K15" s="267">
        <v>17577</v>
      </c>
      <c r="L15" s="268">
        <v>1231</v>
      </c>
      <c r="M15" s="269">
        <v>1814</v>
      </c>
      <c r="N15" s="270">
        <v>-32.1</v>
      </c>
    </row>
    <row r="16" spans="1:16">
      <c r="A16" s="248"/>
      <c r="B16" s="244"/>
      <c r="C16" s="244"/>
      <c r="D16" s="244"/>
      <c r="E16" s="244"/>
      <c r="F16" s="244"/>
      <c r="G16" s="1133" t="s">
        <v>481</v>
      </c>
      <c r="H16" s="1134"/>
      <c r="I16" s="1134"/>
      <c r="J16" s="1135"/>
      <c r="K16" s="268">
        <v>-183287</v>
      </c>
      <c r="L16" s="268">
        <v>-12836</v>
      </c>
      <c r="M16" s="269">
        <v>-8452</v>
      </c>
      <c r="N16" s="270">
        <v>51.9</v>
      </c>
    </row>
    <row r="17" spans="1:16">
      <c r="A17" s="248"/>
      <c r="B17" s="244"/>
      <c r="C17" s="244"/>
      <c r="D17" s="244"/>
      <c r="E17" s="244"/>
      <c r="F17" s="244"/>
      <c r="G17" s="1133" t="s">
        <v>170</v>
      </c>
      <c r="H17" s="1134"/>
      <c r="I17" s="1134"/>
      <c r="J17" s="1135"/>
      <c r="K17" s="268">
        <v>1428324</v>
      </c>
      <c r="L17" s="268">
        <v>100030</v>
      </c>
      <c r="M17" s="269">
        <v>101726</v>
      </c>
      <c r="N17" s="270">
        <v>-1.7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7" t="s">
        <v>486</v>
      </c>
      <c r="H21" s="1128"/>
      <c r="I21" s="1128"/>
      <c r="J21" s="1129"/>
      <c r="K21" s="280">
        <v>8.5399999999999991</v>
      </c>
      <c r="L21" s="281">
        <v>9.5500000000000007</v>
      </c>
      <c r="M21" s="282">
        <v>-1.01</v>
      </c>
      <c r="N21" s="249"/>
      <c r="O21" s="283"/>
      <c r="P21" s="279"/>
    </row>
    <row r="22" spans="1:16" s="284" customFormat="1">
      <c r="A22" s="279"/>
      <c r="B22" s="249"/>
      <c r="C22" s="249"/>
      <c r="D22" s="249"/>
      <c r="E22" s="249"/>
      <c r="F22" s="249"/>
      <c r="G22" s="1127" t="s">
        <v>487</v>
      </c>
      <c r="H22" s="1128"/>
      <c r="I22" s="1128"/>
      <c r="J22" s="1129"/>
      <c r="K22" s="285">
        <v>98.8</v>
      </c>
      <c r="L22" s="286">
        <v>96</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6" t="s">
        <v>468</v>
      </c>
      <c r="L30" s="254"/>
      <c r="M30" s="255" t="s">
        <v>469</v>
      </c>
      <c r="N30" s="256"/>
    </row>
    <row r="31" spans="1:16">
      <c r="A31" s="248"/>
      <c r="B31" s="244"/>
      <c r="C31" s="244"/>
      <c r="D31" s="244"/>
      <c r="E31" s="244"/>
      <c r="F31" s="244"/>
      <c r="G31" s="257"/>
      <c r="H31" s="258"/>
      <c r="I31" s="258"/>
      <c r="J31" s="259"/>
      <c r="K31" s="1117"/>
      <c r="L31" s="260" t="s">
        <v>470</v>
      </c>
      <c r="M31" s="261" t="s">
        <v>471</v>
      </c>
      <c r="N31" s="262" t="s">
        <v>472</v>
      </c>
    </row>
    <row r="32" spans="1:16" ht="27" customHeight="1">
      <c r="A32" s="248"/>
      <c r="B32" s="244"/>
      <c r="C32" s="244"/>
      <c r="D32" s="244"/>
      <c r="E32" s="244"/>
      <c r="F32" s="244"/>
      <c r="G32" s="1118" t="s">
        <v>491</v>
      </c>
      <c r="H32" s="1119"/>
      <c r="I32" s="1119"/>
      <c r="J32" s="1120"/>
      <c r="K32" s="294">
        <v>363577</v>
      </c>
      <c r="L32" s="294">
        <v>25462</v>
      </c>
      <c r="M32" s="295">
        <v>44248</v>
      </c>
      <c r="N32" s="296">
        <v>-42.5</v>
      </c>
    </row>
    <row r="33" spans="1:16" ht="13.5" customHeight="1">
      <c r="A33" s="248"/>
      <c r="B33" s="244"/>
      <c r="C33" s="244"/>
      <c r="D33" s="244"/>
      <c r="E33" s="244"/>
      <c r="F33" s="244"/>
      <c r="G33" s="1118" t="s">
        <v>492</v>
      </c>
      <c r="H33" s="1119"/>
      <c r="I33" s="1119"/>
      <c r="J33" s="1120"/>
      <c r="K33" s="294" t="s">
        <v>477</v>
      </c>
      <c r="L33" s="294" t="s">
        <v>477</v>
      </c>
      <c r="M33" s="295" t="s">
        <v>477</v>
      </c>
      <c r="N33" s="296" t="s">
        <v>477</v>
      </c>
    </row>
    <row r="34" spans="1:16" ht="27" customHeight="1">
      <c r="A34" s="248"/>
      <c r="B34" s="244"/>
      <c r="C34" s="244"/>
      <c r="D34" s="244"/>
      <c r="E34" s="244"/>
      <c r="F34" s="244"/>
      <c r="G34" s="1118" t="s">
        <v>493</v>
      </c>
      <c r="H34" s="1119"/>
      <c r="I34" s="1119"/>
      <c r="J34" s="1120"/>
      <c r="K34" s="294" t="s">
        <v>477</v>
      </c>
      <c r="L34" s="294" t="s">
        <v>477</v>
      </c>
      <c r="M34" s="295" t="s">
        <v>477</v>
      </c>
      <c r="N34" s="296" t="s">
        <v>477</v>
      </c>
    </row>
    <row r="35" spans="1:16" ht="27" customHeight="1">
      <c r="A35" s="248"/>
      <c r="B35" s="244"/>
      <c r="C35" s="244"/>
      <c r="D35" s="244"/>
      <c r="E35" s="244"/>
      <c r="F35" s="244"/>
      <c r="G35" s="1118" t="s">
        <v>494</v>
      </c>
      <c r="H35" s="1119"/>
      <c r="I35" s="1119"/>
      <c r="J35" s="1120"/>
      <c r="K35" s="294">
        <v>93650</v>
      </c>
      <c r="L35" s="294">
        <v>6559</v>
      </c>
      <c r="M35" s="295">
        <v>15882</v>
      </c>
      <c r="N35" s="296">
        <v>-58.7</v>
      </c>
    </row>
    <row r="36" spans="1:16" ht="27" customHeight="1">
      <c r="A36" s="248"/>
      <c r="B36" s="244"/>
      <c r="C36" s="244"/>
      <c r="D36" s="244"/>
      <c r="E36" s="244"/>
      <c r="F36" s="244"/>
      <c r="G36" s="1118" t="s">
        <v>495</v>
      </c>
      <c r="H36" s="1119"/>
      <c r="I36" s="1119"/>
      <c r="J36" s="1120"/>
      <c r="K36" s="294">
        <v>146827</v>
      </c>
      <c r="L36" s="294">
        <v>10283</v>
      </c>
      <c r="M36" s="295">
        <v>6478</v>
      </c>
      <c r="N36" s="296">
        <v>58.7</v>
      </c>
    </row>
    <row r="37" spans="1:16" ht="13.5" customHeight="1">
      <c r="A37" s="248"/>
      <c r="B37" s="244"/>
      <c r="C37" s="244"/>
      <c r="D37" s="244"/>
      <c r="E37" s="244"/>
      <c r="F37" s="244"/>
      <c r="G37" s="1118" t="s">
        <v>496</v>
      </c>
      <c r="H37" s="1119"/>
      <c r="I37" s="1119"/>
      <c r="J37" s="1120"/>
      <c r="K37" s="294">
        <v>94323</v>
      </c>
      <c r="L37" s="294">
        <v>6606</v>
      </c>
      <c r="M37" s="295">
        <v>2404</v>
      </c>
      <c r="N37" s="296">
        <v>174.8</v>
      </c>
    </row>
    <row r="38" spans="1:16" ht="27" customHeight="1">
      <c r="A38" s="248"/>
      <c r="B38" s="244"/>
      <c r="C38" s="244"/>
      <c r="D38" s="244"/>
      <c r="E38" s="244"/>
      <c r="F38" s="244"/>
      <c r="G38" s="1121" t="s">
        <v>497</v>
      </c>
      <c r="H38" s="1122"/>
      <c r="I38" s="1122"/>
      <c r="J38" s="1123"/>
      <c r="K38" s="297" t="s">
        <v>477</v>
      </c>
      <c r="L38" s="297" t="s">
        <v>477</v>
      </c>
      <c r="M38" s="298">
        <v>1</v>
      </c>
      <c r="N38" s="299" t="s">
        <v>477</v>
      </c>
      <c r="O38" s="293"/>
    </row>
    <row r="39" spans="1:16">
      <c r="A39" s="248"/>
      <c r="B39" s="244"/>
      <c r="C39" s="244"/>
      <c r="D39" s="244"/>
      <c r="E39" s="244"/>
      <c r="F39" s="244"/>
      <c r="G39" s="1121" t="s">
        <v>498</v>
      </c>
      <c r="H39" s="1122"/>
      <c r="I39" s="1122"/>
      <c r="J39" s="1123"/>
      <c r="K39" s="300">
        <v>-8072</v>
      </c>
      <c r="L39" s="300">
        <v>-565</v>
      </c>
      <c r="M39" s="301">
        <v>-1618</v>
      </c>
      <c r="N39" s="302">
        <v>-65.099999999999994</v>
      </c>
      <c r="O39" s="293"/>
    </row>
    <row r="40" spans="1:16" ht="27" customHeight="1">
      <c r="A40" s="248"/>
      <c r="B40" s="244"/>
      <c r="C40" s="244"/>
      <c r="D40" s="244"/>
      <c r="E40" s="244"/>
      <c r="F40" s="244"/>
      <c r="G40" s="1118" t="s">
        <v>499</v>
      </c>
      <c r="H40" s="1119"/>
      <c r="I40" s="1119"/>
      <c r="J40" s="1120"/>
      <c r="K40" s="300">
        <v>-490204</v>
      </c>
      <c r="L40" s="300">
        <v>-34330</v>
      </c>
      <c r="M40" s="301">
        <v>-42527</v>
      </c>
      <c r="N40" s="302">
        <v>-19.3</v>
      </c>
      <c r="O40" s="293"/>
    </row>
    <row r="41" spans="1:16">
      <c r="A41" s="248"/>
      <c r="B41" s="244"/>
      <c r="C41" s="244"/>
      <c r="D41" s="244"/>
      <c r="E41" s="244"/>
      <c r="F41" s="244"/>
      <c r="G41" s="1124" t="s">
        <v>281</v>
      </c>
      <c r="H41" s="1125"/>
      <c r="I41" s="1125"/>
      <c r="J41" s="1126"/>
      <c r="K41" s="294">
        <v>200101</v>
      </c>
      <c r="L41" s="300">
        <v>14014</v>
      </c>
      <c r="M41" s="301">
        <v>24868</v>
      </c>
      <c r="N41" s="302">
        <v>-43.6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1" t="s">
        <v>468</v>
      </c>
      <c r="J49" s="1113" t="s">
        <v>503</v>
      </c>
      <c r="K49" s="1114"/>
      <c r="L49" s="1114"/>
      <c r="M49" s="1114"/>
      <c r="N49" s="1115"/>
    </row>
    <row r="50" spans="1:14">
      <c r="A50" s="248"/>
      <c r="B50" s="244"/>
      <c r="C50" s="244"/>
      <c r="D50" s="244"/>
      <c r="E50" s="244"/>
      <c r="F50" s="244"/>
      <c r="G50" s="312"/>
      <c r="H50" s="313"/>
      <c r="I50" s="1112"/>
      <c r="J50" s="314" t="s">
        <v>504</v>
      </c>
      <c r="K50" s="315" t="s">
        <v>505</v>
      </c>
      <c r="L50" s="316" t="s">
        <v>506</v>
      </c>
      <c r="M50" s="317" t="s">
        <v>507</v>
      </c>
      <c r="N50" s="318" t="s">
        <v>508</v>
      </c>
    </row>
    <row r="51" spans="1:14">
      <c r="A51" s="248"/>
      <c r="B51" s="244"/>
      <c r="C51" s="244"/>
      <c r="D51" s="244"/>
      <c r="E51" s="244"/>
      <c r="F51" s="244"/>
      <c r="G51" s="310" t="s">
        <v>509</v>
      </c>
      <c r="H51" s="311"/>
      <c r="I51" s="319">
        <v>253546</v>
      </c>
      <c r="J51" s="320">
        <v>17602</v>
      </c>
      <c r="K51" s="321">
        <v>99</v>
      </c>
      <c r="L51" s="322">
        <v>57455</v>
      </c>
      <c r="M51" s="323">
        <v>39.799999999999997</v>
      </c>
      <c r="N51" s="324">
        <v>59.2</v>
      </c>
    </row>
    <row r="52" spans="1:14">
      <c r="A52" s="248"/>
      <c r="B52" s="244"/>
      <c r="C52" s="244"/>
      <c r="D52" s="244"/>
      <c r="E52" s="244"/>
      <c r="F52" s="244"/>
      <c r="G52" s="325"/>
      <c r="H52" s="326" t="s">
        <v>510</v>
      </c>
      <c r="I52" s="327">
        <v>226476</v>
      </c>
      <c r="J52" s="328">
        <v>15723</v>
      </c>
      <c r="K52" s="329">
        <v>136.80000000000001</v>
      </c>
      <c r="L52" s="330">
        <v>33958</v>
      </c>
      <c r="M52" s="331">
        <v>43.6</v>
      </c>
      <c r="N52" s="332">
        <v>93.2</v>
      </c>
    </row>
    <row r="53" spans="1:14">
      <c r="A53" s="248"/>
      <c r="B53" s="244"/>
      <c r="C53" s="244"/>
      <c r="D53" s="244"/>
      <c r="E53" s="244"/>
      <c r="F53" s="244"/>
      <c r="G53" s="310" t="s">
        <v>511</v>
      </c>
      <c r="H53" s="311"/>
      <c r="I53" s="319">
        <v>425334</v>
      </c>
      <c r="J53" s="320">
        <v>29717</v>
      </c>
      <c r="K53" s="321">
        <v>68.8</v>
      </c>
      <c r="L53" s="322">
        <v>71812</v>
      </c>
      <c r="M53" s="323">
        <v>25</v>
      </c>
      <c r="N53" s="324">
        <v>43.8</v>
      </c>
    </row>
    <row r="54" spans="1:14">
      <c r="A54" s="248"/>
      <c r="B54" s="244"/>
      <c r="C54" s="244"/>
      <c r="D54" s="244"/>
      <c r="E54" s="244"/>
      <c r="F54" s="244"/>
      <c r="G54" s="325"/>
      <c r="H54" s="326" t="s">
        <v>510</v>
      </c>
      <c r="I54" s="327">
        <v>298862</v>
      </c>
      <c r="J54" s="328">
        <v>20880</v>
      </c>
      <c r="K54" s="329">
        <v>32.799999999999997</v>
      </c>
      <c r="L54" s="330">
        <v>35025</v>
      </c>
      <c r="M54" s="331">
        <v>3.1</v>
      </c>
      <c r="N54" s="332">
        <v>29.7</v>
      </c>
    </row>
    <row r="55" spans="1:14">
      <c r="A55" s="248"/>
      <c r="B55" s="244"/>
      <c r="C55" s="244"/>
      <c r="D55" s="244"/>
      <c r="E55" s="244"/>
      <c r="F55" s="244"/>
      <c r="G55" s="310" t="s">
        <v>512</v>
      </c>
      <c r="H55" s="311"/>
      <c r="I55" s="319">
        <v>553933</v>
      </c>
      <c r="J55" s="320">
        <v>38987</v>
      </c>
      <c r="K55" s="321">
        <v>31.2</v>
      </c>
      <c r="L55" s="322">
        <v>72729</v>
      </c>
      <c r="M55" s="323">
        <v>1.3</v>
      </c>
      <c r="N55" s="324">
        <v>29.9</v>
      </c>
    </row>
    <row r="56" spans="1:14">
      <c r="A56" s="248"/>
      <c r="B56" s="244"/>
      <c r="C56" s="244"/>
      <c r="D56" s="244"/>
      <c r="E56" s="244"/>
      <c r="F56" s="244"/>
      <c r="G56" s="325"/>
      <c r="H56" s="326" t="s">
        <v>510</v>
      </c>
      <c r="I56" s="327">
        <v>200172</v>
      </c>
      <c r="J56" s="328">
        <v>14089</v>
      </c>
      <c r="K56" s="329">
        <v>-32.5</v>
      </c>
      <c r="L56" s="330">
        <v>36291</v>
      </c>
      <c r="M56" s="331">
        <v>3.6</v>
      </c>
      <c r="N56" s="332">
        <v>-36.1</v>
      </c>
    </row>
    <row r="57" spans="1:14">
      <c r="A57" s="248"/>
      <c r="B57" s="244"/>
      <c r="C57" s="244"/>
      <c r="D57" s="244"/>
      <c r="E57" s="244"/>
      <c r="F57" s="244"/>
      <c r="G57" s="310" t="s">
        <v>513</v>
      </c>
      <c r="H57" s="311"/>
      <c r="I57" s="319">
        <v>265795</v>
      </c>
      <c r="J57" s="320">
        <v>18525</v>
      </c>
      <c r="K57" s="321">
        <v>-52.5</v>
      </c>
      <c r="L57" s="322">
        <v>70317</v>
      </c>
      <c r="M57" s="323">
        <v>-3.3</v>
      </c>
      <c r="N57" s="324">
        <v>-49.2</v>
      </c>
    </row>
    <row r="58" spans="1:14">
      <c r="A58" s="248"/>
      <c r="B58" s="244"/>
      <c r="C58" s="244"/>
      <c r="D58" s="244"/>
      <c r="E58" s="244"/>
      <c r="F58" s="244"/>
      <c r="G58" s="325"/>
      <c r="H58" s="326" t="s">
        <v>510</v>
      </c>
      <c r="I58" s="327">
        <v>235458</v>
      </c>
      <c r="J58" s="328">
        <v>16411</v>
      </c>
      <c r="K58" s="329">
        <v>16.5</v>
      </c>
      <c r="L58" s="330">
        <v>35725</v>
      </c>
      <c r="M58" s="331">
        <v>-1.6</v>
      </c>
      <c r="N58" s="332">
        <v>18.100000000000001</v>
      </c>
    </row>
    <row r="59" spans="1:14">
      <c r="A59" s="248"/>
      <c r="B59" s="244"/>
      <c r="C59" s="244"/>
      <c r="D59" s="244"/>
      <c r="E59" s="244"/>
      <c r="F59" s="244"/>
      <c r="G59" s="310" t="s">
        <v>514</v>
      </c>
      <c r="H59" s="311"/>
      <c r="I59" s="319">
        <v>941397</v>
      </c>
      <c r="J59" s="320">
        <v>65929</v>
      </c>
      <c r="K59" s="321">
        <v>255.9</v>
      </c>
      <c r="L59" s="322">
        <v>105751</v>
      </c>
      <c r="M59" s="323">
        <v>50.4</v>
      </c>
      <c r="N59" s="324">
        <v>205.5</v>
      </c>
    </row>
    <row r="60" spans="1:14">
      <c r="A60" s="248"/>
      <c r="B60" s="244"/>
      <c r="C60" s="244"/>
      <c r="D60" s="244"/>
      <c r="E60" s="244"/>
      <c r="F60" s="244"/>
      <c r="G60" s="325"/>
      <c r="H60" s="326" t="s">
        <v>510</v>
      </c>
      <c r="I60" s="333">
        <v>344782</v>
      </c>
      <c r="J60" s="328">
        <v>24146</v>
      </c>
      <c r="K60" s="329">
        <v>47.1</v>
      </c>
      <c r="L60" s="330">
        <v>49969</v>
      </c>
      <c r="M60" s="331">
        <v>39.9</v>
      </c>
      <c r="N60" s="332">
        <v>7.2</v>
      </c>
    </row>
    <row r="61" spans="1:14">
      <c r="A61" s="248"/>
      <c r="B61" s="244"/>
      <c r="C61" s="244"/>
      <c r="D61" s="244"/>
      <c r="E61" s="244"/>
      <c r="F61" s="244"/>
      <c r="G61" s="310" t="s">
        <v>515</v>
      </c>
      <c r="H61" s="334"/>
      <c r="I61" s="335">
        <v>488001</v>
      </c>
      <c r="J61" s="336">
        <v>34152</v>
      </c>
      <c r="K61" s="337">
        <v>80.5</v>
      </c>
      <c r="L61" s="338">
        <v>75613</v>
      </c>
      <c r="M61" s="339">
        <v>22.6</v>
      </c>
      <c r="N61" s="324">
        <v>57.9</v>
      </c>
    </row>
    <row r="62" spans="1:14">
      <c r="A62" s="248"/>
      <c r="B62" s="244"/>
      <c r="C62" s="244"/>
      <c r="D62" s="244"/>
      <c r="E62" s="244"/>
      <c r="F62" s="244"/>
      <c r="G62" s="325"/>
      <c r="H62" s="326" t="s">
        <v>510</v>
      </c>
      <c r="I62" s="327">
        <v>261150</v>
      </c>
      <c r="J62" s="328">
        <v>18250</v>
      </c>
      <c r="K62" s="329">
        <v>40.1</v>
      </c>
      <c r="L62" s="330">
        <v>38194</v>
      </c>
      <c r="M62" s="331">
        <v>17.7</v>
      </c>
      <c r="N62" s="332">
        <v>22.4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4" zoomScale="70" zoomScaleNormal="70" zoomScaleSheetLayoutView="100" workbookViewId="0">
      <selection activeCell="P46" sqref="P4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6" t="s">
        <v>3</v>
      </c>
      <c r="D47" s="1136"/>
      <c r="E47" s="1137"/>
      <c r="F47" s="11">
        <v>12.45</v>
      </c>
      <c r="G47" s="12">
        <v>16.7</v>
      </c>
      <c r="H47" s="12">
        <v>22.4</v>
      </c>
      <c r="I47" s="12">
        <v>31.46</v>
      </c>
      <c r="J47" s="13">
        <v>22.39</v>
      </c>
    </row>
    <row r="48" spans="2:10" ht="57.75" customHeight="1">
      <c r="B48" s="14"/>
      <c r="C48" s="1138" t="s">
        <v>4</v>
      </c>
      <c r="D48" s="1138"/>
      <c r="E48" s="1139"/>
      <c r="F48" s="15">
        <v>14.5</v>
      </c>
      <c r="G48" s="16">
        <v>13.93</v>
      </c>
      <c r="H48" s="16">
        <v>14.77</v>
      </c>
      <c r="I48" s="16">
        <v>9.98</v>
      </c>
      <c r="J48" s="17">
        <v>10.59</v>
      </c>
    </row>
    <row r="49" spans="2:10" ht="57.75" customHeight="1" thickBot="1">
      <c r="B49" s="18"/>
      <c r="C49" s="1140" t="s">
        <v>5</v>
      </c>
      <c r="D49" s="1140"/>
      <c r="E49" s="1141"/>
      <c r="F49" s="19">
        <v>10.29</v>
      </c>
      <c r="G49" s="20">
        <v>12.85</v>
      </c>
      <c r="H49" s="20">
        <v>9.81</v>
      </c>
      <c r="I49" s="20">
        <v>4.0199999999999996</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P46" sqref="P4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8" t="s">
        <v>523</v>
      </c>
      <c r="D34" s="1148"/>
      <c r="E34" s="1149"/>
      <c r="F34" s="32">
        <v>14.49</v>
      </c>
      <c r="G34" s="33">
        <v>13.89</v>
      </c>
      <c r="H34" s="33">
        <v>14.72</v>
      </c>
      <c r="I34" s="33">
        <v>9.93</v>
      </c>
      <c r="J34" s="34">
        <v>10.57</v>
      </c>
      <c r="K34" s="22"/>
      <c r="L34" s="22"/>
      <c r="M34" s="22"/>
      <c r="N34" s="22"/>
      <c r="O34" s="22"/>
      <c r="P34" s="22"/>
    </row>
    <row r="35" spans="1:16" ht="39" customHeight="1">
      <c r="A35" s="22"/>
      <c r="B35" s="35"/>
      <c r="C35" s="1142" t="s">
        <v>524</v>
      </c>
      <c r="D35" s="1143"/>
      <c r="E35" s="1144"/>
      <c r="F35" s="36">
        <v>6.91</v>
      </c>
      <c r="G35" s="37">
        <v>6.68</v>
      </c>
      <c r="H35" s="37">
        <v>7.44</v>
      </c>
      <c r="I35" s="37">
        <v>6.87</v>
      </c>
      <c r="J35" s="38">
        <v>7.23</v>
      </c>
      <c r="K35" s="22"/>
      <c r="L35" s="22"/>
      <c r="M35" s="22"/>
      <c r="N35" s="22"/>
      <c r="O35" s="22"/>
      <c r="P35" s="22"/>
    </row>
    <row r="36" spans="1:16" ht="39" customHeight="1">
      <c r="A36" s="22"/>
      <c r="B36" s="35"/>
      <c r="C36" s="1142" t="s">
        <v>525</v>
      </c>
      <c r="D36" s="1143"/>
      <c r="E36" s="1144"/>
      <c r="F36" s="36">
        <v>2.4500000000000002</v>
      </c>
      <c r="G36" s="37">
        <v>2.5299999999999998</v>
      </c>
      <c r="H36" s="37">
        <v>3.66</v>
      </c>
      <c r="I36" s="37">
        <v>2.97</v>
      </c>
      <c r="J36" s="38">
        <v>4.03</v>
      </c>
      <c r="K36" s="22"/>
      <c r="L36" s="22"/>
      <c r="M36" s="22"/>
      <c r="N36" s="22"/>
      <c r="O36" s="22"/>
      <c r="P36" s="22"/>
    </row>
    <row r="37" spans="1:16" ht="39" customHeight="1">
      <c r="A37" s="22"/>
      <c r="B37" s="35"/>
      <c r="C37" s="1142" t="s">
        <v>526</v>
      </c>
      <c r="D37" s="1143"/>
      <c r="E37" s="1144"/>
      <c r="F37" s="36">
        <v>0.57999999999999996</v>
      </c>
      <c r="G37" s="37">
        <v>0.55000000000000004</v>
      </c>
      <c r="H37" s="37">
        <v>0.49</v>
      </c>
      <c r="I37" s="37">
        <v>0.7</v>
      </c>
      <c r="J37" s="38">
        <v>0.45</v>
      </c>
      <c r="K37" s="22"/>
      <c r="L37" s="22"/>
      <c r="M37" s="22"/>
      <c r="N37" s="22"/>
      <c r="O37" s="22"/>
      <c r="P37" s="22"/>
    </row>
    <row r="38" spans="1:16" ht="39" customHeight="1">
      <c r="A38" s="22"/>
      <c r="B38" s="35"/>
      <c r="C38" s="1142" t="s">
        <v>527</v>
      </c>
      <c r="D38" s="1143"/>
      <c r="E38" s="1144"/>
      <c r="F38" s="36">
        <v>0.14000000000000001</v>
      </c>
      <c r="G38" s="37">
        <v>0.18</v>
      </c>
      <c r="H38" s="37">
        <v>0.19</v>
      </c>
      <c r="I38" s="37">
        <v>0.16</v>
      </c>
      <c r="J38" s="38">
        <v>0.24</v>
      </c>
      <c r="K38" s="22"/>
      <c r="L38" s="22"/>
      <c r="M38" s="22"/>
      <c r="N38" s="22"/>
      <c r="O38" s="22"/>
      <c r="P38" s="22"/>
    </row>
    <row r="39" spans="1:16" ht="39" customHeight="1">
      <c r="A39" s="22"/>
      <c r="B39" s="35"/>
      <c r="C39" s="1142" t="s">
        <v>528</v>
      </c>
      <c r="D39" s="1143"/>
      <c r="E39" s="1144"/>
      <c r="F39" s="36">
        <v>0.04</v>
      </c>
      <c r="G39" s="37">
        <v>0.05</v>
      </c>
      <c r="H39" s="37">
        <v>0.06</v>
      </c>
      <c r="I39" s="37">
        <v>0.7</v>
      </c>
      <c r="J39" s="38">
        <v>0.1</v>
      </c>
      <c r="K39" s="22"/>
      <c r="L39" s="22"/>
      <c r="M39" s="22"/>
      <c r="N39" s="22"/>
      <c r="O39" s="22"/>
      <c r="P39" s="22"/>
    </row>
    <row r="40" spans="1:16" ht="39" customHeight="1">
      <c r="A40" s="22"/>
      <c r="B40" s="35"/>
      <c r="C40" s="1142" t="s">
        <v>529</v>
      </c>
      <c r="D40" s="1143"/>
      <c r="E40" s="1144"/>
      <c r="F40" s="36">
        <v>0.01</v>
      </c>
      <c r="G40" s="37">
        <v>0.04</v>
      </c>
      <c r="H40" s="37">
        <v>0.04</v>
      </c>
      <c r="I40" s="37">
        <v>0.02</v>
      </c>
      <c r="J40" s="38">
        <v>0.02</v>
      </c>
      <c r="K40" s="22"/>
      <c r="L40" s="22"/>
      <c r="M40" s="22"/>
      <c r="N40" s="22"/>
      <c r="O40" s="22"/>
      <c r="P40" s="22"/>
    </row>
    <row r="41" spans="1:16" ht="39" customHeight="1">
      <c r="A41" s="22"/>
      <c r="B41" s="35"/>
      <c r="C41" s="1142" t="s">
        <v>530</v>
      </c>
      <c r="D41" s="1143"/>
      <c r="E41" s="1144"/>
      <c r="F41" s="36">
        <v>0.08</v>
      </c>
      <c r="G41" s="37">
        <v>0.02</v>
      </c>
      <c r="H41" s="37">
        <v>0.01</v>
      </c>
      <c r="I41" s="37">
        <v>0.02</v>
      </c>
      <c r="J41" s="38">
        <v>0.01</v>
      </c>
      <c r="K41" s="22"/>
      <c r="L41" s="22"/>
      <c r="M41" s="22"/>
      <c r="N41" s="22"/>
      <c r="O41" s="22"/>
      <c r="P41" s="22"/>
    </row>
    <row r="42" spans="1:16" ht="39" customHeight="1">
      <c r="A42" s="22"/>
      <c r="B42" s="39"/>
      <c r="C42" s="1142" t="s">
        <v>531</v>
      </c>
      <c r="D42" s="1143"/>
      <c r="E42" s="1144"/>
      <c r="F42" s="36" t="s">
        <v>477</v>
      </c>
      <c r="G42" s="37" t="s">
        <v>477</v>
      </c>
      <c r="H42" s="37" t="s">
        <v>477</v>
      </c>
      <c r="I42" s="37" t="s">
        <v>477</v>
      </c>
      <c r="J42" s="38" t="s">
        <v>477</v>
      </c>
      <c r="K42" s="22"/>
      <c r="L42" s="22"/>
      <c r="M42" s="22"/>
      <c r="N42" s="22"/>
      <c r="O42" s="22"/>
      <c r="P42" s="22"/>
    </row>
    <row r="43" spans="1:16" ht="39" customHeight="1" thickBot="1">
      <c r="A43" s="22"/>
      <c r="B43" s="40"/>
      <c r="C43" s="1145" t="s">
        <v>532</v>
      </c>
      <c r="D43" s="1146"/>
      <c r="E43" s="1147"/>
      <c r="F43" s="41">
        <v>0.06</v>
      </c>
      <c r="G43" s="42">
        <v>0</v>
      </c>
      <c r="H43" s="42">
        <v>0.01</v>
      </c>
      <c r="I43" s="42">
        <v>0.03</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55" zoomScaleNormal="55" zoomScaleSheetLayoutView="55" workbookViewId="0">
      <selection activeCell="P46" sqref="P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8" t="s">
        <v>10</v>
      </c>
      <c r="C45" s="1159"/>
      <c r="D45" s="58"/>
      <c r="E45" s="1164" t="s">
        <v>11</v>
      </c>
      <c r="F45" s="1164"/>
      <c r="G45" s="1164"/>
      <c r="H45" s="1164"/>
      <c r="I45" s="1164"/>
      <c r="J45" s="1165"/>
      <c r="K45" s="59">
        <v>499</v>
      </c>
      <c r="L45" s="60">
        <v>419</v>
      </c>
      <c r="M45" s="60">
        <v>364</v>
      </c>
      <c r="N45" s="60">
        <v>355</v>
      </c>
      <c r="O45" s="61">
        <v>364</v>
      </c>
      <c r="P45" s="48"/>
      <c r="Q45" s="48"/>
      <c r="R45" s="48"/>
      <c r="S45" s="48"/>
      <c r="T45" s="48"/>
      <c r="U45" s="48"/>
    </row>
    <row r="46" spans="1:21" ht="30.75" customHeight="1">
      <c r="A46" s="48"/>
      <c r="B46" s="1160"/>
      <c r="C46" s="1161"/>
      <c r="D46" s="62"/>
      <c r="E46" s="1152" t="s">
        <v>12</v>
      </c>
      <c r="F46" s="1152"/>
      <c r="G46" s="1152"/>
      <c r="H46" s="1152"/>
      <c r="I46" s="1152"/>
      <c r="J46" s="1153"/>
      <c r="K46" s="63" t="s">
        <v>477</v>
      </c>
      <c r="L46" s="64" t="s">
        <v>477</v>
      </c>
      <c r="M46" s="64" t="s">
        <v>477</v>
      </c>
      <c r="N46" s="64" t="s">
        <v>477</v>
      </c>
      <c r="O46" s="65" t="s">
        <v>477</v>
      </c>
      <c r="P46" s="48"/>
      <c r="Q46" s="48"/>
      <c r="R46" s="48"/>
      <c r="S46" s="48"/>
      <c r="T46" s="48"/>
      <c r="U46" s="48"/>
    </row>
    <row r="47" spans="1:21" ht="30.75" customHeight="1">
      <c r="A47" s="48"/>
      <c r="B47" s="1160"/>
      <c r="C47" s="1161"/>
      <c r="D47" s="62"/>
      <c r="E47" s="1152" t="s">
        <v>13</v>
      </c>
      <c r="F47" s="1152"/>
      <c r="G47" s="1152"/>
      <c r="H47" s="1152"/>
      <c r="I47" s="1152"/>
      <c r="J47" s="1153"/>
      <c r="K47" s="63" t="s">
        <v>477</v>
      </c>
      <c r="L47" s="64" t="s">
        <v>477</v>
      </c>
      <c r="M47" s="64" t="s">
        <v>477</v>
      </c>
      <c r="N47" s="64" t="s">
        <v>477</v>
      </c>
      <c r="O47" s="65" t="s">
        <v>477</v>
      </c>
      <c r="P47" s="48"/>
      <c r="Q47" s="48"/>
      <c r="R47" s="48"/>
      <c r="S47" s="48"/>
      <c r="T47" s="48"/>
      <c r="U47" s="48"/>
    </row>
    <row r="48" spans="1:21" ht="30.75" customHeight="1">
      <c r="A48" s="48"/>
      <c r="B48" s="1160"/>
      <c r="C48" s="1161"/>
      <c r="D48" s="62"/>
      <c r="E48" s="1152" t="s">
        <v>14</v>
      </c>
      <c r="F48" s="1152"/>
      <c r="G48" s="1152"/>
      <c r="H48" s="1152"/>
      <c r="I48" s="1152"/>
      <c r="J48" s="1153"/>
      <c r="K48" s="63">
        <v>56</v>
      </c>
      <c r="L48" s="64">
        <v>59</v>
      </c>
      <c r="M48" s="64">
        <v>70</v>
      </c>
      <c r="N48" s="64">
        <v>91</v>
      </c>
      <c r="O48" s="65">
        <v>94</v>
      </c>
      <c r="P48" s="48"/>
      <c r="Q48" s="48"/>
      <c r="R48" s="48"/>
      <c r="S48" s="48"/>
      <c r="T48" s="48"/>
      <c r="U48" s="48"/>
    </row>
    <row r="49" spans="1:21" ht="30.75" customHeight="1">
      <c r="A49" s="48"/>
      <c r="B49" s="1160"/>
      <c r="C49" s="1161"/>
      <c r="D49" s="62"/>
      <c r="E49" s="1152" t="s">
        <v>15</v>
      </c>
      <c r="F49" s="1152"/>
      <c r="G49" s="1152"/>
      <c r="H49" s="1152"/>
      <c r="I49" s="1152"/>
      <c r="J49" s="1153"/>
      <c r="K49" s="63">
        <v>177</v>
      </c>
      <c r="L49" s="64">
        <v>168</v>
      </c>
      <c r="M49" s="64">
        <v>158</v>
      </c>
      <c r="N49" s="64">
        <v>163</v>
      </c>
      <c r="O49" s="65">
        <v>147</v>
      </c>
      <c r="P49" s="48"/>
      <c r="Q49" s="48"/>
      <c r="R49" s="48"/>
      <c r="S49" s="48"/>
      <c r="T49" s="48"/>
      <c r="U49" s="48"/>
    </row>
    <row r="50" spans="1:21" ht="30.75" customHeight="1">
      <c r="A50" s="48"/>
      <c r="B50" s="1160"/>
      <c r="C50" s="1161"/>
      <c r="D50" s="62"/>
      <c r="E50" s="1152" t="s">
        <v>16</v>
      </c>
      <c r="F50" s="1152"/>
      <c r="G50" s="1152"/>
      <c r="H50" s="1152"/>
      <c r="I50" s="1152"/>
      <c r="J50" s="1153"/>
      <c r="K50" s="63">
        <v>100</v>
      </c>
      <c r="L50" s="64">
        <v>100</v>
      </c>
      <c r="M50" s="64">
        <v>98</v>
      </c>
      <c r="N50" s="64">
        <v>96</v>
      </c>
      <c r="O50" s="65">
        <v>94</v>
      </c>
      <c r="P50" s="48"/>
      <c r="Q50" s="48"/>
      <c r="R50" s="48"/>
      <c r="S50" s="48"/>
      <c r="T50" s="48"/>
      <c r="U50" s="48"/>
    </row>
    <row r="51" spans="1:21" ht="30.75" customHeight="1">
      <c r="A51" s="48"/>
      <c r="B51" s="1162"/>
      <c r="C51" s="1163"/>
      <c r="D51" s="66"/>
      <c r="E51" s="1152" t="s">
        <v>17</v>
      </c>
      <c r="F51" s="1152"/>
      <c r="G51" s="1152"/>
      <c r="H51" s="1152"/>
      <c r="I51" s="1152"/>
      <c r="J51" s="1153"/>
      <c r="K51" s="63" t="s">
        <v>477</v>
      </c>
      <c r="L51" s="64" t="s">
        <v>477</v>
      </c>
      <c r="M51" s="64" t="s">
        <v>477</v>
      </c>
      <c r="N51" s="64" t="s">
        <v>477</v>
      </c>
      <c r="O51" s="65" t="s">
        <v>477</v>
      </c>
      <c r="P51" s="48"/>
      <c r="Q51" s="48"/>
      <c r="R51" s="48"/>
      <c r="S51" s="48"/>
      <c r="T51" s="48"/>
      <c r="U51" s="48"/>
    </row>
    <row r="52" spans="1:21" ht="30.75" customHeight="1">
      <c r="A52" s="48"/>
      <c r="B52" s="1150" t="s">
        <v>18</v>
      </c>
      <c r="C52" s="1151"/>
      <c r="D52" s="66"/>
      <c r="E52" s="1152" t="s">
        <v>19</v>
      </c>
      <c r="F52" s="1152"/>
      <c r="G52" s="1152"/>
      <c r="H52" s="1152"/>
      <c r="I52" s="1152"/>
      <c r="J52" s="1153"/>
      <c r="K52" s="63">
        <v>446</v>
      </c>
      <c r="L52" s="64">
        <v>464</v>
      </c>
      <c r="M52" s="64">
        <v>483</v>
      </c>
      <c r="N52" s="64">
        <v>489</v>
      </c>
      <c r="O52" s="65">
        <v>497</v>
      </c>
      <c r="P52" s="48"/>
      <c r="Q52" s="48"/>
      <c r="R52" s="48"/>
      <c r="S52" s="48"/>
      <c r="T52" s="48"/>
      <c r="U52" s="48"/>
    </row>
    <row r="53" spans="1:21" ht="30.75" customHeight="1" thickBot="1">
      <c r="A53" s="48"/>
      <c r="B53" s="1154" t="s">
        <v>20</v>
      </c>
      <c r="C53" s="1155"/>
      <c r="D53" s="67"/>
      <c r="E53" s="1156" t="s">
        <v>21</v>
      </c>
      <c r="F53" s="1156"/>
      <c r="G53" s="1156"/>
      <c r="H53" s="1156"/>
      <c r="I53" s="1156"/>
      <c r="J53" s="1157"/>
      <c r="K53" s="68">
        <v>386</v>
      </c>
      <c r="L53" s="69">
        <v>282</v>
      </c>
      <c r="M53" s="69">
        <v>207</v>
      </c>
      <c r="N53" s="69">
        <v>216</v>
      </c>
      <c r="O53" s="70">
        <v>202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2015-04-26T08:42:54Z</cp:lastPrinted>
  <dcterms:created xsi:type="dcterms:W3CDTF">2015-02-17T06:26:38Z</dcterms:created>
  <dcterms:modified xsi:type="dcterms:W3CDTF">2015-04-26T08:43:01Z</dcterms:modified>
  <cp:category/>
</cp:coreProperties>
</file>