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BE35" i="9"/>
  <c r="CO34" i="9"/>
  <c r="CO35" i="9" s="1"/>
  <c r="BW34"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<sst xmlns="http://schemas.openxmlformats.org/spreadsheetml/2006/main" count="954" uniqueCount="542">
  <si>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</si>
  <si>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</si>
  <si>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</si>
  <si>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</si>
  <si>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</si>
  <si>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</si>
  <si>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</si>
  <si>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</si>
  <si>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</si>
  <si>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</si>
  <si>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</si>
  <si>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</si>
  <si>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</si>
  <si>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</si>
  <si>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</si>
  <si>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</si>
  <si>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</si>
  <si>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</si>
  <si>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</si>
  <si>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</si>
  <si>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</si>
  <si>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</si>
  <si>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</si>
  <si>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</si>
  <si>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</si>
  <si>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</si>
  <si>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</si>
  <si>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</si>
  <si>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</si>
  <si>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</si>
  <si>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</si>
  <si>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</si>
  <si>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</si>
  <si>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</si>
  <si>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</si>
  <si>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</si>
  <si>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</si>
  <si>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</si>
  <si>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</si>
  <si>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</si>
  <si>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</si>
  <si>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</si>
  <si>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</si>
  <si>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</si>
  <si>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</si>
  <si>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</si>
  <si>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</si>
  <si>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</si>
  <si>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</si>
  <si>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</si>
  <si>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</si>
  <si>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</si>
  <si>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</si>
  <si>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</si>
  <si>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</si>
  <si>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</si>
  <si>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</si>
  <si>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</si>
  <si>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</si>
  <si>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</si>
  <si>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</si>
  <si>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</si>
  <si>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</si>
  <si>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</si>
  <si>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</si>
  <si>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</si>
  <si>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</si>
  <si>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</si>
  <si>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</si>
  <si>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</si>
  <si>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</si>
  <si>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</si>
  <si>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</si>
  <si>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</si>
  <si>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</si>
  <si>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</si>
  <si>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</si>
  <si>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</si>
  <si>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</si>
  <si>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</si>
  <si>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</si>
  <si>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</si>
  <si>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</si>
  <si>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</si>
  <si>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</si>
  <si>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</si>
  <si>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</si>
  <si>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</si>
  <si>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</si>
  <si>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</si>
  <si>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</si>
  <si>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</si>
  <si>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</si>
  <si>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</si>
  <si>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</si>
  <si>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</si>
  <si>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</si>
  <si>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</si>
  <si>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</si>
  <si>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</si>
  <si>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</si>
  <si>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</si>
  <si>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</si>
  <si>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</si>
  <si>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</si>
  <si>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</si>
  <si>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</si>
  <si>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</si>
  <si>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</si>
  <si>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</si>
  <si>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</si>
  <si>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</si>
  <si>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</si>
  <si>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</si>
  <si>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</si>
  <si>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</si>
  <si>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</si>
  <si>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</si>
  <si>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</si>
  <si>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</si>
  <si>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</si>
  <si>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</si>
  <si>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</si>
  <si>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</si>
  <si>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</si>
  <si>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</si>
  <si>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</si>
  <si>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</si>
  <si>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</si>
  <si>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</si>
  <si>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</si>
  <si>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</si>
  <si>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</si>
  <si>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</si>
  <si>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</si>
  <si>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</si>
  <si>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</si>
  <si>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</si>
  <si>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</si>
  <si>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</si>
  <si>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</si>
  <si>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</si>
  <si>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</si>
  <si>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</si>
  <si>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</si>
  <si>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</si>
  <si>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</si>
  <si>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</si>
  <si>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</si>
  <si>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</si>
  <si>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</si>
  <si>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</si>
  <si>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</si>
  <si>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</si>
  <si>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</si>
  <si>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</si>
  <si>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</si>
  <si>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</si>
  <si>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</si>
  <si>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</si>
  <si>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</si>
  <si>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</si>
  <si>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</si>
  <si>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</si>
  <si>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</si>
  <si>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</si>
  <si>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</si>
  <si>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</si>
  <si>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</si>
  <si>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</si>
  <si>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</si>
  <si>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</si>
  <si>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</si>
  <si>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</si>
  <si>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</si>
  <si>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</si>
  <si>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</si>
  <si>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</si>
  <si>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</si>
  <si>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</si>
  <si>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</si>
  <si>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</si>
  <si>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</si>
  <si>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</si>
  <si>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</si>
  <si>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</si>
  <si>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</si>
  <si>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</si>
  <si>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</si>
  <si>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</si>
  <si>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</si>
  <si>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</si>
  <si>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</si>
  <si>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</si>
  <si>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埼玉県狭山市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</si>
  <si>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</si>
  <si>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</si>
  <si>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</si>
  <si>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</si>
  <si>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</si>
  <si>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</si>
  <si>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</si>
  <si>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</si>
  <si>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</si>
  <si>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</si>
  <si>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</si>
  <si>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</si>
  <si>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</si>
  <si>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</si>
  <si>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</si>
  <si>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</si>
  <si>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</si>
  <si>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</si>
  <si>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</si>
  <si>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</si>
  <si>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</si>
  <si>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</si>
  <si>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</si>
  <si>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</si>
  <si>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</si>
  <si>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</si>
  <si>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</si>
  <si>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</si>
  <si>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</si>
  <si>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</si>
  <si>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</si>
  <si>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</si>
  <si>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</si>
  <si>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</si>
  <si>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</si>
  <si>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</si>
  <si>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</si>
  <si>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</si>
  <si>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</si>
  <si>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</si>
  <si>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</si>
  <si>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</si>
  <si>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</si>
  <si>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</si>
  <si>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</si>
  <si>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</si>
  <si>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</si>
  <si>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</si>
  <si>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</si>
  <si>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</si>
  <si>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</si>
  <si>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</si>
  <si>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</si>
  <si>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</si>
  <si>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</si>
  <si>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</si>
  <si>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</si>
  <si>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</si>
  <si>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</si>
  <si>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</si>
  <si>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</si>
  <si>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</si>
  <si>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</si>
  <si>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</si>
  <si>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</si>
  <si>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</si>
  <si>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</si>
  <si>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</si>
  <si>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</si>
  <si>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</si>
  <si>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</si>
  <si>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</si>
  <si>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</si>
  <si>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</si>
  <si>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</si>
  <si>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</si>
  <si>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</si>
  <si>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</si>
  <si>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</si>
  <si>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</si>
  <si>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</si>
  <si>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</si>
  <si>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</si>
  <si>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</si>
  <si>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</si>
  <si>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</si>
  <si>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</si>
  <si>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</si>
  <si>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</si>
  <si>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</si>
  <si>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</si>
  <si>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</si>
  <si>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</si>
  <si>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</si>
  <si>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</si>
  <si>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</si>
  <si>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</si>
  <si>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</si>
  <si>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</si>
  <si>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</si>
  <si>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</si>
  <si>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</si>
  <si>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</si>
  <si>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</si>
  <si>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</si>
  <si>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</si>
  <si>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</si>
  <si>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</si>
  <si>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</si>
  <si>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</si>
  <si>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</si>
  <si>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</si>
  <si>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</si>
  <si>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</si>
  <si>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</si>
  <si>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</si>
  <si>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</si>
  <si>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</si>
  <si>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</si>
  <si>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</si>
  <si>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</si>
  <si>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</si>
  <si>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</si>
  <si>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</si>
  <si>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</si>
  <si>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</si>
  <si>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</si>
  <si>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</si>
  <si>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</si>
  <si>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</si>
  <si>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</si>
  <si>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</si>
  <si>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</si>
  <si>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</si>
  <si>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</si>
  <si>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</si>
  <si>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</si>
  <si>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</si>
  <si>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</si>
  <si>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</si>
  <si>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</si>
  <si>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</si>
  <si>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</si>
  <si>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</si>
  <si>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</si>
  <si>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</si>
  <si>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</si>
  <si>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</si>
  <si>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</si>
  <si>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埼玉県狭山市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</si>
  <si>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</si>
  <si>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</si>
  <si>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</si>
  <si>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</si>
  <si>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</si>
  <si>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</si>
  <si>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</si>
  <si>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</si>
  <si>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</si>
  <si>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</si>
  <si>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</si>
  <si>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</si>
  <si>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</si>
  <si>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</si>
  <si>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</si>
  <si>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</si>
  <si>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</si>
  <si>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</si>
  <si>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</si>
  <si>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</si>
  <si>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狭山市駅東口土地区画整理事業特別会計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</si>
  <si>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</si>
  <si>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</si>
  <si>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</si>
  <si>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</si>
  <si>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</si>
  <si>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</si>
  <si>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</si>
  <si>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</si>
  <si>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</si>
  <si>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</si>
  <si>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</si>
  <si>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</si>
  <si>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</si>
  <si>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</si>
  <si>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</si>
  <si>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</si>
  <si>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</si>
  <si>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</si>
  <si>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</si>
  <si>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</si>
  <si>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</si>
  <si>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</si>
  <si>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</si>
  <si>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</si>
  <si>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</si>
  <si>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</si>
  <si>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</si>
  <si>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</si>
  <si>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</si>
  <si>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</si>
  <si>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</si>
  <si>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</si>
  <si>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</si>
  <si>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</si>
  <si>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</si>
  <si>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</si>
  <si>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</si>
  <si>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</si>
  <si>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</si>
  <si>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</si>
  <si>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</si>
  <si>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</si>
  <si>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</si>
  <si>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</si>
  <si>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</si>
  <si>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</si>
  <si>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</si>
  <si>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</si>
  <si>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</si>
  <si>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</si>
  <si>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</si>
  <si>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</si>
  <si>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</si>
  <si>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</si>
  <si>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</si>
  <si>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</si>
  <si>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</si>
  <si>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</si>
  <si>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</si>
  <si>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</si>
  <si>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</si>
  <si>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</si>
  <si>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</si>
  <si>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</si>
  <si>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</si>
  <si>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</si>
  <si>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</si>
  <si>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</si>
  <si>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</si>
  <si>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</si>
  <si>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</si>
  <si>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</si>
  <si>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</si>
  <si>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</si>
  <si>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</si>
  <si>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</si>
  <si>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</si>
  <si>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</si>
  <si>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</si>
  <si>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</si>
  <si>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</si>
  <si>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</si>
  <si>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</si>
  <si>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</si>
  <si>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</si>
  <si>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</si>
  <si>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</si>
  <si>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</si>
  <si>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</si>
  <si>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</si>
  <si>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</si>
  <si>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</si>
  <si>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</si>
  <si>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</si>
  <si>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</si>
  <si>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</si>
  <si>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</si>
  <si>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</si>
  <si>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</si>
  <si>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</si>
  <si>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</si>
  <si>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</si>
  <si>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</si>
  <si>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</si>
  <si>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</si>
  <si>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</si>
  <si>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</si>
  <si>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</si>
  <si>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</si>
  <si>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</si>
  <si>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</si>
  <si>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</si>
  <si>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</si>
  <si>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</si>
  <si>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</si>
  <si>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</si>
  <si>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</si>
  <si>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</si>
  <si>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</si>
  <si>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</si>
  <si>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</si>
  <si>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</si>
  <si>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</si>
  <si>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</si>
  <si>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</si>
  <si>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</si>
  <si>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</si>
  <si>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</si>
  <si>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</si>
  <si>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</si>
  <si>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</si>
  <si>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</si>
  <si>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</si>
  <si>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</si>
  <si>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</si>
  <si>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</si>
  <si>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</si>
  <si>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</si>
  <si>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</si>
  <si>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</si>
  <si>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</si>
  <si>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</si>
  <si>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</si>
  <si>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</si>
  <si>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</si>
  <si>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</si>
  <si>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</si>
  <si>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</si>
  <si>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</si>
  <si>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</si>
  <si>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</si>
  <si>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</si>
  <si>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10.59</t>
  </si>
  <si>
    <t>▲ 0.90</t>
  </si>
  <si>
    <t>▲ 1.61</t>
  </si>
  <si>
    <t>▲ 0.05</t>
  </si>
  <si>
    <t>水道事業会計</t>
  </si>
  <si>
    <t>一般会計</t>
  </si>
  <si>
    <t>下水道事業会計</t>
  </si>
  <si>
    <t>国民健康保険特別会計</t>
  </si>
  <si>
    <t>介護保険特別会計</t>
  </si>
  <si>
    <t>狭山市駅東口土地区画整理事業特別会計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</si>
  <si>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</si>
  <si>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</si>
  <si>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</si>
  <si>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</si>
  <si>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</si>
  <si>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</si>
  <si>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</si>
  <si>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広域飯能斎場組合</t>
    <rPh sb="0" eb="2">
      <t>コウイキ</t>
    </rPh>
    <rPh sb="2" eb="4">
      <t>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</si>
  <si>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</si>
  <si>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</si>
  <si>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</si>
  <si>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</si>
  <si>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狭山市土地開発公社</t>
    <rPh sb="0" eb="3">
      <t>サヤマシ</t>
    </rPh>
    <rPh sb="3" eb="5">
      <t>トチ</t>
    </rPh>
    <rPh sb="5" eb="7">
      <t>カイハツ</t>
    </rPh>
    <rPh sb="7" eb="9">
      <t>コウシャ</t>
    </rPh>
    <phoneticPr fontId="2"/>
  </si>
  <si>
    <t>財団法人狭山市勤労者福祉サービスセンター</t>
    <rPh sb="0" eb="2">
      <t>ザイダン</t>
    </rPh>
    <rPh sb="2" eb="4">
      <t>ホウジン</t>
    </rPh>
    <rPh sb="4" eb="7">
      <t>サヤマシ</t>
    </rPh>
    <rPh sb="7" eb="10">
      <t>キンロウシャ</t>
    </rPh>
    <rPh sb="10" eb="12">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</si>
</sst>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70946</c:v>
                </c:pt>
                <c:pt idx="1">
                  <c:v>34092</c:v>
                </c:pt>
                <c:pt idx="2">
                  <c:v>28109</c:v>
                </c:pt>
                <c:pt idx="3">
                  <c:v>46174</c:v>
                </c:pt>
                <c:pt idx="4">
                  <c:v>24726</c:v>
                </c:pt>
              </c:numCache>
            </c:numRef>
          </c:val>
          <c:smooth val="0"/>
        </c:ser>
        <c:dLbls>
          <c:showLegendKey val="0"/>
          <c:showVal val="0"/>
          <c:showCatName val="0"/>
          <c:showSerName val="0"/>
          <c:showPercent val="0"/>
          <c:showBubbleSize val="0"/>
        </c:dLbls>
        <c:marker val="1"/>
        <c:smooth val="0"/>
        <c:axId val="103328384"/>
        <c:axId val="109658880"/>
      </c:lineChart>
      <c:catAx>
        <c:axId val="103328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58880"/>
        <c:crosses val="autoZero"/>
        <c:auto val="1"/>
        <c:lblAlgn val="ctr"/>
        <c:lblOffset val="100"/>
        <c:tickLblSkip val="1"/>
        <c:tickMarkSkip val="1"/>
        <c:noMultiLvlLbl val="0"/>
      </c:catAx>
      <c:valAx>
        <c:axId val="1096588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2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6.83</c:v>
                </c:pt>
                <c:pt idx="1">
                  <c:v>11.77</c:v>
                </c:pt>
                <c:pt idx="2">
                  <c:v>7.24</c:v>
                </c:pt>
                <c:pt idx="3">
                  <c:v>9.32</c:v>
                </c:pt>
                <c:pt idx="4">
                  <c:v>8.18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12.38</c:v>
                </c:pt>
                <c:pt idx="1">
                  <c:v>16.96</c:v>
                </c:pt>
                <c:pt idx="2">
                  <c:v>21.01</c:v>
                </c:pt>
                <c:pt idx="3">
                  <c:v>17.329999999999998</c:v>
                </c:pt>
                <c:pt idx="4">
                  <c:v>17.79</c:v>
                </c:pt>
              </c:numCache>
            </c:numRef>
          </c:val>
        </c:ser>
        <c:dLbls>
          <c:showLegendKey val="0"/>
          <c:showVal val="0"/>
          <c:showCatName val="0"/>
          <c:showSerName val="0"/>
          <c:showPercent val="0"/>
          <c:showBubbleSize val="0"/>
        </c:dLbls>
        <c:gapWidth val="250"/>
        <c:overlap val="100"/>
        <c:axId val="100611968"/>
        <c:axId val="10062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-10.59</c:v>
                </c:pt>
                <c:pt idx="1">
                  <c:v>8.65</c:v>
                </c:pt>
                <c:pt idx="2">
                  <c:v>-0.9</c:v>
                </c:pt>
                <c:pt idx="3">
                  <c:v>-1.61</c:v>
                </c:pt>
                <c:pt idx="4">
                  <c:v>-0.05</c:v>
                </c:pt>
              </c:numCache>
            </c:numRef>
          </c:val>
          <c:smooth val="0"/>
        </c:ser>
        <c:dLbls>
          <c:showLegendKey val="0"/>
          <c:showVal val="0"/>
          <c:showCatName val="0"/>
          <c:showSerName val="0"/>
          <c:showPercent val="0"/>
          <c:showBubbleSize val="0"/>
        </c:dLbls>
        <c:marker val="1"/>
        <c:smooth val="0"/>
        <c:axId val="100611968"/>
        <c:axId val="100622336"/>
      </c:lineChart>
      <c:catAx>
        <c:axId val="10061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622336"/>
        <c:crosses val="autoZero"/>
        <c:auto val="1"/>
        <c:lblAlgn val="ctr"/>
        <c:lblOffset val="100"/>
        <c:tickLblSkip val="1"/>
        <c:tickMarkSkip val="1"/>
        <c:noMultiLvlLbl val="0"/>
      </c:catAx>
      <c:valAx>
        <c:axId val="1006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1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0.13</c:v>
                </c:pt>
                <c:pt idx="2">
                  <c:v>#N/A</c:v>
                </c:pt>
                <c:pt idx="3">
                  <c:v>0.13</c:v>
                </c:pt>
                <c:pt idx="4">
                  <c:v>#N/A</c:v>
                </c:pt>
                <c:pt idx="5">
                  <c:v>0.12</c:v>
                </c:pt>
                <c:pt idx="6">
                  <c:v>#N/A</c:v>
                </c:pt>
                <c:pt idx="7">
                  <c:v>0.09</c:v>
                </c:pt>
                <c:pt idx="8">
                  <c:v>#N/A</c:v>
                </c:pt>
                <c:pt idx="9">
                  <c:v>7.0000000000000007E-2</c:v>
                </c:pt>
              </c:numCache>
            </c:numRef>
          </c:val>
        </c:ser>
        <c:ser>
          <c:idx val="4"/>
          <c:order val="4"/>
          <c:tx>
            <c:strRef>
              <c:f>データシート!$A$31</c:f>
              <c:strCache>
                <c:ptCount val="1"/>
                <c:pt idx="0">
                  <c:v>狭山市駅東口土地区画整理事業特別会計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0.14000000000000001</c:v>
                </c:pt>
                <c:pt idx="4">
                  <c:v>#N/A</c:v>
                </c:pt>
                <c:pt idx="5">
                  <c:v>0.19</c:v>
                </c:pt>
                <c:pt idx="6">
                  <c:v>#N/A</c:v>
                </c:pt>
                <c:pt idx="7">
                  <c:v>0.22</c:v>
                </c:pt>
                <c:pt idx="8">
                  <c:v>#N/A</c:v>
                </c:pt>
                <c:pt idx="9">
                  <c:v>0.23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1.08</c:v>
                </c:pt>
                <c:pt idx="2">
                  <c:v>#N/A</c:v>
                </c:pt>
                <c:pt idx="3">
                  <c:v>0.8</c:v>
                </c:pt>
                <c:pt idx="4">
                  <c:v>#N/A</c:v>
                </c:pt>
                <c:pt idx="5">
                  <c:v>1.1200000000000001</c:v>
                </c:pt>
                <c:pt idx="6">
                  <c:v>#N/A</c:v>
                </c:pt>
                <c:pt idx="7">
                  <c:v>1.19</c:v>
                </c:pt>
                <c:pt idx="8">
                  <c:v>#N/A</c:v>
                </c:pt>
                <c:pt idx="9">
                  <c:v>0.96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2.74</c:v>
                </c:pt>
                <c:pt idx="2">
                  <c:v>#N/A</c:v>
                </c:pt>
                <c:pt idx="3">
                  <c:v>3.36</c:v>
                </c:pt>
                <c:pt idx="4">
                  <c:v>#N/A</c:v>
                </c:pt>
                <c:pt idx="5">
                  <c:v>4.5599999999999996</c:v>
                </c:pt>
                <c:pt idx="6">
                  <c:v>#N/A</c:v>
                </c:pt>
                <c:pt idx="7">
                  <c:v>4.3</c:v>
                </c:pt>
                <c:pt idx="8">
                  <c:v>#N/A</c:v>
                </c:pt>
                <c:pt idx="9">
                  <c:v>2.4700000000000002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0.04</c:v>
                </c:pt>
                <c:pt idx="2">
                  <c:v>#N/A</c:v>
                </c:pt>
                <c:pt idx="3">
                  <c:v>1.3</c:v>
                </c:pt>
                <c:pt idx="4">
                  <c:v>#N/A</c:v>
                </c:pt>
                <c:pt idx="5">
                  <c:v>2.8</c:v>
                </c:pt>
                <c:pt idx="6">
                  <c:v>#N/A</c:v>
                </c:pt>
                <c:pt idx="7">
                  <c:v>3.43</c:v>
                </c:pt>
                <c:pt idx="8">
                  <c:v>#N/A</c:v>
                </c:pt>
                <c:pt idx="9">
                  <c:v>4.88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6.76</c:v>
                </c:pt>
                <c:pt idx="2">
                  <c:v>#N/A</c:v>
                </c:pt>
                <c:pt idx="3">
                  <c:v>11.63</c:v>
                </c:pt>
                <c:pt idx="4">
                  <c:v>#N/A</c:v>
                </c:pt>
                <c:pt idx="5">
                  <c:v>7.06</c:v>
                </c:pt>
                <c:pt idx="6">
                  <c:v>#N/A</c:v>
                </c:pt>
                <c:pt idx="7">
                  <c:v>9.1</c:v>
                </c:pt>
                <c:pt idx="8">
                  <c:v>#N/A</c:v>
                </c:pt>
                <c:pt idx="9">
                  <c:v>7.95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10.59</c:v>
                </c:pt>
                <c:pt idx="2">
                  <c:v>#N/A</c:v>
                </c:pt>
                <c:pt idx="3">
                  <c:v>11.05</c:v>
                </c:pt>
                <c:pt idx="4">
                  <c:v>#N/A</c:v>
                </c:pt>
                <c:pt idx="5">
                  <c:v>12.09</c:v>
                </c:pt>
                <c:pt idx="6">
                  <c:v>#N/A</c:v>
                </c:pt>
                <c:pt idx="7">
                  <c:v>13.13</c:v>
                </c:pt>
                <c:pt idx="8">
                  <c:v>#N/A</c:v>
                </c:pt>
                <c:pt idx="9">
                  <c:v>14.38</c:v>
                </c:pt>
              </c:numCache>
            </c:numRef>
          </c:val>
        </c:ser>
        <c:dLbls>
          <c:showLegendKey val="0"/>
          <c:showVal val="0"/>
          <c:showCatName val="0"/>
          <c:showSerName val="0"/>
          <c:showPercent val="0"/>
          <c:showBubbleSize val="0"/>
        </c:dLbls>
        <c:gapWidth val="150"/>
        <c:overlap val="100"/>
        <c:axId val="110616960"/>
        <c:axId val="110618496"/>
      </c:barChart>
      <c:catAx>
        <c:axId val="1106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18496"/>
        <c:crosses val="autoZero"/>
        <c:auto val="1"/>
        <c:lblAlgn val="ctr"/>
        <c:lblOffset val="100"/>
        <c:tickLblSkip val="1"/>
        <c:tickMarkSkip val="1"/>
        <c:noMultiLvlLbl val="0"/>
      </c:catAx>
      <c:valAx>
        <c:axId val="11061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1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3665</c:v>
                </c:pt>
                <c:pt idx="5">
                  <c:v>3739</c:v>
                </c:pt>
                <c:pt idx="8">
                  <c:v>3734</c:v>
                </c:pt>
                <c:pt idx="11">
                  <c:v>3890</c:v>
                </c:pt>
                <c:pt idx="14">
                  <c:v>3920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8</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145</c:v>
                </c:pt>
                <c:pt idx="3">
                  <c:v>968</c:v>
                </c:pt>
                <c:pt idx="6">
                  <c:v>163</c:v>
                </c:pt>
                <c:pt idx="9">
                  <c:v>186</c:v>
                </c:pt>
                <c:pt idx="12">
                  <c:v>234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610</c:v>
                </c:pt>
                <c:pt idx="3">
                  <c:v>614</c:v>
                </c:pt>
                <c:pt idx="6">
                  <c:v>743</c:v>
                </c:pt>
                <c:pt idx="9">
                  <c:v>711</c:v>
                </c:pt>
                <c:pt idx="12">
                  <c:v>728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4328</c:v>
                </c:pt>
                <c:pt idx="3">
                  <c:v>3813</c:v>
                </c:pt>
                <c:pt idx="6">
                  <c:v>3467</c:v>
                </c:pt>
                <c:pt idx="9">
                  <c:v>3412</c:v>
                </c:pt>
                <c:pt idx="12">
                  <c:v>3296</c:v>
                </c:pt>
              </c:numCache>
            </c:numRef>
          </c:val>
        </c:ser>
        <c:dLbls>
          <c:showLegendKey val="0"/>
          <c:showVal val="0"/>
          <c:showCatName val="0"/>
          <c:showSerName val="0"/>
          <c:showPercent val="0"/>
          <c:showBubbleSize val="0"/>
        </c:dLbls>
        <c:gapWidth val="100"/>
        <c:overlap val="100"/>
        <c:axId val="109263872"/>
        <c:axId val="10929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1426</c:v>
                </c:pt>
                <c:pt idx="2">
                  <c:v>#N/A</c:v>
                </c:pt>
                <c:pt idx="3">
                  <c:v>#N/A</c:v>
                </c:pt>
                <c:pt idx="4">
                  <c:v>1656</c:v>
                </c:pt>
                <c:pt idx="5">
                  <c:v>#N/A</c:v>
                </c:pt>
                <c:pt idx="6">
                  <c:v>#N/A</c:v>
                </c:pt>
                <c:pt idx="7">
                  <c:v>639</c:v>
                </c:pt>
                <c:pt idx="8">
                  <c:v>#N/A</c:v>
                </c:pt>
                <c:pt idx="9">
                  <c:v>#N/A</c:v>
                </c:pt>
                <c:pt idx="10">
                  <c:v>419</c:v>
                </c:pt>
                <c:pt idx="11">
                  <c:v>#N/A</c:v>
                </c:pt>
                <c:pt idx="12">
                  <c:v>#N/A</c:v>
                </c:pt>
                <c:pt idx="13">
                  <c:v>402</c:v>
                </c:pt>
                <c:pt idx="14">
                  <c:v>#N/A</c:v>
                </c:pt>
              </c:numCache>
            </c:numRef>
          </c:val>
          <c:smooth val="0"/>
        </c:ser>
        <c:dLbls>
          <c:showLegendKey val="0"/>
          <c:showVal val="0"/>
          <c:showCatName val="0"/>
          <c:showSerName val="0"/>
          <c:showPercent val="0"/>
          <c:showBubbleSize val="0"/>
        </c:dLbls>
        <c:marker val="1"/>
        <c:smooth val="0"/>
        <c:axId val="109263872"/>
        <c:axId val="109290624"/>
      </c:lineChart>
      <c:catAx>
        <c:axId val="1092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90624"/>
        <c:crosses val="autoZero"/>
        <c:auto val="1"/>
        <c:lblAlgn val="ctr"/>
        <c:lblOffset val="100"/>
        <c:tickLblSkip val="1"/>
        <c:tickMarkSkip val="1"/>
        <c:noMultiLvlLbl val="0"/>
      </c:catAx>
      <c:valAx>
        <c:axId val="10929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33308</c:v>
                </c:pt>
                <c:pt idx="5">
                  <c:v>34486</c:v>
                </c:pt>
                <c:pt idx="8">
                  <c:v>36243</c:v>
                </c:pt>
                <c:pt idx="11">
                  <c:v>37235</c:v>
                </c:pt>
                <c:pt idx="14">
                  <c:v>37191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7430</c:v>
                </c:pt>
                <c:pt idx="5">
                  <c:v>7609</c:v>
                </c:pt>
                <c:pt idx="8">
                  <c:v>7495</c:v>
                </c:pt>
                <c:pt idx="11">
                  <c:v>9279</c:v>
                </c:pt>
                <c:pt idx="14">
                  <c:v>8611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11057</c:v>
                </c:pt>
                <c:pt idx="5">
                  <c:v>11355</c:v>
                </c:pt>
                <c:pt idx="8">
                  <c:v>11814</c:v>
                </c:pt>
                <c:pt idx="11">
                  <c:v>11110</c:v>
                </c:pt>
                <c:pt idx="14">
                  <c:v>10733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c:v>
                </c:pt>
                <c:pt idx="3">
                  <c:v>8</c:v>
                </c:pt>
                <c:pt idx="6">
                  <c:v>13</c:v>
                </c:pt>
                <c:pt idx="9">
                  <c:v>13</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8634</c:v>
                </c:pt>
                <c:pt idx="3">
                  <c:v>8247</c:v>
                </c:pt>
                <c:pt idx="6">
                  <c:v>8050</c:v>
                </c:pt>
                <c:pt idx="9">
                  <c:v>5764</c:v>
                </c:pt>
                <c:pt idx="12">
                  <c:v>5395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633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8065</c:v>
                </c:pt>
                <c:pt idx="3">
                  <c:v>7249</c:v>
                </c:pt>
                <c:pt idx="6">
                  <c:v>7699</c:v>
                </c:pt>
                <c:pt idx="9">
                  <c:v>7861</c:v>
                </c:pt>
                <c:pt idx="12">
                  <c:v>7981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5029</c:v>
                </c:pt>
                <c:pt idx="3">
                  <c:v>4121</c:v>
                </c:pt>
                <c:pt idx="6">
                  <c:v>4004</c:v>
                </c:pt>
                <c:pt idx="9">
                  <c:v>6716</c:v>
                </c:pt>
                <c:pt idx="12">
                  <c:v>6552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34492</c:v>
                </c:pt>
                <c:pt idx="3">
                  <c:v>35207</c:v>
                </c:pt>
                <c:pt idx="6">
                  <c:v>35671</c:v>
                </c:pt>
                <c:pt idx="9">
                  <c:v>38698</c:v>
                </c:pt>
                <c:pt idx="12">
                  <c:v>37938</c:v>
                </c:pt>
              </c:numCache>
            </c:numRef>
          </c:val>
        </c:ser>
        <c:dLbls>
          <c:showLegendKey val="0"/>
          <c:showVal val="0"/>
          <c:showCatName val="0"/>
          <c:showSerName val="0"/>
          <c:showPercent val="0"/>
          <c:showBubbleSize val="0"/>
        </c:dLbls>
        <c:gapWidth val="100"/>
        <c:overlap val="100"/>
        <c:axId val="110389888"/>
        <c:axId val="11040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4456</c:v>
                </c:pt>
                <c:pt idx="2">
                  <c:v>#N/A</c:v>
                </c:pt>
                <c:pt idx="3">
                  <c:v>#N/A</c:v>
                </c:pt>
                <c:pt idx="4">
                  <c:v>1381</c:v>
                </c:pt>
                <c:pt idx="5">
                  <c:v>#N/A</c:v>
                </c:pt>
                <c:pt idx="6">
                  <c:v>#N/A</c:v>
                </c:pt>
                <c:pt idx="7">
                  <c:v>0</c:v>
                </c:pt>
                <c:pt idx="8">
                  <c:v>#N/A</c:v>
                </c:pt>
                <c:pt idx="9">
                  <c:v>#N/A</c:v>
                </c:pt>
                <c:pt idx="10">
                  <c:v>1428</c:v>
                </c:pt>
                <c:pt idx="11">
                  <c:v>#N/A</c:v>
                </c:pt>
                <c:pt idx="12">
                  <c:v>#N/A</c:v>
                </c:pt>
                <c:pt idx="13">
                  <c:v>1966</c:v>
                </c:pt>
                <c:pt idx="14">
                  <c:v>#N/A</c:v>
                </c:pt>
              </c:numCache>
            </c:numRef>
          </c:val>
          <c:smooth val="0"/>
        </c:ser>
        <c:dLbls>
          <c:showLegendKey val="0"/>
          <c:showVal val="0"/>
          <c:showCatName val="0"/>
          <c:showSerName val="0"/>
          <c:showPercent val="0"/>
          <c:showBubbleSize val="0"/>
        </c:dLbls>
        <c:marker val="1"/>
        <c:smooth val="0"/>
        <c:axId val="110389888"/>
        <c:axId val="110400256"/>
      </c:lineChart>
      <c:catAx>
        <c:axId val="11038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00256"/>
        <c:crosses val="autoZero"/>
        <c:auto val="1"/>
        <c:lblAlgn val="ctr"/>
        <c:lblOffset val="100"/>
        <c:tickLblSkip val="1"/>
        <c:tickMarkSkip val="1"/>
        <c:noMultiLvlLbl val="0"/>
      </c:catAx>
      <c:valAx>
        <c:axId val="11040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8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154,772
152,911
49.04
46,085,976
43,601,474
2,242,952
27,405,286
37,939,777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とほぼ同水準で推移し、類似団体の平均を上回る０．９０となった。景気は緩やかな回復が続いているとされているが、個人市民税は生産年齢人口の減少や雇用形態の変化などを背景に減収傾向にあり、法人市民税については、企業のグローバル化や実効税率の見直しなどにより安定的な見通しが難しい状況にある。今後も引き続き市税徴収の強化等による歳入確保に努めるとともに、人件費、扶助費、公債費などの経常的経費の一層の削減に取り組み、更なる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59972</xdr:rowOff>
    </xdr:from>
    <xdr:to>
      <xdr:col>6</xdr:col>
      <xdr:colOff>0</xdr:colOff>
      <xdr:row>40</xdr:row>
      <xdr:rowOff>127000</xdr:rowOff>
    </xdr:to>
    <xdr:cxnSp macro="">
      <xdr:nvCxnSpPr>
        <xdr:cNvPr id="71" name="直線コネクタ 70"/>
        <xdr:cNvCxnSpPr/>
      </xdr:nvCxnSpPr>
      <xdr:spPr>
        <a:xfrm>
          <a:off x="3225800" y="691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124178</xdr:rowOff>
    </xdr:from>
    <xdr:to>
      <xdr:col>4</xdr:col>
      <xdr:colOff>482600</xdr:colOff>
      <xdr:row>40</xdr:row>
      <xdr:rowOff>59972</xdr:rowOff>
    </xdr:to>
    <xdr:cxnSp macro="">
      <xdr:nvCxnSpPr>
        <xdr:cNvPr id="74" name="直線コネクタ 73"/>
        <xdr:cNvCxnSpPr/>
      </xdr:nvCxnSpPr>
      <xdr:spPr>
        <a:xfrm>
          <a:off x="2336800" y="68107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3528</xdr:rowOff>
    </xdr:from>
    <xdr:to>
      <xdr:col>3</xdr:col>
      <xdr:colOff>279400</xdr:colOff>
      <xdr:row>39</xdr:row>
      <xdr:rowOff>124178</xdr:rowOff>
    </xdr:to>
    <xdr:cxnSp macro="">
      <xdr:nvCxnSpPr>
        <xdr:cNvPr id="77" name="直線コネクタ 76"/>
        <xdr:cNvCxnSpPr/>
      </xdr:nvCxnSpPr>
      <xdr:spPr>
        <a:xfrm>
          <a:off x="1447800" y="66900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15116</xdr:rowOff>
    </xdr:from>
    <xdr:ext cx="762000" cy="259045"/>
    <xdr:sp macro="" textlink="">
      <xdr:nvSpPr>
        <xdr:cNvPr id="79" name="テキスト ボックス 78"/>
        <xdr:cNvSpPr txBox="1"/>
      </xdr:nvSpPr>
      <xdr:spPr>
        <a:xfrm>
          <a:off x="19558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146349</xdr:rowOff>
    </xdr:from>
    <xdr:ext cx="762000" cy="259045"/>
    <xdr:sp macro="" textlink="">
      <xdr:nvSpPr>
        <xdr:cNvPr id="81" name="テキスト ボックス 80"/>
        <xdr:cNvSpPr txBox="1"/>
      </xdr:nvSpPr>
      <xdr:spPr>
        <a:xfrm>
          <a:off x="10668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73378</xdr:rowOff>
    </xdr:from>
    <xdr:to>
      <xdr:col>3</xdr:col>
      <xdr:colOff>330200</xdr:colOff>
      <xdr:row>40</xdr:row>
      <xdr:rowOff>3528</xdr:rowOff>
    </xdr:to>
    <xdr:sp macro="" textlink="">
      <xdr:nvSpPr>
        <xdr:cNvPr id="93" name="円/楕円 92"/>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13705</xdr:rowOff>
    </xdr:from>
    <xdr:ext cx="762000" cy="259045"/>
    <xdr:sp macro="" textlink="">
      <xdr:nvSpPr>
        <xdr:cNvPr id="94" name="テキスト ボックス 93"/>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124178</xdr:rowOff>
    </xdr:from>
    <xdr:to>
      <xdr:col>2</xdr:col>
      <xdr:colOff>127000</xdr:colOff>
      <xdr:row>39</xdr:row>
      <xdr:rowOff>54328</xdr:rowOff>
    </xdr:to>
    <xdr:sp macro="" textlink="">
      <xdr:nvSpPr>
        <xdr:cNvPr id="95" name="円/楕円 94"/>
        <xdr:cNvSpPr/>
      </xdr:nvSpPr>
      <xdr:spPr>
        <a:xfrm>
          <a:off x="1397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64505</xdr:rowOff>
    </xdr:from>
    <xdr:ext cx="762000" cy="259045"/>
    <xdr:sp macro="" textlink="">
      <xdr:nvSpPr>
        <xdr:cNvPr id="96" name="テキスト ボックス 95"/>
        <xdr:cNvSpPr txBox="1"/>
      </xdr:nvSpPr>
      <xdr:spPr>
        <a:xfrm>
          <a:off x="1066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の４割を超える市税の経常一般財源が前年度に比べ減少したほか、地方交付税における経常一般財源や臨時財政対策債が前年度に比べ減少したことなどが要因となり、類似団体平均を上回る９３．１％となった。社会保障関連経費は増加傾向にある中、今後も引き続き人件費の抑制や事業の選択と集中による経費の削減を進めるとともに、市税等の財源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64</xdr:row>
      <xdr:rowOff>71544</xdr:rowOff>
    </xdr:to>
    <xdr:cxnSp macro="">
      <xdr:nvCxnSpPr>
        <xdr:cNvPr id="131" name="直線コネクタ 130"/>
        <xdr:cNvCxnSpPr/>
      </xdr:nvCxnSpPr>
      <xdr:spPr>
        <a:xfrm>
          <a:off x="4114800" y="10770870"/>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140970</xdr:rowOff>
    </xdr:to>
    <xdr:cxnSp macro="">
      <xdr:nvCxnSpPr>
        <xdr:cNvPr id="134" name="直線コネクタ 133"/>
        <xdr:cNvCxnSpPr/>
      </xdr:nvCxnSpPr>
      <xdr:spPr>
        <a:xfrm>
          <a:off x="3225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113877</xdr:rowOff>
    </xdr:from>
    <xdr:to>
      <xdr:col>4</xdr:col>
      <xdr:colOff>482600</xdr:colOff>
      <xdr:row>62</xdr:row>
      <xdr:rowOff>116840</xdr:rowOff>
    </xdr:to>
    <xdr:cxnSp macro="">
      <xdr:nvCxnSpPr>
        <xdr:cNvPr id="137" name="直線コネクタ 136"/>
        <xdr:cNvCxnSpPr/>
      </xdr:nvCxnSpPr>
      <xdr:spPr>
        <a:xfrm>
          <a:off x="2336800" y="1040087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65</xdr:row>
      <xdr:rowOff>101177</xdr:rowOff>
    </xdr:to>
    <xdr:cxnSp macro="">
      <xdr:nvCxnSpPr>
        <xdr:cNvPr id="140" name="直線コネクタ 139"/>
        <xdr:cNvCxnSpPr/>
      </xdr:nvCxnSpPr>
      <xdr:spPr>
        <a:xfrm flipV="1">
          <a:off x="1447800" y="10400877"/>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4" name="テキスト ボックス 143"/>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20744</xdr:rowOff>
    </xdr:from>
    <xdr:to>
      <xdr:col>7</xdr:col>
      <xdr:colOff>203200</xdr:colOff>
      <xdr:row>64</xdr:row>
      <xdr:rowOff>122344</xdr:rowOff>
    </xdr:to>
    <xdr:sp macro="" textlink="">
      <xdr:nvSpPr>
        <xdr:cNvPr id="150" name="円/楕円 149"/>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164271</xdr:rowOff>
    </xdr:from>
    <xdr:ext cx="762000" cy="259045"/>
    <xdr:sp macro="" textlink="">
      <xdr:nvSpPr>
        <xdr:cNvPr id="151"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63077</xdr:rowOff>
    </xdr:from>
    <xdr:to>
      <xdr:col>3</xdr:col>
      <xdr:colOff>330200</xdr:colOff>
      <xdr:row>60</xdr:row>
      <xdr:rowOff>164677</xdr:rowOff>
    </xdr:to>
    <xdr:sp macro="" textlink="">
      <xdr:nvSpPr>
        <xdr:cNvPr id="156" name="円/楕円 155"/>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57" name="テキスト ボックス 156"/>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50377</xdr:rowOff>
    </xdr:from>
    <xdr:to>
      <xdr:col>2</xdr:col>
      <xdr:colOff>127000</xdr:colOff>
      <xdr:row>65</xdr:row>
      <xdr:rowOff>151977</xdr:rowOff>
    </xdr:to>
    <xdr:sp macro="" textlink="">
      <xdr:nvSpPr>
        <xdr:cNvPr id="158" name="円/楕円 157"/>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136754</xdr:rowOff>
    </xdr:from>
    <xdr:ext cx="762000" cy="259045"/>
    <xdr:sp macro="" textlink="">
      <xdr:nvSpPr>
        <xdr:cNvPr id="159" name="テキスト ボックス 158"/>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指定管理者制度の積極的な導入や人件費の抑制などにより、類似団体平均を下回る９４，５４９円となった。引き続き、指定管理者制度の効果的な活用や人件費の抑制などにより行政コストの削減に努める。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81417</xdr:rowOff>
    </xdr:from>
    <xdr:to>
      <xdr:col>7</xdr:col>
      <xdr:colOff>152400</xdr:colOff>
      <xdr:row>81</xdr:row>
      <xdr:rowOff>138502</xdr:rowOff>
    </xdr:to>
    <xdr:cxnSp macro="">
      <xdr:nvCxnSpPr>
        <xdr:cNvPr id="190" name="直線コネクタ 189"/>
        <xdr:cNvCxnSpPr/>
      </xdr:nvCxnSpPr>
      <xdr:spPr>
        <a:xfrm flipV="1">
          <a:off x="4114800" y="13968867"/>
          <a:ext cx="8382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138502</xdr:rowOff>
    </xdr:from>
    <xdr:to>
      <xdr:col>6</xdr:col>
      <xdr:colOff>0</xdr:colOff>
      <xdr:row>81</xdr:row>
      <xdr:rowOff>143094</xdr:rowOff>
    </xdr:to>
    <xdr:cxnSp macro="">
      <xdr:nvCxnSpPr>
        <xdr:cNvPr id="193" name="直線コネクタ 192"/>
        <xdr:cNvCxnSpPr/>
      </xdr:nvCxnSpPr>
      <xdr:spPr>
        <a:xfrm flipV="1">
          <a:off x="3225800" y="14025952"/>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143094</xdr:rowOff>
    </xdr:from>
    <xdr:to>
      <xdr:col>4</xdr:col>
      <xdr:colOff>482600</xdr:colOff>
      <xdr:row>81</xdr:row>
      <xdr:rowOff>143190</xdr:rowOff>
    </xdr:to>
    <xdr:cxnSp macro="">
      <xdr:nvCxnSpPr>
        <xdr:cNvPr id="196" name="直線コネクタ 195"/>
        <xdr:cNvCxnSpPr/>
      </xdr:nvCxnSpPr>
      <xdr:spPr>
        <a:xfrm flipV="1">
          <a:off x="2336800" y="14030544"/>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136958</xdr:rowOff>
    </xdr:from>
    <xdr:to>
      <xdr:col>3</xdr:col>
      <xdr:colOff>279400</xdr:colOff>
      <xdr:row>81</xdr:row>
      <xdr:rowOff>143190</xdr:rowOff>
    </xdr:to>
    <xdr:cxnSp macro="">
      <xdr:nvCxnSpPr>
        <xdr:cNvPr id="199" name="直線コネクタ 198"/>
        <xdr:cNvCxnSpPr/>
      </xdr:nvCxnSpPr>
      <xdr:spPr>
        <a:xfrm>
          <a:off x="1447800" y="14024408"/>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7301</xdr:rowOff>
    </xdr:from>
    <xdr:ext cx="762000" cy="259045"/>
    <xdr:sp macro="" textlink="">
      <xdr:nvSpPr>
        <xdr:cNvPr id="201" name="テキスト ボックス 200"/>
        <xdr:cNvSpPr txBox="1"/>
      </xdr:nvSpPr>
      <xdr:spPr>
        <a:xfrm>
          <a:off x="1955800" y="1372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17080</xdr:rowOff>
    </xdr:from>
    <xdr:ext cx="762000" cy="259045"/>
    <xdr:sp macro="" textlink="">
      <xdr:nvSpPr>
        <xdr:cNvPr id="203" name="テキスト ボックス 202"/>
        <xdr:cNvSpPr txBox="1"/>
      </xdr:nvSpPr>
      <xdr:spPr>
        <a:xfrm>
          <a:off x="1066800" y="1373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30617</xdr:rowOff>
    </xdr:from>
    <xdr:to>
      <xdr:col>7</xdr:col>
      <xdr:colOff>203200</xdr:colOff>
      <xdr:row>81</xdr:row>
      <xdr:rowOff>132217</xdr:rowOff>
    </xdr:to>
    <xdr:sp macro="" textlink="">
      <xdr:nvSpPr>
        <xdr:cNvPr id="209" name="円/楕円 208"/>
        <xdr:cNvSpPr/>
      </xdr:nvSpPr>
      <xdr:spPr>
        <a:xfrm>
          <a:off x="4902200" y="139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123344</xdr:rowOff>
    </xdr:from>
    <xdr:ext cx="762000" cy="259045"/>
    <xdr:sp macro="" textlink="">
      <xdr:nvSpPr>
        <xdr:cNvPr id="210" name="人件費・物件費等の状況該当値テキスト"/>
        <xdr:cNvSpPr txBox="1"/>
      </xdr:nvSpPr>
      <xdr:spPr>
        <a:xfrm>
          <a:off x="5041900" y="1383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87702</xdr:rowOff>
    </xdr:from>
    <xdr:to>
      <xdr:col>6</xdr:col>
      <xdr:colOff>50800</xdr:colOff>
      <xdr:row>82</xdr:row>
      <xdr:rowOff>17852</xdr:rowOff>
    </xdr:to>
    <xdr:sp macro="" textlink="">
      <xdr:nvSpPr>
        <xdr:cNvPr id="211" name="円/楕円 210"/>
        <xdr:cNvSpPr/>
      </xdr:nvSpPr>
      <xdr:spPr>
        <a:xfrm>
          <a:off x="4064000" y="139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28029</xdr:rowOff>
    </xdr:from>
    <xdr:ext cx="736600" cy="259045"/>
    <xdr:sp macro="" textlink="">
      <xdr:nvSpPr>
        <xdr:cNvPr id="212" name="テキスト ボックス 211"/>
        <xdr:cNvSpPr txBox="1"/>
      </xdr:nvSpPr>
      <xdr:spPr>
        <a:xfrm>
          <a:off x="3733800" y="1374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92294</xdr:rowOff>
    </xdr:from>
    <xdr:to>
      <xdr:col>4</xdr:col>
      <xdr:colOff>533400</xdr:colOff>
      <xdr:row>82</xdr:row>
      <xdr:rowOff>22444</xdr:rowOff>
    </xdr:to>
    <xdr:sp macro="" textlink="">
      <xdr:nvSpPr>
        <xdr:cNvPr id="213" name="円/楕円 212"/>
        <xdr:cNvSpPr/>
      </xdr:nvSpPr>
      <xdr:spPr>
        <a:xfrm>
          <a:off x="3175000" y="139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32621</xdr:rowOff>
    </xdr:from>
    <xdr:ext cx="762000" cy="259045"/>
    <xdr:sp macro="" textlink="">
      <xdr:nvSpPr>
        <xdr:cNvPr id="214" name="テキスト ボックス 213"/>
        <xdr:cNvSpPr txBox="1"/>
      </xdr:nvSpPr>
      <xdr:spPr>
        <a:xfrm>
          <a:off x="2844800" y="1374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92390</xdr:rowOff>
    </xdr:from>
    <xdr:to>
      <xdr:col>3</xdr:col>
      <xdr:colOff>330200</xdr:colOff>
      <xdr:row>82</xdr:row>
      <xdr:rowOff>22540</xdr:rowOff>
    </xdr:to>
    <xdr:sp macro="" textlink="">
      <xdr:nvSpPr>
        <xdr:cNvPr id="215" name="円/楕円 214"/>
        <xdr:cNvSpPr/>
      </xdr:nvSpPr>
      <xdr:spPr>
        <a:xfrm>
          <a:off x="2286000" y="1397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7317</xdr:rowOff>
    </xdr:from>
    <xdr:ext cx="762000" cy="259045"/>
    <xdr:sp macro="" textlink="">
      <xdr:nvSpPr>
        <xdr:cNvPr id="216" name="テキスト ボックス 215"/>
        <xdr:cNvSpPr txBox="1"/>
      </xdr:nvSpPr>
      <xdr:spPr>
        <a:xfrm>
          <a:off x="1955800" y="140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86158</xdr:rowOff>
    </xdr:from>
    <xdr:to>
      <xdr:col>2</xdr:col>
      <xdr:colOff>127000</xdr:colOff>
      <xdr:row>82</xdr:row>
      <xdr:rowOff>16308</xdr:rowOff>
    </xdr:to>
    <xdr:sp macro="" textlink="">
      <xdr:nvSpPr>
        <xdr:cNvPr id="217" name="円/楕円 216"/>
        <xdr:cNvSpPr/>
      </xdr:nvSpPr>
      <xdr:spPr>
        <a:xfrm>
          <a:off x="1397000" y="139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1085</xdr:rowOff>
    </xdr:from>
    <xdr:ext cx="762000" cy="259045"/>
    <xdr:sp macro="" textlink="">
      <xdr:nvSpPr>
        <xdr:cNvPr id="218" name="テキスト ボックス 217"/>
        <xdr:cNvSpPr txBox="1"/>
      </xdr:nvSpPr>
      <xdr:spPr>
        <a:xfrm>
          <a:off x="1066800" y="140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国と比較してやや高い水準にあるため、引き続き職別職員数の適正化に努め、適正な給与水準を実現していく。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86</xdr:row>
      <xdr:rowOff>11113</xdr:rowOff>
    </xdr:to>
    <xdr:cxnSp macro="">
      <xdr:nvCxnSpPr>
        <xdr:cNvPr id="251" name="直線コネクタ 250"/>
        <xdr:cNvCxnSpPr/>
      </xdr:nvCxnSpPr>
      <xdr:spPr>
        <a:xfrm flipV="1">
          <a:off x="17018000" y="13840884"/>
          <a:ext cx="0" cy="914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154640</xdr:rowOff>
    </xdr:from>
    <xdr:ext cx="762000" cy="259045"/>
    <xdr:sp macro="" textlink="">
      <xdr:nvSpPr>
        <xdr:cNvPr id="252" name="給与水準   （国との比較）最小値テキスト"/>
        <xdr:cNvSpPr txBox="1"/>
      </xdr:nvSpPr>
      <xdr:spPr>
        <a:xfrm>
          <a:off x="17106900" y="1472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11113</xdr:rowOff>
    </xdr:from>
    <xdr:to>
      <xdr:col>24</xdr:col>
      <xdr:colOff>647700</xdr:colOff>
      <xdr:row>86</xdr:row>
      <xdr:rowOff>11113</xdr:rowOff>
    </xdr:to>
    <xdr:cxnSp macro="">
      <xdr:nvCxnSpPr>
        <xdr:cNvPr id="253" name="直線コネクタ 252"/>
        <xdr:cNvCxnSpPr/>
      </xdr:nvCxnSpPr>
      <xdr:spPr>
        <a:xfrm>
          <a:off x="16929100" y="1475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4"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5" name="直線コネクタ 254"/>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102659</xdr:rowOff>
    </xdr:from>
    <xdr:to>
      <xdr:col>24</xdr:col>
      <xdr:colOff>558800</xdr:colOff>
      <xdr:row>89</xdr:row>
      <xdr:rowOff>49741</xdr:rowOff>
    </xdr:to>
    <xdr:cxnSp macro="">
      <xdr:nvCxnSpPr>
        <xdr:cNvPr id="256" name="直線コネクタ 255"/>
        <xdr:cNvCxnSpPr/>
      </xdr:nvCxnSpPr>
      <xdr:spPr>
        <a:xfrm flipV="1">
          <a:off x="16179800" y="14504459"/>
          <a:ext cx="8382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139293</xdr:rowOff>
    </xdr:from>
    <xdr:ext cx="762000" cy="259045"/>
    <xdr:sp macro="" textlink="">
      <xdr:nvSpPr>
        <xdr:cNvPr id="257"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49741</xdr:rowOff>
    </xdr:to>
    <xdr:cxnSp macro="">
      <xdr:nvCxnSpPr>
        <xdr:cNvPr id="259" name="直線コネクタ 258"/>
        <xdr:cNvCxnSpPr/>
      </xdr:nvCxnSpPr>
      <xdr:spPr>
        <a:xfrm>
          <a:off x="15290800" y="152886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100013</xdr:rowOff>
    </xdr:from>
    <xdr:to>
      <xdr:col>23</xdr:col>
      <xdr:colOff>457200</xdr:colOff>
      <xdr:row>89</xdr:row>
      <xdr:rowOff>30163</xdr:rowOff>
    </xdr:to>
    <xdr:sp macro="" textlink="">
      <xdr:nvSpPr>
        <xdr:cNvPr id="260" name="フローチャート : 判断 259"/>
        <xdr:cNvSpPr/>
      </xdr:nvSpPr>
      <xdr:spPr>
        <a:xfrm>
          <a:off x="16129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40340</xdr:rowOff>
    </xdr:from>
    <xdr:ext cx="736600" cy="259045"/>
    <xdr:sp macro="" textlink="">
      <xdr:nvSpPr>
        <xdr:cNvPr id="261" name="テキスト ボックス 260"/>
        <xdr:cNvSpPr txBox="1"/>
      </xdr:nvSpPr>
      <xdr:spPr>
        <a:xfrm>
          <a:off x="15798800" y="14956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22225</xdr:rowOff>
    </xdr:from>
    <xdr:to>
      <xdr:col>22</xdr:col>
      <xdr:colOff>203200</xdr:colOff>
      <xdr:row>89</xdr:row>
      <xdr:rowOff>29634</xdr:rowOff>
    </xdr:to>
    <xdr:cxnSp macro="">
      <xdr:nvCxnSpPr>
        <xdr:cNvPr id="262" name="直線コネクタ 261"/>
        <xdr:cNvCxnSpPr/>
      </xdr:nvCxnSpPr>
      <xdr:spPr>
        <a:xfrm>
          <a:off x="14401800" y="14424025"/>
          <a:ext cx="889000" cy="86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100013</xdr:rowOff>
    </xdr:from>
    <xdr:to>
      <xdr:col>22</xdr:col>
      <xdr:colOff>254000</xdr:colOff>
      <xdr:row>89</xdr:row>
      <xdr:rowOff>30163</xdr:rowOff>
    </xdr:to>
    <xdr:sp macro="" textlink="">
      <xdr:nvSpPr>
        <xdr:cNvPr id="263" name="フローチャート : 判断 262"/>
        <xdr:cNvSpPr/>
      </xdr:nvSpPr>
      <xdr:spPr>
        <a:xfrm>
          <a:off x="15240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40340</xdr:rowOff>
    </xdr:from>
    <xdr:ext cx="762000" cy="259045"/>
    <xdr:sp macro="" textlink="">
      <xdr:nvSpPr>
        <xdr:cNvPr id="264" name="テキスト ボックス 263"/>
        <xdr:cNvSpPr txBox="1"/>
      </xdr:nvSpPr>
      <xdr:spPr>
        <a:xfrm>
          <a:off x="14909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22225</xdr:rowOff>
    </xdr:from>
    <xdr:to>
      <xdr:col>21</xdr:col>
      <xdr:colOff>0</xdr:colOff>
      <xdr:row>84</xdr:row>
      <xdr:rowOff>42334</xdr:rowOff>
    </xdr:to>
    <xdr:cxnSp macro="">
      <xdr:nvCxnSpPr>
        <xdr:cNvPr id="265" name="直線コネクタ 264"/>
        <xdr:cNvCxnSpPr/>
      </xdr:nvCxnSpPr>
      <xdr:spPr>
        <a:xfrm flipV="1">
          <a:off x="13512800" y="144240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82021</xdr:rowOff>
    </xdr:from>
    <xdr:to>
      <xdr:col>21</xdr:col>
      <xdr:colOff>50800</xdr:colOff>
      <xdr:row>85</xdr:row>
      <xdr:rowOff>12171</xdr:rowOff>
    </xdr:to>
    <xdr:sp macro="" textlink="">
      <xdr:nvSpPr>
        <xdr:cNvPr id="266" name="フローチャート : 判断 265"/>
        <xdr:cNvSpPr/>
      </xdr:nvSpPr>
      <xdr:spPr>
        <a:xfrm>
          <a:off x="143510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168398</xdr:rowOff>
    </xdr:from>
    <xdr:ext cx="762000" cy="259045"/>
    <xdr:sp macro="" textlink="">
      <xdr:nvSpPr>
        <xdr:cNvPr id="267" name="テキスト ボックス 266"/>
        <xdr:cNvSpPr txBox="1"/>
      </xdr:nvSpPr>
      <xdr:spPr>
        <a:xfrm>
          <a:off x="14020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122238</xdr:rowOff>
    </xdr:from>
    <xdr:to>
      <xdr:col>19</xdr:col>
      <xdr:colOff>533400</xdr:colOff>
      <xdr:row>85</xdr:row>
      <xdr:rowOff>52388</xdr:rowOff>
    </xdr:to>
    <xdr:sp macro="" textlink="">
      <xdr:nvSpPr>
        <xdr:cNvPr id="268" name="フローチャート : 判断 267"/>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37165</xdr:rowOff>
    </xdr:from>
    <xdr:ext cx="762000" cy="259045"/>
    <xdr:sp macro="" textlink="">
      <xdr:nvSpPr>
        <xdr:cNvPr id="269" name="テキスト ボックス 268"/>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51859</xdr:rowOff>
    </xdr:from>
    <xdr:to>
      <xdr:col>24</xdr:col>
      <xdr:colOff>609600</xdr:colOff>
      <xdr:row>84</xdr:row>
      <xdr:rowOff>153459</xdr:rowOff>
    </xdr:to>
    <xdr:sp macro="" textlink="">
      <xdr:nvSpPr>
        <xdr:cNvPr id="275" name="円/楕円 274"/>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23936</xdr:rowOff>
    </xdr:from>
    <xdr:ext cx="762000" cy="259045"/>
    <xdr:sp macro="" textlink="">
      <xdr:nvSpPr>
        <xdr:cNvPr id="276" name="給与水準   （国との比較）該当値テキスト"/>
        <xdr:cNvSpPr txBox="1"/>
      </xdr:nvSpPr>
      <xdr:spPr>
        <a:xfrm>
          <a:off x="17106900" y="1442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170391</xdr:rowOff>
    </xdr:from>
    <xdr:to>
      <xdr:col>23</xdr:col>
      <xdr:colOff>457200</xdr:colOff>
      <xdr:row>89</xdr:row>
      <xdr:rowOff>100541</xdr:rowOff>
    </xdr:to>
    <xdr:sp macro="" textlink="">
      <xdr:nvSpPr>
        <xdr:cNvPr id="277" name="円/楕円 276"/>
        <xdr:cNvSpPr/>
      </xdr:nvSpPr>
      <xdr:spPr>
        <a:xfrm>
          <a:off x="16129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85318</xdr:rowOff>
    </xdr:from>
    <xdr:ext cx="736600" cy="259045"/>
    <xdr:sp macro="" textlink="">
      <xdr:nvSpPr>
        <xdr:cNvPr id="278" name="テキスト ボックス 277"/>
        <xdr:cNvSpPr txBox="1"/>
      </xdr:nvSpPr>
      <xdr:spPr>
        <a:xfrm>
          <a:off x="15798800" y="15344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9" name="円/楕円 278"/>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0" name="テキスト ボックス 279"/>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142875</xdr:rowOff>
    </xdr:from>
    <xdr:to>
      <xdr:col>21</xdr:col>
      <xdr:colOff>50800</xdr:colOff>
      <xdr:row>84</xdr:row>
      <xdr:rowOff>73025</xdr:rowOff>
    </xdr:to>
    <xdr:sp macro="" textlink="">
      <xdr:nvSpPr>
        <xdr:cNvPr id="281" name="円/楕円 280"/>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83202</xdr:rowOff>
    </xdr:from>
    <xdr:ext cx="762000" cy="259045"/>
    <xdr:sp macro="" textlink="">
      <xdr:nvSpPr>
        <xdr:cNvPr id="282" name="テキスト ボックス 281"/>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3" name="円/楕円 282"/>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4" name="テキスト ボックス 28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定員適正化計画に基づき、新規採用を抑制したほか、短時間勤務再任用職員の活用、行政評価による事務事業の見直し、民間活力の導入等を進めたこと等により、類似団体平均を下回る５．０５人となった。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今後も、事務事業の見直しや業務の効率化、民間活力の導入、ＩＴの活用、再任用職員の有効活用、職員の能力開発等の推進により、平成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年度までの５年間で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人を削減することを目指し、さらなる定員管理の適正化に努める。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6" name="直線コネクタ 315"/>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7"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8" name="直線コネクタ 317"/>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9"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20" name="直線コネクタ 319"/>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8165</xdr:rowOff>
    </xdr:from>
    <xdr:to>
      <xdr:col>24</xdr:col>
      <xdr:colOff>558800</xdr:colOff>
      <xdr:row>60</xdr:row>
      <xdr:rowOff>35741</xdr:rowOff>
    </xdr:to>
    <xdr:cxnSp macro="">
      <xdr:nvCxnSpPr>
        <xdr:cNvPr id="321" name="直線コネクタ 320"/>
        <xdr:cNvCxnSpPr/>
      </xdr:nvCxnSpPr>
      <xdr:spPr>
        <a:xfrm flipV="1">
          <a:off x="16179800" y="10295165"/>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22"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3" name="フローチャート : 判断 322"/>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35741</xdr:rowOff>
    </xdr:from>
    <xdr:to>
      <xdr:col>23</xdr:col>
      <xdr:colOff>406400</xdr:colOff>
      <xdr:row>62</xdr:row>
      <xdr:rowOff>106499</xdr:rowOff>
    </xdr:to>
    <xdr:cxnSp macro="">
      <xdr:nvCxnSpPr>
        <xdr:cNvPr id="324" name="直線コネクタ 323"/>
        <xdr:cNvCxnSpPr/>
      </xdr:nvCxnSpPr>
      <xdr:spPr>
        <a:xfrm flipV="1">
          <a:off x="15290800" y="10322741"/>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106499</xdr:rowOff>
    </xdr:from>
    <xdr:to>
      <xdr:col>22</xdr:col>
      <xdr:colOff>203200</xdr:colOff>
      <xdr:row>62</xdr:row>
      <xdr:rowOff>147865</xdr:rowOff>
    </xdr:to>
    <xdr:cxnSp macro="">
      <xdr:nvCxnSpPr>
        <xdr:cNvPr id="327" name="直線コネクタ 326"/>
        <xdr:cNvCxnSpPr/>
      </xdr:nvCxnSpPr>
      <xdr:spPr>
        <a:xfrm flipV="1">
          <a:off x="14401800" y="1073639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8" name="フローチャート : 判断 327"/>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9" name="テキスト ボックス 328"/>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147865</xdr:rowOff>
    </xdr:from>
    <xdr:to>
      <xdr:col>21</xdr:col>
      <xdr:colOff>0</xdr:colOff>
      <xdr:row>63</xdr:row>
      <xdr:rowOff>14333</xdr:rowOff>
    </xdr:to>
    <xdr:cxnSp macro="">
      <xdr:nvCxnSpPr>
        <xdr:cNvPr id="330" name="直線コネクタ 329"/>
        <xdr:cNvCxnSpPr/>
      </xdr:nvCxnSpPr>
      <xdr:spPr>
        <a:xfrm flipV="1">
          <a:off x="13512800" y="10777765"/>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31" name="フローチャート : 判断 330"/>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159674</xdr:rowOff>
    </xdr:from>
    <xdr:ext cx="762000" cy="259045"/>
    <xdr:sp macro="" textlink="">
      <xdr:nvSpPr>
        <xdr:cNvPr id="332" name="テキスト ボックス 331"/>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3" name="フローチャート : 判断 332"/>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34" name="テキスト ボックス 333"/>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128815</xdr:rowOff>
    </xdr:from>
    <xdr:to>
      <xdr:col>24</xdr:col>
      <xdr:colOff>609600</xdr:colOff>
      <xdr:row>60</xdr:row>
      <xdr:rowOff>58965</xdr:rowOff>
    </xdr:to>
    <xdr:sp macro="" textlink="">
      <xdr:nvSpPr>
        <xdr:cNvPr id="340" name="円/楕円 339"/>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145342</xdr:rowOff>
    </xdr:from>
    <xdr:ext cx="762000" cy="259045"/>
    <xdr:sp macro="" textlink="">
      <xdr:nvSpPr>
        <xdr:cNvPr id="341" name="定員管理の状況該当値テキスト"/>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156391</xdr:rowOff>
    </xdr:from>
    <xdr:to>
      <xdr:col>23</xdr:col>
      <xdr:colOff>457200</xdr:colOff>
      <xdr:row>60</xdr:row>
      <xdr:rowOff>86541</xdr:rowOff>
    </xdr:to>
    <xdr:sp macro="" textlink="">
      <xdr:nvSpPr>
        <xdr:cNvPr id="342" name="円/楕円 341"/>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96718</xdr:rowOff>
    </xdr:from>
    <xdr:ext cx="736600" cy="259045"/>
    <xdr:sp macro="" textlink="">
      <xdr:nvSpPr>
        <xdr:cNvPr id="343" name="テキスト ボックス 342"/>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55699</xdr:rowOff>
    </xdr:from>
    <xdr:to>
      <xdr:col>22</xdr:col>
      <xdr:colOff>254000</xdr:colOff>
      <xdr:row>62</xdr:row>
      <xdr:rowOff>157299</xdr:rowOff>
    </xdr:to>
    <xdr:sp macro="" textlink="">
      <xdr:nvSpPr>
        <xdr:cNvPr id="344" name="円/楕円 343"/>
        <xdr:cNvSpPr/>
      </xdr:nvSpPr>
      <xdr:spPr>
        <a:xfrm>
          <a:off x="15240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142076</xdr:rowOff>
    </xdr:from>
    <xdr:ext cx="762000" cy="259045"/>
    <xdr:sp macro="" textlink="">
      <xdr:nvSpPr>
        <xdr:cNvPr id="345" name="テキスト ボックス 344"/>
        <xdr:cNvSpPr txBox="1"/>
      </xdr:nvSpPr>
      <xdr:spPr>
        <a:xfrm>
          <a:off x="14909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97065</xdr:rowOff>
    </xdr:from>
    <xdr:to>
      <xdr:col>21</xdr:col>
      <xdr:colOff>50800</xdr:colOff>
      <xdr:row>63</xdr:row>
      <xdr:rowOff>27215</xdr:rowOff>
    </xdr:to>
    <xdr:sp macro="" textlink="">
      <xdr:nvSpPr>
        <xdr:cNvPr id="346" name="円/楕円 345"/>
        <xdr:cNvSpPr/>
      </xdr:nvSpPr>
      <xdr:spPr>
        <a:xfrm>
          <a:off x="14351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11992</xdr:rowOff>
    </xdr:from>
    <xdr:ext cx="762000" cy="259045"/>
    <xdr:sp macro="" textlink="">
      <xdr:nvSpPr>
        <xdr:cNvPr id="347" name="テキスト ボックス 346"/>
        <xdr:cNvSpPr txBox="1"/>
      </xdr:nvSpPr>
      <xdr:spPr>
        <a:xfrm>
          <a:off x="14020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134983</xdr:rowOff>
    </xdr:from>
    <xdr:to>
      <xdr:col>19</xdr:col>
      <xdr:colOff>533400</xdr:colOff>
      <xdr:row>63</xdr:row>
      <xdr:rowOff>65133</xdr:rowOff>
    </xdr:to>
    <xdr:sp macro="" textlink="">
      <xdr:nvSpPr>
        <xdr:cNvPr id="348" name="円/楕円 347"/>
        <xdr:cNvSpPr/>
      </xdr:nvSpPr>
      <xdr:spPr>
        <a:xfrm>
          <a:off x="13462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49910</xdr:rowOff>
    </xdr:from>
    <xdr:ext cx="762000" cy="259045"/>
    <xdr:sp macro="" textlink="">
      <xdr:nvSpPr>
        <xdr:cNvPr id="349" name="テキスト ボックス 348"/>
        <xdr:cNvSpPr txBox="1"/>
      </xdr:nvSpPr>
      <xdr:spPr>
        <a:xfrm>
          <a:off x="13131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対象事業の適切な選択の結果、前年度より１．７％減少し２．０％となり、類似団体平均を下回っている。今後、大規模事業に係る新規借入が見込まれるが、引き続き世代間負担の公平化と償還額の平準化を図り、比率の急激な上昇を抑制し、財政の健全性を確保す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4" name="直線コネクタ 373"/>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5"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6" name="直線コネクタ 375"/>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7"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8" name="直線コネクタ 377"/>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89853</xdr:rowOff>
    </xdr:to>
    <xdr:cxnSp macro="">
      <xdr:nvCxnSpPr>
        <xdr:cNvPr id="379" name="直線コネクタ 378"/>
        <xdr:cNvCxnSpPr/>
      </xdr:nvCxnSpPr>
      <xdr:spPr>
        <a:xfrm flipV="1">
          <a:off x="16179800" y="6502400"/>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80"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81" name="フローチャート : 判断 380"/>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89853</xdr:rowOff>
    </xdr:from>
    <xdr:to>
      <xdr:col>23</xdr:col>
      <xdr:colOff>406400</xdr:colOff>
      <xdr:row>38</xdr:row>
      <xdr:rowOff>168275</xdr:rowOff>
    </xdr:to>
    <xdr:cxnSp macro="">
      <xdr:nvCxnSpPr>
        <xdr:cNvPr id="382" name="直線コネクタ 381"/>
        <xdr:cNvCxnSpPr/>
      </xdr:nvCxnSpPr>
      <xdr:spPr>
        <a:xfrm flipV="1">
          <a:off x="15290800" y="660495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3" name="フローチャート : 判断 382"/>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84" name="テキスト ボックス 383"/>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168275</xdr:rowOff>
    </xdr:from>
    <xdr:to>
      <xdr:col>22</xdr:col>
      <xdr:colOff>203200</xdr:colOff>
      <xdr:row>39</xdr:row>
      <xdr:rowOff>45085</xdr:rowOff>
    </xdr:to>
    <xdr:cxnSp macro="">
      <xdr:nvCxnSpPr>
        <xdr:cNvPr id="385" name="直線コネクタ 384"/>
        <xdr:cNvCxnSpPr/>
      </xdr:nvCxnSpPr>
      <xdr:spPr>
        <a:xfrm flipV="1">
          <a:off x="14401800" y="66833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6" name="フローチャート : 判断 385"/>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7" name="テキスト ボックス 386"/>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45085</xdr:rowOff>
    </xdr:from>
    <xdr:to>
      <xdr:col>21</xdr:col>
      <xdr:colOff>0</xdr:colOff>
      <xdr:row>39</xdr:row>
      <xdr:rowOff>57150</xdr:rowOff>
    </xdr:to>
    <xdr:cxnSp macro="">
      <xdr:nvCxnSpPr>
        <xdr:cNvPr id="388" name="直線コネクタ 387"/>
        <xdr:cNvCxnSpPr/>
      </xdr:nvCxnSpPr>
      <xdr:spPr>
        <a:xfrm flipV="1">
          <a:off x="13512800" y="673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9" name="フローチャート : 判断 388"/>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90" name="テキスト ボックス 389"/>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91" name="フローチャート : 判断 390"/>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110824</xdr:rowOff>
    </xdr:from>
    <xdr:ext cx="762000" cy="259045"/>
    <xdr:sp macro="" textlink="">
      <xdr:nvSpPr>
        <xdr:cNvPr id="392" name="テキスト ボックス 391"/>
        <xdr:cNvSpPr txBox="1"/>
      </xdr:nvSpPr>
      <xdr:spPr>
        <a:xfrm>
          <a:off x="13131800" y="67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8" name="円/楕円 397"/>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9"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39053</xdr:rowOff>
    </xdr:from>
    <xdr:to>
      <xdr:col>23</xdr:col>
      <xdr:colOff>457200</xdr:colOff>
      <xdr:row>38</xdr:row>
      <xdr:rowOff>140653</xdr:rowOff>
    </xdr:to>
    <xdr:sp macro="" textlink="">
      <xdr:nvSpPr>
        <xdr:cNvPr id="400" name="円/楕円 399"/>
        <xdr:cNvSpPr/>
      </xdr:nvSpPr>
      <xdr:spPr>
        <a:xfrm>
          <a:off x="16129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150830</xdr:rowOff>
    </xdr:from>
    <xdr:ext cx="736600" cy="259045"/>
    <xdr:sp macro="" textlink="">
      <xdr:nvSpPr>
        <xdr:cNvPr id="401" name="テキスト ボックス 400"/>
        <xdr:cNvSpPr txBox="1"/>
      </xdr:nvSpPr>
      <xdr:spPr>
        <a:xfrm>
          <a:off x="15798800" y="632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117475</xdr:rowOff>
    </xdr:from>
    <xdr:to>
      <xdr:col>22</xdr:col>
      <xdr:colOff>254000</xdr:colOff>
      <xdr:row>39</xdr:row>
      <xdr:rowOff>47625</xdr:rowOff>
    </xdr:to>
    <xdr:sp macro="" textlink="">
      <xdr:nvSpPr>
        <xdr:cNvPr id="402" name="円/楕円 401"/>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57802</xdr:rowOff>
    </xdr:from>
    <xdr:ext cx="762000" cy="259045"/>
    <xdr:sp macro="" textlink="">
      <xdr:nvSpPr>
        <xdr:cNvPr id="403" name="テキスト ボックス 402"/>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165735</xdr:rowOff>
    </xdr:from>
    <xdr:to>
      <xdr:col>21</xdr:col>
      <xdr:colOff>50800</xdr:colOff>
      <xdr:row>39</xdr:row>
      <xdr:rowOff>95885</xdr:rowOff>
    </xdr:to>
    <xdr:sp macro="" textlink="">
      <xdr:nvSpPr>
        <xdr:cNvPr id="404" name="円/楕円 403"/>
        <xdr:cNvSpPr/>
      </xdr:nvSpPr>
      <xdr:spPr>
        <a:xfrm>
          <a:off x="14351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80662</xdr:rowOff>
    </xdr:from>
    <xdr:ext cx="762000" cy="259045"/>
    <xdr:sp macro="" textlink="">
      <xdr:nvSpPr>
        <xdr:cNvPr id="405" name="テキスト ボックス 404"/>
        <xdr:cNvSpPr txBox="1"/>
      </xdr:nvSpPr>
      <xdr:spPr>
        <a:xfrm>
          <a:off x="14020800" y="67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06" name="円/楕円 405"/>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07" name="テキスト ボックス 406"/>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上昇し８．１％となったものの、依然として類似団体平均を大きく下回っている。前年度より上昇した主な要因は、将来負担額から差し引くことのできる充当可能財源等が減少したことなどのよるものである。今後、市債の新規借入に伴う比率の上昇も予想されることから、後世への負担を少しでも軽減するよう、適切な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2" name="直線コネクタ 431"/>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3"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4" name="直線コネクタ 433"/>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5"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6" name="直線コネクタ 435"/>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36195</xdr:rowOff>
    </xdr:from>
    <xdr:to>
      <xdr:col>24</xdr:col>
      <xdr:colOff>558800</xdr:colOff>
      <xdr:row>15</xdr:row>
      <xdr:rowOff>48863</xdr:rowOff>
    </xdr:to>
    <xdr:cxnSp macro="">
      <xdr:nvCxnSpPr>
        <xdr:cNvPr id="437" name="直線コネクタ 436"/>
        <xdr:cNvCxnSpPr/>
      </xdr:nvCxnSpPr>
      <xdr:spPr>
        <a:xfrm>
          <a:off x="16179800" y="2607945"/>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8"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9" name="フローチャート : 判断 438"/>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40" name="フローチャート : 判断 439"/>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117492</xdr:rowOff>
    </xdr:from>
    <xdr:ext cx="736600" cy="259045"/>
    <xdr:sp macro="" textlink="">
      <xdr:nvSpPr>
        <xdr:cNvPr id="441" name="テキスト ボックス 440"/>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34385</xdr:rowOff>
    </xdr:from>
    <xdr:to>
      <xdr:col>21</xdr:col>
      <xdr:colOff>0</xdr:colOff>
      <xdr:row>15</xdr:row>
      <xdr:rowOff>106775</xdr:rowOff>
    </xdr:to>
    <xdr:cxnSp macro="">
      <xdr:nvCxnSpPr>
        <xdr:cNvPr id="442" name="直線コネクタ 441"/>
        <xdr:cNvCxnSpPr/>
      </xdr:nvCxnSpPr>
      <xdr:spPr>
        <a:xfrm flipV="1">
          <a:off x="13512800" y="26061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3" name="フローチャート : 判断 442"/>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4" name="テキスト ボックス 443"/>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77074</xdr:rowOff>
    </xdr:from>
    <xdr:ext cx="762000" cy="259045"/>
    <xdr:sp macro="" textlink="">
      <xdr:nvSpPr>
        <xdr:cNvPr id="446" name="テキスト ボックス 445"/>
        <xdr:cNvSpPr txBox="1"/>
      </xdr:nvSpPr>
      <xdr:spPr>
        <a:xfrm>
          <a:off x="14020800" y="28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47" name="フローチャート : 判断 446"/>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116889</xdr:rowOff>
    </xdr:from>
    <xdr:ext cx="762000" cy="259045"/>
    <xdr:sp macro="" textlink="">
      <xdr:nvSpPr>
        <xdr:cNvPr id="448" name="テキスト ボックス 447"/>
        <xdr:cNvSpPr txBox="1"/>
      </xdr:nvSpPr>
      <xdr:spPr>
        <a:xfrm>
          <a:off x="13131800" y="28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169513</xdr:rowOff>
    </xdr:from>
    <xdr:to>
      <xdr:col>24</xdr:col>
      <xdr:colOff>609600</xdr:colOff>
      <xdr:row>15</xdr:row>
      <xdr:rowOff>99663</xdr:rowOff>
    </xdr:to>
    <xdr:sp macro="" textlink="">
      <xdr:nvSpPr>
        <xdr:cNvPr id="454" name="円/楕円 453"/>
        <xdr:cNvSpPr/>
      </xdr:nvSpPr>
      <xdr:spPr>
        <a:xfrm>
          <a:off x="16967200" y="25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90790</xdr:rowOff>
    </xdr:from>
    <xdr:ext cx="762000" cy="259045"/>
    <xdr:sp macro="" textlink="">
      <xdr:nvSpPr>
        <xdr:cNvPr id="455" name="将来負担の状況該当値テキスト"/>
        <xdr:cNvSpPr txBox="1"/>
      </xdr:nvSpPr>
      <xdr:spPr>
        <a:xfrm>
          <a:off x="17106900" y="249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156845</xdr:rowOff>
    </xdr:from>
    <xdr:to>
      <xdr:col>23</xdr:col>
      <xdr:colOff>457200</xdr:colOff>
      <xdr:row>15</xdr:row>
      <xdr:rowOff>86995</xdr:rowOff>
    </xdr:to>
    <xdr:sp macro="" textlink="">
      <xdr:nvSpPr>
        <xdr:cNvPr id="456" name="円/楕円 455"/>
        <xdr:cNvSpPr/>
      </xdr:nvSpPr>
      <xdr:spPr>
        <a:xfrm>
          <a:off x="16129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97172</xdr:rowOff>
    </xdr:from>
    <xdr:ext cx="736600" cy="259045"/>
    <xdr:sp macro="" textlink="">
      <xdr:nvSpPr>
        <xdr:cNvPr id="457" name="テキスト ボックス 456"/>
        <xdr:cNvSpPr txBox="1"/>
      </xdr:nvSpPr>
      <xdr:spPr>
        <a:xfrm>
          <a:off x="15798800" y="232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58" name="円/楕円 457"/>
        <xdr:cNvSpPr/>
      </xdr:nvSpPr>
      <xdr:spPr>
        <a:xfrm>
          <a:off x="14351000" y="25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59" name="テキスト ボックス 458"/>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55975</xdr:rowOff>
    </xdr:from>
    <xdr:to>
      <xdr:col>19</xdr:col>
      <xdr:colOff>533400</xdr:colOff>
      <xdr:row>15</xdr:row>
      <xdr:rowOff>157575</xdr:rowOff>
    </xdr:to>
    <xdr:sp macro="" textlink="">
      <xdr:nvSpPr>
        <xdr:cNvPr id="460" name="円/楕円 459"/>
        <xdr:cNvSpPr/>
      </xdr:nvSpPr>
      <xdr:spPr>
        <a:xfrm>
          <a:off x="13462000" y="2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167752</xdr:rowOff>
    </xdr:from>
    <xdr:ext cx="762000" cy="259045"/>
    <xdr:sp macro="" textlink="">
      <xdr:nvSpPr>
        <xdr:cNvPr id="461" name="テキスト ボックス 460"/>
        <xdr:cNvSpPr txBox="1"/>
      </xdr:nvSpPr>
      <xdr:spPr>
        <a:xfrm>
          <a:off x="13131800" y="239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154,772
152,911
49.04
46,085,976
43,601,474
2,242,952
27,405,286
37,939,777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これまで採用抑制及び定員適正化計画等により人件費の抑制に努めてきたが、まだ類似団体に比べ若干高い水準にあるため、継続してコスト削減に努め経費の抑制に努めていく。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96520</xdr:rowOff>
    </xdr:from>
    <xdr:to>
      <xdr:col>7</xdr:col>
      <xdr:colOff>15875</xdr:colOff>
      <xdr:row>38</xdr:row>
      <xdr:rowOff>88900</xdr:rowOff>
    </xdr:to>
    <xdr:cxnSp macro="">
      <xdr:nvCxnSpPr>
        <xdr:cNvPr id="60" name="直線コネクタ 59"/>
        <xdr:cNvCxnSpPr/>
      </xdr:nvCxnSpPr>
      <xdr:spPr>
        <a:xfrm flipV="1">
          <a:off x="4826000" y="558292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60977</xdr:rowOff>
    </xdr:from>
    <xdr:ext cx="762000" cy="259045"/>
    <xdr:sp macro="" textlink="">
      <xdr:nvSpPr>
        <xdr:cNvPr id="61" name="人件費最小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38</xdr:row>
      <xdr:rowOff>88900</xdr:rowOff>
    </xdr:from>
    <xdr:to>
      <xdr:col>7</xdr:col>
      <xdr:colOff>104775</xdr:colOff>
      <xdr:row>38</xdr:row>
      <xdr:rowOff>88900</xdr:rowOff>
    </xdr:to>
    <xdr:cxnSp macro="">
      <xdr:nvCxnSpPr>
        <xdr:cNvPr id="62" name="直線コネクタ 61"/>
        <xdr:cNvCxnSpPr/>
      </xdr:nvCxnSpPr>
      <xdr:spPr>
        <a:xfrm>
          <a:off x="4737100" y="660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11447</xdr:rowOff>
    </xdr:from>
    <xdr:ext cx="762000" cy="259045"/>
    <xdr:sp macro="" textlink="">
      <xdr:nvSpPr>
        <xdr:cNvPr id="63" name="人件費最大値テキスト"/>
        <xdr:cNvSpPr txBox="1"/>
      </xdr:nvSpPr>
      <xdr:spPr>
        <a:xfrm>
          <a:off x="4914900" y="532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32</xdr:row>
      <xdr:rowOff>96520</xdr:rowOff>
    </xdr:from>
    <xdr:to>
      <xdr:col>7</xdr:col>
      <xdr:colOff>104775</xdr:colOff>
      <xdr:row>32</xdr:row>
      <xdr:rowOff>96520</xdr:rowOff>
    </xdr:to>
    <xdr:cxnSp macro="">
      <xdr:nvCxnSpPr>
        <xdr:cNvPr id="64" name="直線コネクタ 63"/>
        <xdr:cNvCxnSpPr/>
      </xdr:nvCxnSpPr>
      <xdr:spPr>
        <a:xfrm>
          <a:off x="4737100" y="558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38</xdr:row>
      <xdr:rowOff>12700</xdr:rowOff>
    </xdr:to>
    <xdr:cxnSp macro="">
      <xdr:nvCxnSpPr>
        <xdr:cNvPr id="65" name="直線コネクタ 64"/>
        <xdr:cNvCxnSpPr/>
      </xdr:nvCxnSpPr>
      <xdr:spPr>
        <a:xfrm flipV="1">
          <a:off x="3987800" y="61315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20337</xdr:rowOff>
    </xdr:from>
    <xdr:ext cx="762000" cy="259045"/>
    <xdr:sp macro="" textlink="">
      <xdr:nvSpPr>
        <xdr:cNvPr id="66" name="人件費平均値テキスト"/>
        <xdr:cNvSpPr txBox="1"/>
      </xdr:nvSpPr>
      <xdr:spPr>
        <a:xfrm>
          <a:off x="4914900" y="584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67" name="フローチャート : 判断 66"/>
        <xdr:cNvSpPr/>
      </xdr:nvSpPr>
      <xdr:spPr>
        <a:xfrm>
          <a:off x="47752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88900</xdr:rowOff>
    </xdr:to>
    <xdr:cxnSp macro="">
      <xdr:nvCxnSpPr>
        <xdr:cNvPr id="68" name="直線コネクタ 67"/>
        <xdr:cNvCxnSpPr/>
      </xdr:nvCxnSpPr>
      <xdr:spPr>
        <a:xfrm flipV="1">
          <a:off x="3098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9" name="フローチャート : 判断 68"/>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70" name="テキスト ボックス 69"/>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88900</xdr:rowOff>
    </xdr:to>
    <xdr:cxnSp macro="">
      <xdr:nvCxnSpPr>
        <xdr:cNvPr id="71" name="直線コネクタ 70"/>
        <xdr:cNvCxnSpPr/>
      </xdr:nvCxnSpPr>
      <xdr:spPr>
        <a:xfrm>
          <a:off x="2209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2" name="フローチャート : 判断 71"/>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3" name="テキスト ボックス 72"/>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40</xdr:row>
      <xdr:rowOff>88900</xdr:rowOff>
    </xdr:to>
    <xdr:cxnSp macro="">
      <xdr:nvCxnSpPr>
        <xdr:cNvPr id="74" name="直線コネクタ 73"/>
        <xdr:cNvCxnSpPr/>
      </xdr:nvCxnSpPr>
      <xdr:spPr>
        <a:xfrm flipV="1">
          <a:off x="1320800" y="6565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76200</xdr:rowOff>
    </xdr:from>
    <xdr:to>
      <xdr:col>3</xdr:col>
      <xdr:colOff>193675</xdr:colOff>
      <xdr:row>37</xdr:row>
      <xdr:rowOff>6350</xdr:rowOff>
    </xdr:to>
    <xdr:sp macro="" textlink="">
      <xdr:nvSpPr>
        <xdr:cNvPr id="75" name="フローチャート : 判断 74"/>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76" name="テキスト ボックス 75"/>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7" name="フローチャート : 判断 76"/>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8" name="テキスト ボックス 77"/>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4" name="円/楕円 83"/>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52087</xdr:rowOff>
    </xdr:from>
    <xdr:ext cx="762000" cy="259045"/>
    <xdr:sp macro="" textlink="">
      <xdr:nvSpPr>
        <xdr:cNvPr id="85" name="人件費該当値テキスト"/>
        <xdr:cNvSpPr txBox="1"/>
      </xdr:nvSpPr>
      <xdr:spPr>
        <a:xfrm>
          <a:off x="4914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6" name="円/楕円 85"/>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7" name="テキスト ボックス 86"/>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8" name="円/楕円 87"/>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89" name="テキスト ボックス 88"/>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0" name="円/楕円 89"/>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1" name="テキスト ボックス 90"/>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2" name="円/楕円 91"/>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3" name="テキスト ボックス 92"/>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よりやや上昇し、類似団体平均をやや上回っている状況で、全国平均、埼玉県平均と比較しても高い水準となっている。主な上昇要因としては、総合窓口対応システム構築事業プログラム作成委託料の増などがあげられる。今後も引き続き指定管理者制度等の積極的な導入などにより、効率的な財政運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3" name="テキスト ボックス 112"/>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5" name="テキスト ボックス 11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7" name="直線コネクタ 116"/>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0"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1" name="直線コネクタ 120"/>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18415</xdr:rowOff>
    </xdr:to>
    <xdr:cxnSp macro="">
      <xdr:nvCxnSpPr>
        <xdr:cNvPr id="122" name="直線コネクタ 121"/>
        <xdr:cNvCxnSpPr/>
      </xdr:nvCxnSpPr>
      <xdr:spPr>
        <a:xfrm>
          <a:off x="15671800" y="29159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138447</xdr:rowOff>
    </xdr:from>
    <xdr:ext cx="762000" cy="259045"/>
    <xdr:sp macro="" textlink="">
      <xdr:nvSpPr>
        <xdr:cNvPr id="123" name="物件費平均値テキスト"/>
        <xdr:cNvSpPr txBox="1"/>
      </xdr:nvSpPr>
      <xdr:spPr>
        <a:xfrm>
          <a:off x="16598900" y="2538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4" name="フローチャート : 判断 123"/>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121285</xdr:rowOff>
    </xdr:from>
    <xdr:to>
      <xdr:col>22</xdr:col>
      <xdr:colOff>565150</xdr:colOff>
      <xdr:row>17</xdr:row>
      <xdr:rowOff>1270</xdr:rowOff>
    </xdr:to>
    <xdr:cxnSp macro="">
      <xdr:nvCxnSpPr>
        <xdr:cNvPr id="125" name="直線コネクタ 124"/>
        <xdr:cNvCxnSpPr/>
      </xdr:nvCxnSpPr>
      <xdr:spPr>
        <a:xfrm>
          <a:off x="14782800" y="28644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6" name="フローチャート : 判断 125"/>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33672</xdr:rowOff>
    </xdr:from>
    <xdr:ext cx="736600" cy="259045"/>
    <xdr:sp macro="" textlink="">
      <xdr:nvSpPr>
        <xdr:cNvPr id="127" name="テキスト ボックス 126"/>
        <xdr:cNvSpPr txBox="1"/>
      </xdr:nvSpPr>
      <xdr:spPr>
        <a:xfrm>
          <a:off x="15290800" y="243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64135</xdr:rowOff>
    </xdr:from>
    <xdr:to>
      <xdr:col>21</xdr:col>
      <xdr:colOff>361950</xdr:colOff>
      <xdr:row>16</xdr:row>
      <xdr:rowOff>121285</xdr:rowOff>
    </xdr:to>
    <xdr:cxnSp macro="">
      <xdr:nvCxnSpPr>
        <xdr:cNvPr id="128" name="直線コネクタ 127"/>
        <xdr:cNvCxnSpPr/>
      </xdr:nvCxnSpPr>
      <xdr:spPr>
        <a:xfrm>
          <a:off x="13893800" y="2807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29" name="フローチャート : 判断 128"/>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10812</xdr:rowOff>
    </xdr:from>
    <xdr:ext cx="762000" cy="259045"/>
    <xdr:sp macro="" textlink="">
      <xdr:nvSpPr>
        <xdr:cNvPr id="130" name="テキスト ボックス 129"/>
        <xdr:cNvSpPr txBox="1"/>
      </xdr:nvSpPr>
      <xdr:spPr>
        <a:xfrm>
          <a:off x="14401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64135</xdr:rowOff>
    </xdr:from>
    <xdr:to>
      <xdr:col>20</xdr:col>
      <xdr:colOff>158750</xdr:colOff>
      <xdr:row>16</xdr:row>
      <xdr:rowOff>127000</xdr:rowOff>
    </xdr:to>
    <xdr:cxnSp macro="">
      <xdr:nvCxnSpPr>
        <xdr:cNvPr id="131" name="直線コネクタ 130"/>
        <xdr:cNvCxnSpPr/>
      </xdr:nvCxnSpPr>
      <xdr:spPr>
        <a:xfrm flipV="1">
          <a:off x="13004800" y="28073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2" name="フローチャート : 判断 131"/>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79392</xdr:rowOff>
    </xdr:from>
    <xdr:ext cx="762000" cy="259045"/>
    <xdr:sp macro="" textlink="">
      <xdr:nvSpPr>
        <xdr:cNvPr id="133" name="テキスト ボックス 132"/>
        <xdr:cNvSpPr txBox="1"/>
      </xdr:nvSpPr>
      <xdr:spPr>
        <a:xfrm>
          <a:off x="13512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4" name="フローチャート : 判断 133"/>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5" name="テキスト ボックス 134"/>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139065</xdr:rowOff>
    </xdr:from>
    <xdr:to>
      <xdr:col>24</xdr:col>
      <xdr:colOff>82550</xdr:colOff>
      <xdr:row>17</xdr:row>
      <xdr:rowOff>69215</xdr:rowOff>
    </xdr:to>
    <xdr:sp macro="" textlink="">
      <xdr:nvSpPr>
        <xdr:cNvPr id="141" name="円/楕円 140"/>
        <xdr:cNvSpPr/>
      </xdr:nvSpPr>
      <xdr:spPr>
        <a:xfrm>
          <a:off x="164592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111142</xdr:rowOff>
    </xdr:from>
    <xdr:ext cx="762000" cy="259045"/>
    <xdr:sp macro="" textlink="">
      <xdr:nvSpPr>
        <xdr:cNvPr id="142" name="物件費該当値テキスト"/>
        <xdr:cNvSpPr txBox="1"/>
      </xdr:nvSpPr>
      <xdr:spPr>
        <a:xfrm>
          <a:off x="165989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3" name="円/楕円 142"/>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4" name="テキスト ボックス 143"/>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70485</xdr:rowOff>
    </xdr:from>
    <xdr:to>
      <xdr:col>21</xdr:col>
      <xdr:colOff>412750</xdr:colOff>
      <xdr:row>17</xdr:row>
      <xdr:rowOff>635</xdr:rowOff>
    </xdr:to>
    <xdr:sp macro="" textlink="">
      <xdr:nvSpPr>
        <xdr:cNvPr id="145" name="円/楕円 144"/>
        <xdr:cNvSpPr/>
      </xdr:nvSpPr>
      <xdr:spPr>
        <a:xfrm>
          <a:off x="14732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156862</xdr:rowOff>
    </xdr:from>
    <xdr:ext cx="762000" cy="259045"/>
    <xdr:sp macro="" textlink="">
      <xdr:nvSpPr>
        <xdr:cNvPr id="146" name="テキスト ボックス 145"/>
        <xdr:cNvSpPr txBox="1"/>
      </xdr:nvSpPr>
      <xdr:spPr>
        <a:xfrm>
          <a:off x="14401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13335</xdr:rowOff>
    </xdr:from>
    <xdr:to>
      <xdr:col>20</xdr:col>
      <xdr:colOff>209550</xdr:colOff>
      <xdr:row>16</xdr:row>
      <xdr:rowOff>114935</xdr:rowOff>
    </xdr:to>
    <xdr:sp macro="" textlink="">
      <xdr:nvSpPr>
        <xdr:cNvPr id="147" name="円/楕円 146"/>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99712</xdr:rowOff>
    </xdr:from>
    <xdr:ext cx="762000" cy="259045"/>
    <xdr:sp macro="" textlink="">
      <xdr:nvSpPr>
        <xdr:cNvPr id="148" name="テキスト ボックス 147"/>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9" name="円/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0" name="テキスト ボックス 14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より上昇したものの類似団体平均とほぼ同じ水準となっている。主な上昇要因としては、医療扶助費や保育所児童入所委託料などが増加したためである。扶助費に係る経常収支比率は増加傾向にあるが、引き続き支援を行いながら、効率的な財政運営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78" name="直線コネクタ 177"/>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79"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0" name="直線コネクタ 179"/>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1"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2" name="直線コネクタ 181"/>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127000</xdr:rowOff>
    </xdr:to>
    <xdr:cxnSp macro="">
      <xdr:nvCxnSpPr>
        <xdr:cNvPr id="183" name="直線コネクタ 182"/>
        <xdr:cNvCxnSpPr/>
      </xdr:nvCxnSpPr>
      <xdr:spPr>
        <a:xfrm>
          <a:off x="3987800" y="97091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4"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5" name="フローチャート : 判断 184"/>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107950</xdr:rowOff>
    </xdr:to>
    <xdr:cxnSp macro="">
      <xdr:nvCxnSpPr>
        <xdr:cNvPr id="186" name="直線コネクタ 185"/>
        <xdr:cNvCxnSpPr/>
      </xdr:nvCxnSpPr>
      <xdr:spPr>
        <a:xfrm>
          <a:off x="3098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7" name="フローチャート : 判断 186"/>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88" name="テキスト ボックス 18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107950</xdr:rowOff>
    </xdr:to>
    <xdr:cxnSp macro="">
      <xdr:nvCxnSpPr>
        <xdr:cNvPr id="189" name="直線コネクタ 188"/>
        <xdr:cNvCxnSpPr/>
      </xdr:nvCxnSpPr>
      <xdr:spPr>
        <a:xfrm>
          <a:off x="2209800" y="9518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0" name="フローチャート : 判断 189"/>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1" name="テキスト ボックス 190"/>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31750</xdr:rowOff>
    </xdr:to>
    <xdr:cxnSp macro="">
      <xdr:nvCxnSpPr>
        <xdr:cNvPr id="192" name="直線コネクタ 191"/>
        <xdr:cNvCxnSpPr/>
      </xdr:nvCxnSpPr>
      <xdr:spPr>
        <a:xfrm flipV="1">
          <a:off x="1320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3" name="フローチャート : 判断 192"/>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4" name="テキスト ボックス 193"/>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5" name="フローチャート : 判断 194"/>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6" name="テキスト ボックス 195"/>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2" name="円/楕円 201"/>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3"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4" name="円/楕円 203"/>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205" name="テキスト ボックス 204"/>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6" name="円/楕円 205"/>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7" name="テキスト ボックス 206"/>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8" name="円/楕円 207"/>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09" name="テキスト ボックス 20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0" name="円/楕円 209"/>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1" name="テキスト ボックス 210"/>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より０．８％上昇しているが、類似団体平均を下回っている。介護保険特別会計等への繰出金が前年度に対し増額となったことや、経常収支比率（合計）の増加に伴い、その他の占める割合も大きくなったためである。今後も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39" name="直線コネクタ 238"/>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1" name="直線コネクタ 24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2"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3" name="直線コネクタ 242"/>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76200</xdr:rowOff>
    </xdr:to>
    <xdr:cxnSp macro="">
      <xdr:nvCxnSpPr>
        <xdr:cNvPr id="244" name="直線コネクタ 243"/>
        <xdr:cNvCxnSpPr/>
      </xdr:nvCxnSpPr>
      <xdr:spPr>
        <a:xfrm>
          <a:off x="15671800" y="9575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6" name="フローチャート : 判断 24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55</xdr:row>
      <xdr:rowOff>146050</xdr:rowOff>
    </xdr:to>
    <xdr:cxnSp macro="">
      <xdr:nvCxnSpPr>
        <xdr:cNvPr id="247" name="直線コネクタ 246"/>
        <xdr:cNvCxnSpPr/>
      </xdr:nvCxnSpPr>
      <xdr:spPr>
        <a:xfrm>
          <a:off x="14782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48" name="フローチャート : 判断 24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49" name="テキスト ボックス 24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146050</xdr:rowOff>
    </xdr:to>
    <xdr:cxnSp macro="">
      <xdr:nvCxnSpPr>
        <xdr:cNvPr id="250" name="直線コネクタ 249"/>
        <xdr:cNvCxnSpPr/>
      </xdr:nvCxnSpPr>
      <xdr:spPr>
        <a:xfrm flipV="1">
          <a:off x="13893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1" name="フローチャート : 判断 25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52" name="テキスト ボックス 25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38100</xdr:rowOff>
    </xdr:to>
    <xdr:cxnSp macro="">
      <xdr:nvCxnSpPr>
        <xdr:cNvPr id="253" name="直線コネクタ 252"/>
        <xdr:cNvCxnSpPr/>
      </xdr:nvCxnSpPr>
      <xdr:spPr>
        <a:xfrm flipV="1">
          <a:off x="13004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5" name="テキスト ボックス 25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56" name="フローチャート : 判断 255"/>
        <xdr:cNvSpPr/>
      </xdr:nvSpPr>
      <xdr:spPr>
        <a:xfrm>
          <a:off x="12954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57" name="テキスト ボックス 256"/>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63" name="円/楕円 262"/>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64"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5" name="円/楕円 264"/>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6" name="テキスト ボックス 26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67" name="円/楕円 266"/>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68" name="テキスト ボックス 267"/>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69" name="円/楕円 268"/>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0" name="テキスト ボックス 269"/>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158750</xdr:rowOff>
    </xdr:from>
    <xdr:to>
      <xdr:col>19</xdr:col>
      <xdr:colOff>6350</xdr:colOff>
      <xdr:row>56</xdr:row>
      <xdr:rowOff>88900</xdr:rowOff>
    </xdr:to>
    <xdr:sp macro="" textlink="">
      <xdr:nvSpPr>
        <xdr:cNvPr id="271" name="円/楕円 270"/>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99077</xdr:rowOff>
    </xdr:from>
    <xdr:ext cx="762000" cy="259045"/>
    <xdr:sp macro="" textlink="">
      <xdr:nvSpPr>
        <xdr:cNvPr id="272" name="テキスト ボックス 271"/>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大きく増加し類似団体平均を上回っている。主な上昇要因は、平成２５年度に発足した近隣５市による埼玉西部消防組合への負担金が増加したためである。今後も補助費等の支出にあたっては、対象事業の実施内容、効果等を鑑み、必要な見直しを行うなど、適正な執行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7" name="直線コネクタ 28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8" name="テキスト ボックス 28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9" name="直線コネクタ 28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0" name="テキスト ボックス 28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2" name="テキスト ボックス 29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3" name="直線コネクタ 29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4" name="テキスト ボックス 29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5" name="直線コネクタ 29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6" name="テキスト ボックス 29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299" name="直線コネクタ 298"/>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0"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1" name="直線コネクタ 300"/>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2"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3" name="直線コネクタ 302"/>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153670</xdr:rowOff>
    </xdr:from>
    <xdr:to>
      <xdr:col>24</xdr:col>
      <xdr:colOff>31750</xdr:colOff>
      <xdr:row>38</xdr:row>
      <xdr:rowOff>127000</xdr:rowOff>
    </xdr:to>
    <xdr:cxnSp macro="">
      <xdr:nvCxnSpPr>
        <xdr:cNvPr id="304" name="直線コネクタ 303"/>
        <xdr:cNvCxnSpPr/>
      </xdr:nvCxnSpPr>
      <xdr:spPr>
        <a:xfrm>
          <a:off x="15671800" y="615442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5"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6" name="フローチャート : 判断 305"/>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35</xdr:row>
      <xdr:rowOff>153670</xdr:rowOff>
    </xdr:to>
    <xdr:cxnSp macro="">
      <xdr:nvCxnSpPr>
        <xdr:cNvPr id="307" name="直線コネクタ 306"/>
        <xdr:cNvCxnSpPr/>
      </xdr:nvCxnSpPr>
      <xdr:spPr>
        <a:xfrm>
          <a:off x="14782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08" name="フローチャート : 判断 307"/>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09" name="テキスト ボックス 308"/>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88900</xdr:rowOff>
    </xdr:from>
    <xdr:to>
      <xdr:col>21</xdr:col>
      <xdr:colOff>361950</xdr:colOff>
      <xdr:row>35</xdr:row>
      <xdr:rowOff>146050</xdr:rowOff>
    </xdr:to>
    <xdr:cxnSp macro="">
      <xdr:nvCxnSpPr>
        <xdr:cNvPr id="310" name="直線コネクタ 309"/>
        <xdr:cNvCxnSpPr/>
      </xdr:nvCxnSpPr>
      <xdr:spPr>
        <a:xfrm>
          <a:off x="13893800" y="591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1" name="フローチャート : 判断 310"/>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2" name="テキスト ボックス 311"/>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34</xdr:row>
      <xdr:rowOff>88900</xdr:rowOff>
    </xdr:to>
    <xdr:cxnSp macro="">
      <xdr:nvCxnSpPr>
        <xdr:cNvPr id="313" name="直線コネクタ 312"/>
        <xdr:cNvCxnSpPr/>
      </xdr:nvCxnSpPr>
      <xdr:spPr>
        <a:xfrm>
          <a:off x="13004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4" name="フローチャート : 判断 313"/>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15" name="テキスト ボックス 314"/>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6" name="フローチャート : 判断 315"/>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7" name="テキスト ボックス 31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23" name="円/楕円 322"/>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4"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102870</xdr:rowOff>
    </xdr:from>
    <xdr:to>
      <xdr:col>22</xdr:col>
      <xdr:colOff>615950</xdr:colOff>
      <xdr:row>36</xdr:row>
      <xdr:rowOff>33020</xdr:rowOff>
    </xdr:to>
    <xdr:sp macro="" textlink="">
      <xdr:nvSpPr>
        <xdr:cNvPr id="325" name="円/楕円 324"/>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6" name="テキスト ボックス 325"/>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27" name="円/楕円 326"/>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8" name="テキスト ボックス 327"/>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29" name="円/楕円 328"/>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0" name="テキスト ボックス 329"/>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31" name="円/楕円 330"/>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32" name="テキスト ボックス 331"/>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公債費に係る経常収支比率は、前年度とほぼ同水準であり、類似団体平均を大きく下回っている。</a:t>
          </a:r>
          <a:endParaRPr kumimoji="1" lang="en-US" altLang="ja-JP" sz="1300">
            <a:latin typeface="ＭＳ Ｐゴシック"/>
          </a:endParaRPr>
        </a:p>
        <a:p>
          <a:r>
            <a:rPr kumimoji="1" lang="ja-JP" altLang="en-US" sz="1300">
              <a:latin typeface="ＭＳ Ｐゴシック"/>
            </a:rPr>
            <a:t>　今後、償還が開始される市債や大規模事業に係る新規借入に伴い平成３３年度がピークと見込まれていることから、これまで以上に行財政改革に取り組み、効率的な財政運営に努める。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7" name="直線コネクタ 34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48" name="テキスト ボックス 34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1" name="直線コネクタ 35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2" name="テキスト ボックス 35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6" name="直線コネクタ 355"/>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7"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58" name="直線コネクタ 357"/>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59"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0" name="直線コネクタ 359"/>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104140</xdr:rowOff>
    </xdr:from>
    <xdr:to>
      <xdr:col>7</xdr:col>
      <xdr:colOff>15875</xdr:colOff>
      <xdr:row>74</xdr:row>
      <xdr:rowOff>109855</xdr:rowOff>
    </xdr:to>
    <xdr:cxnSp macro="">
      <xdr:nvCxnSpPr>
        <xdr:cNvPr id="361" name="直線コネクタ 360"/>
        <xdr:cNvCxnSpPr/>
      </xdr:nvCxnSpPr>
      <xdr:spPr>
        <a:xfrm>
          <a:off x="3987800" y="127914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71137</xdr:rowOff>
    </xdr:from>
    <xdr:ext cx="762000" cy="259045"/>
    <xdr:sp macro="" textlink="">
      <xdr:nvSpPr>
        <xdr:cNvPr id="362"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3" name="フローチャート : 判断 362"/>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74</xdr:row>
      <xdr:rowOff>109855</xdr:rowOff>
    </xdr:to>
    <xdr:cxnSp macro="">
      <xdr:nvCxnSpPr>
        <xdr:cNvPr id="364" name="直線コネクタ 363"/>
        <xdr:cNvCxnSpPr/>
      </xdr:nvCxnSpPr>
      <xdr:spPr>
        <a:xfrm flipV="1">
          <a:off x="3098800" y="12791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5" name="フローチャート : 判断 364"/>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42563</xdr:rowOff>
    </xdr:from>
    <xdr:ext cx="736600" cy="259045"/>
    <xdr:sp macro="" textlink="">
      <xdr:nvSpPr>
        <xdr:cNvPr id="366" name="テキスト ボックス 365"/>
        <xdr:cNvSpPr txBox="1"/>
      </xdr:nvSpPr>
      <xdr:spPr>
        <a:xfrm>
          <a:off x="3606800" y="130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109855</xdr:rowOff>
    </xdr:from>
    <xdr:to>
      <xdr:col>4</xdr:col>
      <xdr:colOff>346075</xdr:colOff>
      <xdr:row>74</xdr:row>
      <xdr:rowOff>155575</xdr:rowOff>
    </xdr:to>
    <xdr:cxnSp macro="">
      <xdr:nvCxnSpPr>
        <xdr:cNvPr id="367" name="直線コネクタ 366"/>
        <xdr:cNvCxnSpPr/>
      </xdr:nvCxnSpPr>
      <xdr:spPr>
        <a:xfrm flipV="1">
          <a:off x="2209800" y="12797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68" name="フローチャート : 判断 367"/>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69" name="テキスト ボックス 368"/>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155575</xdr:rowOff>
    </xdr:from>
    <xdr:to>
      <xdr:col>3</xdr:col>
      <xdr:colOff>142875</xdr:colOff>
      <xdr:row>76</xdr:row>
      <xdr:rowOff>1270</xdr:rowOff>
    </xdr:to>
    <xdr:cxnSp macro="">
      <xdr:nvCxnSpPr>
        <xdr:cNvPr id="370" name="直線コネクタ 369"/>
        <xdr:cNvCxnSpPr/>
      </xdr:nvCxnSpPr>
      <xdr:spPr>
        <a:xfrm flipV="1">
          <a:off x="1320800" y="1284287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1" name="フローチャート : 判断 370"/>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72" name="テキスト ボックス 371"/>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3" name="フローチャート : 判断 372"/>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136542</xdr:rowOff>
    </xdr:from>
    <xdr:ext cx="762000" cy="259045"/>
    <xdr:sp macro="" textlink="">
      <xdr:nvSpPr>
        <xdr:cNvPr id="374" name="テキスト ボックス 373"/>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59055</xdr:rowOff>
    </xdr:from>
    <xdr:to>
      <xdr:col>7</xdr:col>
      <xdr:colOff>66675</xdr:colOff>
      <xdr:row>74</xdr:row>
      <xdr:rowOff>160655</xdr:rowOff>
    </xdr:to>
    <xdr:sp macro="" textlink="">
      <xdr:nvSpPr>
        <xdr:cNvPr id="380" name="円/楕円 379"/>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75582</xdr:rowOff>
    </xdr:from>
    <xdr:ext cx="762000" cy="259045"/>
    <xdr:sp macro="" textlink="">
      <xdr:nvSpPr>
        <xdr:cNvPr id="381" name="公債費該当値テキスト"/>
        <xdr:cNvSpPr txBox="1"/>
      </xdr:nvSpPr>
      <xdr:spPr>
        <a:xfrm>
          <a:off x="49149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53340</xdr:rowOff>
    </xdr:from>
    <xdr:to>
      <xdr:col>5</xdr:col>
      <xdr:colOff>600075</xdr:colOff>
      <xdr:row>74</xdr:row>
      <xdr:rowOff>154940</xdr:rowOff>
    </xdr:to>
    <xdr:sp macro="" textlink="">
      <xdr:nvSpPr>
        <xdr:cNvPr id="382" name="円/楕円 381"/>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165117</xdr:rowOff>
    </xdr:from>
    <xdr:ext cx="736600" cy="259045"/>
    <xdr:sp macro="" textlink="">
      <xdr:nvSpPr>
        <xdr:cNvPr id="383" name="テキスト ボックス 382"/>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59055</xdr:rowOff>
    </xdr:from>
    <xdr:to>
      <xdr:col>4</xdr:col>
      <xdr:colOff>396875</xdr:colOff>
      <xdr:row>74</xdr:row>
      <xdr:rowOff>160655</xdr:rowOff>
    </xdr:to>
    <xdr:sp macro="" textlink="">
      <xdr:nvSpPr>
        <xdr:cNvPr id="384" name="円/楕円 383"/>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170832</xdr:rowOff>
    </xdr:from>
    <xdr:ext cx="762000" cy="259045"/>
    <xdr:sp macro="" textlink="">
      <xdr:nvSpPr>
        <xdr:cNvPr id="385" name="テキスト ボックス 384"/>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104775</xdr:rowOff>
    </xdr:from>
    <xdr:to>
      <xdr:col>3</xdr:col>
      <xdr:colOff>193675</xdr:colOff>
      <xdr:row>75</xdr:row>
      <xdr:rowOff>34925</xdr:rowOff>
    </xdr:to>
    <xdr:sp macro="" textlink="">
      <xdr:nvSpPr>
        <xdr:cNvPr id="386" name="円/楕円 385"/>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45102</xdr:rowOff>
    </xdr:from>
    <xdr:ext cx="762000" cy="259045"/>
    <xdr:sp macro="" textlink="">
      <xdr:nvSpPr>
        <xdr:cNvPr id="387" name="テキスト ボックス 386"/>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88" name="円/楕円 387"/>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36847</xdr:rowOff>
    </xdr:from>
    <xdr:ext cx="762000" cy="259045"/>
    <xdr:sp macro="" textlink="">
      <xdr:nvSpPr>
        <xdr:cNvPr id="389" name="テキスト ボックス 388"/>
        <xdr:cNvSpPr txBox="1"/>
      </xdr:nvSpPr>
      <xdr:spPr>
        <a:xfrm>
          <a:off x="939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類似団体平均を上回っている状況である。今後については、各事業の見直しや効率的な運営を図り、歳出の抑制に努めるとともに、市税徴収の強化を図ることで経常収支比率（合計）の低下につなげ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5" name="直線コネクタ 414"/>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6"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7" name="直線コネクタ 416"/>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18"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19" name="直線コネクタ 418"/>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40132</xdr:rowOff>
    </xdr:from>
    <xdr:to>
      <xdr:col>24</xdr:col>
      <xdr:colOff>31750</xdr:colOff>
      <xdr:row>79</xdr:row>
      <xdr:rowOff>19558</xdr:rowOff>
    </xdr:to>
    <xdr:cxnSp macro="">
      <xdr:nvCxnSpPr>
        <xdr:cNvPr id="420" name="直線コネクタ 419"/>
        <xdr:cNvCxnSpPr/>
      </xdr:nvCxnSpPr>
      <xdr:spPr>
        <a:xfrm>
          <a:off x="15671800" y="1341323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1"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2" name="フローチャート : 判断 421"/>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78</xdr:row>
      <xdr:rowOff>40132</xdr:rowOff>
    </xdr:to>
    <xdr:cxnSp macro="">
      <xdr:nvCxnSpPr>
        <xdr:cNvPr id="423" name="直線コネクタ 422"/>
        <xdr:cNvCxnSpPr/>
      </xdr:nvCxnSpPr>
      <xdr:spPr>
        <a:xfrm>
          <a:off x="14782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4" name="フローチャート : 判断 423"/>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5" name="テキスト ボックス 424"/>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78</xdr:row>
      <xdr:rowOff>21844</xdr:rowOff>
    </xdr:to>
    <xdr:cxnSp macro="">
      <xdr:nvCxnSpPr>
        <xdr:cNvPr id="426" name="直線コネクタ 425"/>
        <xdr:cNvCxnSpPr/>
      </xdr:nvCxnSpPr>
      <xdr:spPr>
        <a:xfrm>
          <a:off x="13893800" y="1316177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7" name="フローチャート : 判断 426"/>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28" name="テキスト ボックス 427"/>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78</xdr:row>
      <xdr:rowOff>117856</xdr:rowOff>
    </xdr:to>
    <xdr:cxnSp macro="">
      <xdr:nvCxnSpPr>
        <xdr:cNvPr id="429" name="直線コネクタ 428"/>
        <xdr:cNvCxnSpPr/>
      </xdr:nvCxnSpPr>
      <xdr:spPr>
        <a:xfrm flipV="1">
          <a:off x="13004800" y="13161772"/>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0" name="フローチャート : 判断 42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31" name="テキスト ボックス 43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2" name="フローチャート : 判断 431"/>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55390</xdr:rowOff>
    </xdr:from>
    <xdr:ext cx="762000" cy="259045"/>
    <xdr:sp macro="" textlink="">
      <xdr:nvSpPr>
        <xdr:cNvPr id="433" name="テキスト ボックス 432"/>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140208</xdr:rowOff>
    </xdr:from>
    <xdr:to>
      <xdr:col>24</xdr:col>
      <xdr:colOff>82550</xdr:colOff>
      <xdr:row>79</xdr:row>
      <xdr:rowOff>70358</xdr:rowOff>
    </xdr:to>
    <xdr:sp macro="" textlink="">
      <xdr:nvSpPr>
        <xdr:cNvPr id="439" name="円/楕円 438"/>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112285</xdr:rowOff>
    </xdr:from>
    <xdr:ext cx="762000" cy="259045"/>
    <xdr:sp macro="" textlink="">
      <xdr:nvSpPr>
        <xdr:cNvPr id="440"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160782</xdr:rowOff>
    </xdr:from>
    <xdr:to>
      <xdr:col>22</xdr:col>
      <xdr:colOff>615950</xdr:colOff>
      <xdr:row>78</xdr:row>
      <xdr:rowOff>90932</xdr:rowOff>
    </xdr:to>
    <xdr:sp macro="" textlink="">
      <xdr:nvSpPr>
        <xdr:cNvPr id="441" name="円/楕円 440"/>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75709</xdr:rowOff>
    </xdr:from>
    <xdr:ext cx="736600" cy="259045"/>
    <xdr:sp macro="" textlink="">
      <xdr:nvSpPr>
        <xdr:cNvPr id="442" name="テキスト ボックス 441"/>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43" name="円/楕円 442"/>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57421</xdr:rowOff>
    </xdr:from>
    <xdr:ext cx="762000" cy="259045"/>
    <xdr:sp macro="" textlink="">
      <xdr:nvSpPr>
        <xdr:cNvPr id="444" name="テキスト ボックス 443"/>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45" name="円/楕円 444"/>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6" name="テキスト ボックス 44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円/楕円 446"/>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48" name="テキスト ボックス 44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埼玉県狭山市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21943</xdr:rowOff>
    </xdr:from>
    <xdr:to>
      <xdr:col>4</xdr:col>
      <xdr:colOff>1117600</xdr:colOff>
      <xdr:row>17</xdr:row>
      <xdr:rowOff>27681</xdr:rowOff>
    </xdr:to>
    <xdr:cxnSp macro="">
      <xdr:nvCxnSpPr>
        <xdr:cNvPr id="48" name="直線コネクタ 47"/>
        <xdr:cNvCxnSpPr/>
      </xdr:nvCxnSpPr>
      <xdr:spPr bwMode="auto">
        <a:xfrm flipV="1">
          <a:off x="5003800" y="2984218"/>
          <a:ext cx="647700" cy="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6720</xdr:rowOff>
    </xdr:from>
    <xdr:ext cx="762000" cy="259045"/>
    <xdr:sp macro="" textlink="">
      <xdr:nvSpPr>
        <xdr:cNvPr id="49" name="人口1人当たり決算額の推移平均値テキスト130"/>
        <xdr:cNvSpPr txBox="1"/>
      </xdr:nvSpPr>
      <xdr:spPr>
        <a:xfrm>
          <a:off x="5740400" y="2968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136609</xdr:rowOff>
    </xdr:from>
    <xdr:to>
      <xdr:col>4</xdr:col>
      <xdr:colOff>469900</xdr:colOff>
      <xdr:row>17</xdr:row>
      <xdr:rowOff>27681</xdr:rowOff>
    </xdr:to>
    <xdr:cxnSp macro="">
      <xdr:nvCxnSpPr>
        <xdr:cNvPr id="51" name="直線コネクタ 50"/>
        <xdr:cNvCxnSpPr/>
      </xdr:nvCxnSpPr>
      <xdr:spPr bwMode="auto">
        <a:xfrm>
          <a:off x="4305300" y="2927434"/>
          <a:ext cx="698500" cy="6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136609</xdr:rowOff>
    </xdr:from>
    <xdr:to>
      <xdr:col>3</xdr:col>
      <xdr:colOff>904875</xdr:colOff>
      <xdr:row>16</xdr:row>
      <xdr:rowOff>141935</xdr:rowOff>
    </xdr:to>
    <xdr:cxnSp macro="">
      <xdr:nvCxnSpPr>
        <xdr:cNvPr id="54" name="直線コネクタ 53"/>
        <xdr:cNvCxnSpPr/>
      </xdr:nvCxnSpPr>
      <xdr:spPr bwMode="auto">
        <a:xfrm flipV="1">
          <a:off x="3606800" y="2927434"/>
          <a:ext cx="698500" cy="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102799</xdr:rowOff>
    </xdr:from>
    <xdr:to>
      <xdr:col>3</xdr:col>
      <xdr:colOff>206375</xdr:colOff>
      <xdr:row>16</xdr:row>
      <xdr:rowOff>141935</xdr:rowOff>
    </xdr:to>
    <xdr:cxnSp macro="">
      <xdr:nvCxnSpPr>
        <xdr:cNvPr id="57" name="直線コネクタ 56"/>
        <xdr:cNvCxnSpPr/>
      </xdr:nvCxnSpPr>
      <xdr:spPr bwMode="auto">
        <a:xfrm>
          <a:off x="2908300" y="2893624"/>
          <a:ext cx="6985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75351</xdr:rowOff>
    </xdr:from>
    <xdr:ext cx="762000" cy="259045"/>
    <xdr:sp macro="" textlink="">
      <xdr:nvSpPr>
        <xdr:cNvPr id="59" name="テキスト ボックス 58"/>
        <xdr:cNvSpPr txBox="1"/>
      </xdr:nvSpPr>
      <xdr:spPr>
        <a:xfrm>
          <a:off x="32258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40558</xdr:rowOff>
    </xdr:from>
    <xdr:ext cx="762000" cy="259045"/>
    <xdr:sp macro="" textlink="">
      <xdr:nvSpPr>
        <xdr:cNvPr id="61" name="テキスト ボックス 60"/>
        <xdr:cNvSpPr txBox="1"/>
      </xdr:nvSpPr>
      <xdr:spPr>
        <a:xfrm>
          <a:off x="2527300" y="300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142593</xdr:rowOff>
    </xdr:from>
    <xdr:to>
      <xdr:col>5</xdr:col>
      <xdr:colOff>34925</xdr:colOff>
      <xdr:row>17</xdr:row>
      <xdr:rowOff>72743</xdr:rowOff>
    </xdr:to>
    <xdr:sp macro="" textlink="">
      <xdr:nvSpPr>
        <xdr:cNvPr id="67" name="円/楕円 66"/>
        <xdr:cNvSpPr/>
      </xdr:nvSpPr>
      <xdr:spPr bwMode="auto">
        <a:xfrm>
          <a:off x="5600700" y="293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159120</xdr:rowOff>
    </xdr:from>
    <xdr:ext cx="762000" cy="259045"/>
    <xdr:sp macro="" textlink="">
      <xdr:nvSpPr>
        <xdr:cNvPr id="68" name="人口1人当たり決算額の推移該当値テキスト130"/>
        <xdr:cNvSpPr txBox="1"/>
      </xdr:nvSpPr>
      <xdr:spPr>
        <a:xfrm>
          <a:off x="5740400" y="277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148331</xdr:rowOff>
    </xdr:from>
    <xdr:to>
      <xdr:col>4</xdr:col>
      <xdr:colOff>520700</xdr:colOff>
      <xdr:row>17</xdr:row>
      <xdr:rowOff>78481</xdr:rowOff>
    </xdr:to>
    <xdr:sp macro="" textlink="">
      <xdr:nvSpPr>
        <xdr:cNvPr id="69" name="円/楕円 68"/>
        <xdr:cNvSpPr/>
      </xdr:nvSpPr>
      <xdr:spPr bwMode="auto">
        <a:xfrm>
          <a:off x="4953000" y="2939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63258</xdr:rowOff>
    </xdr:from>
    <xdr:ext cx="736600" cy="259045"/>
    <xdr:sp macro="" textlink="">
      <xdr:nvSpPr>
        <xdr:cNvPr id="70" name="テキスト ボックス 69"/>
        <xdr:cNvSpPr txBox="1"/>
      </xdr:nvSpPr>
      <xdr:spPr>
        <a:xfrm>
          <a:off x="4622800" y="302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85809</xdr:rowOff>
    </xdr:from>
    <xdr:to>
      <xdr:col>3</xdr:col>
      <xdr:colOff>955675</xdr:colOff>
      <xdr:row>17</xdr:row>
      <xdr:rowOff>15959</xdr:rowOff>
    </xdr:to>
    <xdr:sp macro="" textlink="">
      <xdr:nvSpPr>
        <xdr:cNvPr id="71" name="円/楕円 70"/>
        <xdr:cNvSpPr/>
      </xdr:nvSpPr>
      <xdr:spPr bwMode="auto">
        <a:xfrm>
          <a:off x="4254500" y="287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26136</xdr:rowOff>
    </xdr:from>
    <xdr:ext cx="762000" cy="259045"/>
    <xdr:sp macro="" textlink="">
      <xdr:nvSpPr>
        <xdr:cNvPr id="72" name="テキスト ボックス 71"/>
        <xdr:cNvSpPr txBox="1"/>
      </xdr:nvSpPr>
      <xdr:spPr>
        <a:xfrm>
          <a:off x="3924300" y="264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91135</xdr:rowOff>
    </xdr:from>
    <xdr:to>
      <xdr:col>3</xdr:col>
      <xdr:colOff>257175</xdr:colOff>
      <xdr:row>17</xdr:row>
      <xdr:rowOff>21285</xdr:rowOff>
    </xdr:to>
    <xdr:sp macro="" textlink="">
      <xdr:nvSpPr>
        <xdr:cNvPr id="73" name="円/楕円 72"/>
        <xdr:cNvSpPr/>
      </xdr:nvSpPr>
      <xdr:spPr bwMode="auto">
        <a:xfrm>
          <a:off x="3556000" y="288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31462</xdr:rowOff>
    </xdr:from>
    <xdr:ext cx="762000" cy="259045"/>
    <xdr:sp macro="" textlink="">
      <xdr:nvSpPr>
        <xdr:cNvPr id="74" name="テキスト ボックス 73"/>
        <xdr:cNvSpPr txBox="1"/>
      </xdr:nvSpPr>
      <xdr:spPr>
        <a:xfrm>
          <a:off x="3225800" y="2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51999</xdr:rowOff>
    </xdr:from>
    <xdr:to>
      <xdr:col>2</xdr:col>
      <xdr:colOff>692150</xdr:colOff>
      <xdr:row>16</xdr:row>
      <xdr:rowOff>153599</xdr:rowOff>
    </xdr:to>
    <xdr:sp macro="" textlink="">
      <xdr:nvSpPr>
        <xdr:cNvPr id="75" name="円/楕円 74"/>
        <xdr:cNvSpPr/>
      </xdr:nvSpPr>
      <xdr:spPr bwMode="auto">
        <a:xfrm>
          <a:off x="2857500" y="284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163776</xdr:rowOff>
    </xdr:from>
    <xdr:ext cx="762000" cy="259045"/>
    <xdr:sp macro="" textlink="">
      <xdr:nvSpPr>
        <xdr:cNvPr id="76" name="テキスト ボックス 75"/>
        <xdr:cNvSpPr txBox="1"/>
      </xdr:nvSpPr>
      <xdr:spPr>
        <a:xfrm>
          <a:off x="2527300" y="26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71842</xdr:rowOff>
    </xdr:from>
    <xdr:to>
      <xdr:col>4</xdr:col>
      <xdr:colOff>1117600</xdr:colOff>
      <xdr:row>37</xdr:row>
      <xdr:rowOff>74814</xdr:rowOff>
    </xdr:to>
    <xdr:cxnSp macro="">
      <xdr:nvCxnSpPr>
        <xdr:cNvPr id="111" name="直線コネクタ 110"/>
        <xdr:cNvCxnSpPr/>
      </xdr:nvCxnSpPr>
      <xdr:spPr bwMode="auto">
        <a:xfrm>
          <a:off x="5003800" y="7196542"/>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24359</xdr:rowOff>
    </xdr:from>
    <xdr:to>
      <xdr:col>4</xdr:col>
      <xdr:colOff>469900</xdr:colOff>
      <xdr:row>37</xdr:row>
      <xdr:rowOff>71842</xdr:rowOff>
    </xdr:to>
    <xdr:cxnSp macro="">
      <xdr:nvCxnSpPr>
        <xdr:cNvPr id="114" name="直線コネクタ 113"/>
        <xdr:cNvCxnSpPr/>
      </xdr:nvCxnSpPr>
      <xdr:spPr bwMode="auto">
        <a:xfrm>
          <a:off x="4305300" y="7149059"/>
          <a:ext cx="698500" cy="4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324935</xdr:rowOff>
    </xdr:from>
    <xdr:to>
      <xdr:col>3</xdr:col>
      <xdr:colOff>904875</xdr:colOff>
      <xdr:row>37</xdr:row>
      <xdr:rowOff>24359</xdr:rowOff>
    </xdr:to>
    <xdr:cxnSp macro="">
      <xdr:nvCxnSpPr>
        <xdr:cNvPr id="117" name="直線コネクタ 116"/>
        <xdr:cNvCxnSpPr/>
      </xdr:nvCxnSpPr>
      <xdr:spPr bwMode="auto">
        <a:xfrm>
          <a:off x="3606800" y="6935285"/>
          <a:ext cx="698500" cy="21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324935</xdr:rowOff>
    </xdr:from>
    <xdr:to>
      <xdr:col>3</xdr:col>
      <xdr:colOff>206375</xdr:colOff>
      <xdr:row>36</xdr:row>
      <xdr:rowOff>31608</xdr:rowOff>
    </xdr:to>
    <xdr:cxnSp macro="">
      <xdr:nvCxnSpPr>
        <xdr:cNvPr id="120" name="直線コネクタ 119"/>
        <xdr:cNvCxnSpPr/>
      </xdr:nvCxnSpPr>
      <xdr:spPr bwMode="auto">
        <a:xfrm flipV="1">
          <a:off x="2908300" y="6935285"/>
          <a:ext cx="698500" cy="4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97589</xdr:rowOff>
    </xdr:from>
    <xdr:ext cx="762000" cy="259045"/>
    <xdr:sp macro="" textlink="">
      <xdr:nvSpPr>
        <xdr:cNvPr id="122" name="テキスト ボックス 121"/>
        <xdr:cNvSpPr txBox="1"/>
      </xdr:nvSpPr>
      <xdr:spPr>
        <a:xfrm>
          <a:off x="32258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84519</xdr:rowOff>
    </xdr:from>
    <xdr:ext cx="762000" cy="259045"/>
    <xdr:sp macro="" textlink="">
      <xdr:nvSpPr>
        <xdr:cNvPr id="124" name="テキスト ボックス 123"/>
        <xdr:cNvSpPr txBox="1"/>
      </xdr:nvSpPr>
      <xdr:spPr>
        <a:xfrm>
          <a:off x="2527300" y="669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24014</xdr:rowOff>
    </xdr:from>
    <xdr:to>
      <xdr:col>5</xdr:col>
      <xdr:colOff>34925</xdr:colOff>
      <xdr:row>37</xdr:row>
      <xdr:rowOff>125614</xdr:rowOff>
    </xdr:to>
    <xdr:sp macro="" textlink="">
      <xdr:nvSpPr>
        <xdr:cNvPr id="130" name="円/楕円 129"/>
        <xdr:cNvSpPr/>
      </xdr:nvSpPr>
      <xdr:spPr bwMode="auto">
        <a:xfrm>
          <a:off x="5600700" y="714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167541</xdr:rowOff>
    </xdr:from>
    <xdr:ext cx="762000" cy="259045"/>
    <xdr:sp macro="" textlink="">
      <xdr:nvSpPr>
        <xdr:cNvPr id="131" name="人口1人当たり決算額の推移該当値テキスト445"/>
        <xdr:cNvSpPr txBox="1"/>
      </xdr:nvSpPr>
      <xdr:spPr>
        <a:xfrm>
          <a:off x="5740400" y="71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21042</xdr:rowOff>
    </xdr:from>
    <xdr:to>
      <xdr:col>4</xdr:col>
      <xdr:colOff>520700</xdr:colOff>
      <xdr:row>37</xdr:row>
      <xdr:rowOff>122642</xdr:rowOff>
    </xdr:to>
    <xdr:sp macro="" textlink="">
      <xdr:nvSpPr>
        <xdr:cNvPr id="132" name="円/楕円 131"/>
        <xdr:cNvSpPr/>
      </xdr:nvSpPr>
      <xdr:spPr bwMode="auto">
        <a:xfrm>
          <a:off x="4953000" y="714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107419</xdr:rowOff>
    </xdr:from>
    <xdr:ext cx="736600" cy="259045"/>
    <xdr:sp macro="" textlink="">
      <xdr:nvSpPr>
        <xdr:cNvPr id="133" name="テキスト ボックス 132"/>
        <xdr:cNvSpPr txBox="1"/>
      </xdr:nvSpPr>
      <xdr:spPr>
        <a:xfrm>
          <a:off x="4622800" y="723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145009</xdr:rowOff>
    </xdr:from>
    <xdr:to>
      <xdr:col>3</xdr:col>
      <xdr:colOff>955675</xdr:colOff>
      <xdr:row>37</xdr:row>
      <xdr:rowOff>75159</xdr:rowOff>
    </xdr:to>
    <xdr:sp macro="" textlink="">
      <xdr:nvSpPr>
        <xdr:cNvPr id="134" name="円/楕円 133"/>
        <xdr:cNvSpPr/>
      </xdr:nvSpPr>
      <xdr:spPr bwMode="auto">
        <a:xfrm>
          <a:off x="4254500" y="709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59936</xdr:rowOff>
    </xdr:from>
    <xdr:ext cx="762000" cy="259045"/>
    <xdr:sp macro="" textlink="">
      <xdr:nvSpPr>
        <xdr:cNvPr id="135" name="テキスト ボックス 134"/>
        <xdr:cNvSpPr txBox="1"/>
      </xdr:nvSpPr>
      <xdr:spPr>
        <a:xfrm>
          <a:off x="3924300" y="718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274135</xdr:rowOff>
    </xdr:from>
    <xdr:to>
      <xdr:col>3</xdr:col>
      <xdr:colOff>257175</xdr:colOff>
      <xdr:row>36</xdr:row>
      <xdr:rowOff>32835</xdr:rowOff>
    </xdr:to>
    <xdr:sp macro="" textlink="">
      <xdr:nvSpPr>
        <xdr:cNvPr id="136" name="円/楕円 135"/>
        <xdr:cNvSpPr/>
      </xdr:nvSpPr>
      <xdr:spPr bwMode="auto">
        <a:xfrm>
          <a:off x="3556000" y="688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43012</xdr:rowOff>
    </xdr:from>
    <xdr:ext cx="762000" cy="259045"/>
    <xdr:sp macro="" textlink="">
      <xdr:nvSpPr>
        <xdr:cNvPr id="137" name="テキスト ボックス 136"/>
        <xdr:cNvSpPr txBox="1"/>
      </xdr:nvSpPr>
      <xdr:spPr>
        <a:xfrm>
          <a:off x="3225800" y="66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323708</xdr:rowOff>
    </xdr:from>
    <xdr:to>
      <xdr:col>2</xdr:col>
      <xdr:colOff>692150</xdr:colOff>
      <xdr:row>36</xdr:row>
      <xdr:rowOff>82408</xdr:rowOff>
    </xdr:to>
    <xdr:sp macro="" textlink="">
      <xdr:nvSpPr>
        <xdr:cNvPr id="138" name="円/楕円 137"/>
        <xdr:cNvSpPr/>
      </xdr:nvSpPr>
      <xdr:spPr bwMode="auto">
        <a:xfrm>
          <a:off x="2857500" y="693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67185</xdr:rowOff>
    </xdr:from>
    <xdr:ext cx="762000" cy="259045"/>
    <xdr:sp macro="" textlink="">
      <xdr:nvSpPr>
        <xdr:cNvPr id="139" name="テキスト ボックス 138"/>
        <xdr:cNvSpPr txBox="1"/>
      </xdr:nvSpPr>
      <xdr:spPr>
        <a:xfrm>
          <a:off x="2527300" y="702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が大きく減少したこと等が要因となり、前年度と比較して、標準財政規模に対する実質収支比率が低下したものの、財政調整基金積立金等の増加に伴い、標準財政規模に対する財政調整基金残高及び実質単年度収支の比率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今後についても、引き続き行財政改革に取り組むとともに、市税等の財源確保に努め、安定した財政運営につなげていく。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連結実質赤字比率は、前年度より０．４９％上昇したものの、△３０．９５％であり、依然として全会計で実質収支が黒字となっている。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今後においても、収入の確保と内部経費の削減に努める。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過去の大規模事業に係る市債の償還が進み、元利償還金は総体的に減額となっている。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なお、組合等が起こした地方債の元利償還金に対する負担金等の６４百万円は平成２５年４月１日に近隣５市により発足した埼玉西部消防組合に対するものである。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今後は、大規模事業に係る新規借入が見込まれるが、引き続き起債対象事業の適切な選択に留意しつつ世代間負担の公平化と償還額の平準化を図り、財政の健全性を確保する。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将来負担比率が２．１％の上昇となった。主な要因としては、退職手当負担見込額や地方債現在残高等が減少したものの、それ以上に将来負担額から差し引くことのできる充当可能財源等が減少したことにより、将来負担率の分子としては全体として約２０億円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今後、大規模事業に係る市債等が将来負担額に算入され、比率の上昇も予想されるが、事業の見直し等を行い、適切な財政運営に努める。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46085976</v>
      </c>
      <c r="BO4" s="379"/>
      <c r="BP4" s="379"/>
      <c r="BQ4" s="379"/>
      <c r="BR4" s="379"/>
      <c r="BS4" s="379"/>
      <c r="BT4" s="379"/>
      <c r="BU4" s="380"/>
      <c r="BV4" s="378">
        <v>49314320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8.1999999999999993</v>
      </c>
      <c r="CU4" s="554"/>
      <c r="CV4" s="554"/>
      <c r="CW4" s="554"/>
      <c r="CX4" s="554"/>
      <c r="CY4" s="554"/>
      <c r="CZ4" s="554"/>
      <c r="DA4" s="555"/>
      <c r="DB4" s="553">
        <v>9.3000000000000007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43601474</v>
      </c>
      <c r="BO5" s="384"/>
      <c r="BP5" s="384"/>
      <c r="BQ5" s="384"/>
      <c r="BR5" s="384"/>
      <c r="BS5" s="384"/>
      <c r="BT5" s="384"/>
      <c r="BU5" s="385"/>
      <c r="BV5" s="383">
        <v>46326710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93.1</v>
      </c>
      <c r="CU5" s="354"/>
      <c r="CV5" s="354"/>
      <c r="CW5" s="354"/>
      <c r="CX5" s="354"/>
      <c r="CY5" s="354"/>
      <c r="CZ5" s="354"/>
      <c r="DA5" s="355"/>
      <c r="DB5" s="353">
        <v>89.7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2484502</v>
      </c>
      <c r="BO6" s="384"/>
      <c r="BP6" s="384"/>
      <c r="BQ6" s="384"/>
      <c r="BR6" s="384"/>
      <c r="BS6" s="384"/>
      <c r="BT6" s="384"/>
      <c r="BU6" s="385"/>
      <c r="BV6" s="383">
        <v>2987610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101.7</v>
      </c>
      <c r="CU6" s="528"/>
      <c r="CV6" s="528"/>
      <c r="CW6" s="528"/>
      <c r="CX6" s="528"/>
      <c r="CY6" s="528"/>
      <c r="CZ6" s="528"/>
      <c r="DA6" s="529"/>
      <c r="DB6" s="527">
        <v>100.5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241550</v>
      </c>
      <c r="BO7" s="384"/>
      <c r="BP7" s="384"/>
      <c r="BQ7" s="384"/>
      <c r="BR7" s="384"/>
      <c r="BS7" s="384"/>
      <c r="BT7" s="384"/>
      <c r="BU7" s="385"/>
      <c r="BV7" s="383">
        <v>494018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27405286</v>
      </c>
      <c r="CU7" s="384"/>
      <c r="CV7" s="384"/>
      <c r="CW7" s="384"/>
      <c r="CX7" s="384"/>
      <c r="CY7" s="384"/>
      <c r="CZ7" s="384"/>
      <c r="DA7" s="385"/>
      <c r="DB7" s="383">
        <v>26762247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2242952</v>
      </c>
      <c r="BO8" s="384"/>
      <c r="BP8" s="384"/>
      <c r="BQ8" s="384"/>
      <c r="BR8" s="384"/>
      <c r="BS8" s="384"/>
      <c r="BT8" s="384"/>
      <c r="BU8" s="385"/>
      <c r="BV8" s="383">
        <v>2493592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155727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-250640</v>
      </c>
      <c r="BO9" s="384"/>
      <c r="BP9" s="384"/>
      <c r="BQ9" s="384"/>
      <c r="BR9" s="384"/>
      <c r="BS9" s="384"/>
      <c r="BT9" s="384"/>
      <c r="BU9" s="385"/>
      <c r="BV9" s="383">
        <v>555267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9.1999999999999993</v>
      </c>
      <c r="CU9" s="354"/>
      <c r="CV9" s="354"/>
      <c r="CW9" s="354"/>
      <c r="CX9" s="354"/>
      <c r="CY9" s="354"/>
      <c r="CZ9" s="354"/>
      <c r="DA9" s="355"/>
      <c r="DB9" s="353">
        <v>9.5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158074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2676927</v>
      </c>
      <c r="BO10" s="384"/>
      <c r="BP10" s="384"/>
      <c r="BQ10" s="384"/>
      <c r="BR10" s="384"/>
      <c r="BS10" s="384"/>
      <c r="BT10" s="384"/>
      <c r="BU10" s="385"/>
      <c r="BV10" s="383">
        <v>1132711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154772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2439021</v>
      </c>
      <c r="BO12" s="384"/>
      <c r="BP12" s="384"/>
      <c r="BQ12" s="384"/>
      <c r="BR12" s="384"/>
      <c r="BS12" s="384"/>
      <c r="BT12" s="384"/>
      <c r="BU12" s="385"/>
      <c r="BV12" s="383">
        <v>2118183</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152911</v>
      </c>
      <c r="S13" s="483"/>
      <c r="T13" s="483"/>
      <c r="U13" s="483"/>
      <c r="V13" s="484"/>
      <c r="W13" s="470" t="s">
        <v>123</v>
      </c>
      <c r="X13" s="396"/>
      <c r="Y13" s="396"/>
      <c r="Z13" s="396"/>
      <c r="AA13" s="396"/>
      <c r="AB13" s="397"/>
      <c r="AC13" s="359">
        <v>1191</v>
      </c>
      <c r="AD13" s="360"/>
      <c r="AE13" s="360"/>
      <c r="AF13" s="360"/>
      <c r="AG13" s="361"/>
      <c r="AH13" s="359">
        <v>1442</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-12734</v>
      </c>
      <c r="BO13" s="384"/>
      <c r="BP13" s="384"/>
      <c r="BQ13" s="384"/>
      <c r="BR13" s="384"/>
      <c r="BS13" s="384"/>
      <c r="BT13" s="384"/>
      <c r="BU13" s="385"/>
      <c r="BV13" s="383">
        <v>-430205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v>
      </c>
      <c r="CU13" s="354"/>
      <c r="CV13" s="354"/>
      <c r="CW13" s="354"/>
      <c r="CX13" s="354"/>
      <c r="CY13" s="354"/>
      <c r="CZ13" s="354"/>
      <c r="DA13" s="355"/>
      <c r="DB13" s="353">
        <v>3.7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155237</v>
      </c>
      <c r="S14" s="483"/>
      <c r="T14" s="483"/>
      <c r="U14" s="483"/>
      <c r="V14" s="484"/>
      <c r="W14" s="485"/>
      <c r="X14" s="399"/>
      <c r="Y14" s="399"/>
      <c r="Z14" s="399"/>
      <c r="AA14" s="399"/>
      <c r="AB14" s="400"/>
      <c r="AC14" s="475">
        <v>1.7</v>
      </c>
      <c r="AD14" s="476"/>
      <c r="AE14" s="476"/>
      <c r="AF14" s="476"/>
      <c r="AG14" s="477"/>
      <c r="AH14" s="475">
        <v>1.8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8.1</v>
      </c>
      <c r="CU14" s="454"/>
      <c r="CV14" s="454"/>
      <c r="CW14" s="454"/>
      <c r="CX14" s="454"/>
      <c r="CY14" s="454"/>
      <c r="CZ14" s="454"/>
      <c r="DA14" s="455"/>
      <c r="DB14" s="486">
        <v>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153397</v>
      </c>
      <c r="S15" s="483"/>
      <c r="T15" s="483"/>
      <c r="U15" s="483"/>
      <c r="V15" s="484"/>
      <c r="W15" s="470" t="s">
        <v>130</v>
      </c>
      <c r="X15" s="396"/>
      <c r="Y15" s="396"/>
      <c r="Z15" s="396"/>
      <c r="AA15" s="396"/>
      <c r="AB15" s="397"/>
      <c r="AC15" s="359">
        <v>18863</v>
      </c>
      <c r="AD15" s="360"/>
      <c r="AE15" s="360"/>
      <c r="AF15" s="360"/>
      <c r="AG15" s="361"/>
      <c r="AH15" s="359">
        <v>22227</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18122545</v>
      </c>
      <c r="BO15" s="379"/>
      <c r="BP15" s="379"/>
      <c r="BQ15" s="379"/>
      <c r="BR15" s="379"/>
      <c r="BS15" s="379"/>
      <c r="BT15" s="379"/>
      <c r="BU15" s="380"/>
      <c r="BV15" s="378">
        <v>16756750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26.7</v>
      </c>
      <c r="AD16" s="476"/>
      <c r="AE16" s="476"/>
      <c r="AF16" s="476"/>
      <c r="AG16" s="477"/>
      <c r="AH16" s="475">
        <v>28.2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19782242</v>
      </c>
      <c r="BO16" s="384"/>
      <c r="BP16" s="384"/>
      <c r="BQ16" s="384"/>
      <c r="BR16" s="384"/>
      <c r="BS16" s="384"/>
      <c r="BT16" s="384"/>
      <c r="BU16" s="385"/>
      <c r="BV16" s="383">
        <v>18815340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50599</v>
      </c>
      <c r="AD17" s="360"/>
      <c r="AE17" s="360"/>
      <c r="AF17" s="360"/>
      <c r="AG17" s="361"/>
      <c r="AH17" s="359">
        <v>53632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23419049</v>
      </c>
      <c r="BO17" s="384"/>
      <c r="BP17" s="384"/>
      <c r="BQ17" s="384"/>
      <c r="BR17" s="384"/>
      <c r="BS17" s="384"/>
      <c r="BT17" s="384"/>
      <c r="BU17" s="385"/>
      <c r="BV17" s="383">
        <v>21589829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49.04</v>
      </c>
      <c r="M18" s="446"/>
      <c r="N18" s="446"/>
      <c r="O18" s="446"/>
      <c r="P18" s="446"/>
      <c r="Q18" s="446"/>
      <c r="R18" s="447"/>
      <c r="S18" s="447"/>
      <c r="T18" s="447"/>
      <c r="U18" s="447"/>
      <c r="V18" s="448"/>
      <c r="W18" s="462"/>
      <c r="X18" s="463"/>
      <c r="Y18" s="463"/>
      <c r="Z18" s="463"/>
      <c r="AA18" s="463"/>
      <c r="AB18" s="471"/>
      <c r="AC18" s="347">
        <v>71.599999999999994</v>
      </c>
      <c r="AD18" s="348"/>
      <c r="AE18" s="348"/>
      <c r="AF18" s="348"/>
      <c r="AG18" s="449"/>
      <c r="AH18" s="347">
        <v>68.099999999999994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25694629</v>
      </c>
      <c r="BO18" s="384"/>
      <c r="BP18" s="384"/>
      <c r="BQ18" s="384"/>
      <c r="BR18" s="384"/>
      <c r="BS18" s="384"/>
      <c r="BT18" s="384"/>
      <c r="BU18" s="385"/>
      <c r="BV18" s="383">
        <v>25867870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3176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35144400</v>
      </c>
      <c r="BO19" s="384"/>
      <c r="BP19" s="384"/>
      <c r="BQ19" s="384"/>
      <c r="BR19" s="384"/>
      <c r="BS19" s="384"/>
      <c r="BT19" s="384"/>
      <c r="BU19" s="385"/>
      <c r="BV19" s="383">
        <v>35101936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61039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37939777</v>
      </c>
      <c r="BO23" s="384"/>
      <c r="BP23" s="384"/>
      <c r="BQ23" s="384"/>
      <c r="BR23" s="384"/>
      <c r="BS23" s="384"/>
      <c r="BT23" s="384"/>
      <c r="BU23" s="385"/>
      <c r="BV23" s="383">
        <v>38063577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9700</v>
      </c>
      <c r="R24" s="360"/>
      <c r="S24" s="360"/>
      <c r="T24" s="360"/>
      <c r="U24" s="360"/>
      <c r="V24" s="361"/>
      <c r="W24" s="425"/>
      <c r="X24" s="416"/>
      <c r="Y24" s="417"/>
      <c r="Z24" s="356" t="s">
        <v>153</v>
      </c>
      <c r="AA24" s="357"/>
      <c r="AB24" s="357"/>
      <c r="AC24" s="357"/>
      <c r="AD24" s="357"/>
      <c r="AE24" s="357"/>
      <c r="AF24" s="357"/>
      <c r="AG24" s="358"/>
      <c r="AH24" s="359">
        <v>755</v>
      </c>
      <c r="AI24" s="360"/>
      <c r="AJ24" s="360"/>
      <c r="AK24" s="360"/>
      <c r="AL24" s="361"/>
      <c r="AM24" s="359">
        <v>2620605</v>
      </c>
      <c r="AN24" s="360"/>
      <c r="AO24" s="360"/>
      <c r="AP24" s="360"/>
      <c r="AQ24" s="360"/>
      <c r="AR24" s="361"/>
      <c r="AS24" s="359">
        <v>3471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28303951</v>
      </c>
      <c r="BO24" s="384"/>
      <c r="BP24" s="384"/>
      <c r="BQ24" s="384"/>
      <c r="BR24" s="384"/>
      <c r="BS24" s="384"/>
      <c r="BT24" s="384"/>
      <c r="BU24" s="385"/>
      <c r="BV24" s="383">
        <v>28130242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8150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24426827</v>
      </c>
      <c r="BO25" s="379"/>
      <c r="BP25" s="379"/>
      <c r="BQ25" s="379"/>
      <c r="BR25" s="379"/>
      <c r="BS25" s="379"/>
      <c r="BT25" s="379"/>
      <c r="BU25" s="380"/>
      <c r="BV25" s="378">
        <v>16741214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7500</v>
      </c>
      <c r="R26" s="360"/>
      <c r="S26" s="360"/>
      <c r="T26" s="360"/>
      <c r="U26" s="360"/>
      <c r="V26" s="361"/>
      <c r="W26" s="425"/>
      <c r="X26" s="416"/>
      <c r="Y26" s="417"/>
      <c r="Z26" s="356" t="s">
        <v>159</v>
      </c>
      <c r="AA26" s="436"/>
      <c r="AB26" s="436"/>
      <c r="AC26" s="436"/>
      <c r="AD26" s="436"/>
      <c r="AE26" s="436"/>
      <c r="AF26" s="436"/>
      <c r="AG26" s="437"/>
      <c r="AH26" s="359">
        <v>54</v>
      </c>
      <c r="AI26" s="360"/>
      <c r="AJ26" s="360"/>
      <c r="AK26" s="360"/>
      <c r="AL26" s="361"/>
      <c r="AM26" s="359">
        <v>195048</v>
      </c>
      <c r="AN26" s="360"/>
      <c r="AO26" s="360"/>
      <c r="AP26" s="360"/>
      <c r="AQ26" s="360"/>
      <c r="AR26" s="361"/>
      <c r="AS26" s="359">
        <v>3612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70000</v>
      </c>
      <c r="BO26" s="384"/>
      <c r="BP26" s="384"/>
      <c r="BQ26" s="384"/>
      <c r="BR26" s="384"/>
      <c r="BS26" s="384"/>
      <c r="BT26" s="384"/>
      <c r="BU26" s="385"/>
      <c r="BV26" s="383">
        <v>60000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5100</v>
      </c>
      <c r="R27" s="360"/>
      <c r="S27" s="360"/>
      <c r="T27" s="360"/>
      <c r="U27" s="360"/>
      <c r="V27" s="361"/>
      <c r="W27" s="425"/>
      <c r="X27" s="416"/>
      <c r="Y27" s="417"/>
      <c r="Z27" s="356" t="s">
        <v>162</v>
      </c>
      <c r="AA27" s="357"/>
      <c r="AB27" s="357"/>
      <c r="AC27" s="357"/>
      <c r="AD27" s="357"/>
      <c r="AE27" s="357"/>
      <c r="AF27" s="357"/>
      <c r="AG27" s="358"/>
      <c r="AH27" s="359">
        <v>27</v>
      </c>
      <c r="AI27" s="360"/>
      <c r="AJ27" s="360"/>
      <c r="AK27" s="360"/>
      <c r="AL27" s="361"/>
      <c r="AM27" s="359">
        <v>106983</v>
      </c>
      <c r="AN27" s="360"/>
      <c r="AO27" s="360"/>
      <c r="AP27" s="360"/>
      <c r="AQ27" s="360"/>
      <c r="AR27" s="361"/>
      <c r="AS27" s="359">
        <v>3962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2080369</v>
      </c>
      <c r="BO27" s="387"/>
      <c r="BP27" s="387"/>
      <c r="BQ27" s="387"/>
      <c r="BR27" s="387"/>
      <c r="BS27" s="387"/>
      <c r="BT27" s="387"/>
      <c r="BU27" s="388"/>
      <c r="BV27" s="386">
        <v>2079310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4600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4876701</v>
      </c>
      <c r="BO28" s="379"/>
      <c r="BP28" s="379"/>
      <c r="BQ28" s="379"/>
      <c r="BR28" s="379"/>
      <c r="BS28" s="379"/>
      <c r="BT28" s="379"/>
      <c r="BU28" s="380"/>
      <c r="BV28" s="378">
        <v>4638795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4400</v>
      </c>
      <c r="R29" s="360"/>
      <c r="S29" s="360"/>
      <c r="T29" s="360"/>
      <c r="U29" s="360"/>
      <c r="V29" s="361"/>
      <c r="W29" s="425"/>
      <c r="X29" s="416"/>
      <c r="Y29" s="417"/>
      <c r="Z29" s="356" t="s">
        <v>169</v>
      </c>
      <c r="AA29" s="357"/>
      <c r="AB29" s="357"/>
      <c r="AC29" s="357"/>
      <c r="AD29" s="357"/>
      <c r="AE29" s="357"/>
      <c r="AF29" s="357"/>
      <c r="AG29" s="358"/>
      <c r="AH29" s="359">
        <v>782</v>
      </c>
      <c r="AI29" s="360"/>
      <c r="AJ29" s="360"/>
      <c r="AK29" s="360"/>
      <c r="AL29" s="361"/>
      <c r="AM29" s="359">
        <v>2727588</v>
      </c>
      <c r="AN29" s="360"/>
      <c r="AO29" s="360"/>
      <c r="AP29" s="360"/>
      <c r="AQ29" s="360"/>
      <c r="AR29" s="361"/>
      <c r="AS29" s="359">
        <v>3488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4501275</v>
      </c>
      <c r="BO30" s="387"/>
      <c r="BP30" s="387"/>
      <c r="BQ30" s="387"/>
      <c r="BR30" s="387"/>
      <c r="BS30" s="387"/>
      <c r="BT30" s="387"/>
      <c r="BU30" s="388"/>
      <c r="BV30" s="386">
        <v>5138387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狭山市土地開発公社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狭山市駅東口土地区画整理事業特別会計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財団法人狭山市勤労者福祉サービスセンター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埼玉県都市競艇組合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広域飯能斎場組合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埼玉西部消防組合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SheetLayoutView="100" workbookViewId="0">
      <selection activeCell="M45" sqref="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0" t="s">
        <v>24</v>
      </c>
      <c r="C41" s="1181"/>
      <c r="D41" s="81"/>
      <c r="E41" s="1182" t="s">
        <v>25</v>
      </c>
      <c r="F41" s="1182"/>
      <c r="G41" s="1182"/>
      <c r="H41" s="1183"/>
      <c r="I41" s="82">
        <v>34492</v>
      </c>
      <c r="J41" s="83">
        <v>35207</v>
      </c>
      <c r="K41" s="83">
        <v>35671</v>
      </c>
      <c r="L41" s="83">
        <v>38698</v>
      </c>
      <c r="M41" s="84">
        <v>37938</v>
      </c>
    </row>
    <row r="42" spans="2:13" ht="27.75" customHeight="1">
      <c r="B42" s="1170"/>
      <c r="C42" s="1171"/>
      <c r="D42" s="85"/>
      <c r="E42" s="1174" t="s">
        <v>26</v>
      </c>
      <c r="F42" s="1174"/>
      <c r="G42" s="1174"/>
      <c r="H42" s="1175"/>
      <c r="I42" s="86">
        <v>5029</v>
      </c>
      <c r="J42" s="87">
        <v>4121</v>
      </c>
      <c r="K42" s="87">
        <v>4004</v>
      </c>
      <c r="L42" s="87">
        <v>6716</v>
      </c>
      <c r="M42" s="88">
        <v>6552</v>
      </c>
    </row>
    <row r="43" spans="2:13" ht="27.75" customHeight="1">
      <c r="B43" s="1170"/>
      <c r="C43" s="1171"/>
      <c r="D43" s="85"/>
      <c r="E43" s="1174" t="s">
        <v>27</v>
      </c>
      <c r="F43" s="1174"/>
      <c r="G43" s="1174"/>
      <c r="H43" s="1175"/>
      <c r="I43" s="86">
        <v>8065</v>
      </c>
      <c r="J43" s="87">
        <v>7249</v>
      </c>
      <c r="K43" s="87">
        <v>7699</v>
      </c>
      <c r="L43" s="87">
        <v>7861</v>
      </c>
      <c r="M43" s="88">
        <v>7981</v>
      </c>
    </row>
    <row r="44" spans="2:13" ht="27.75" customHeight="1">
      <c r="B44" s="1170"/>
      <c r="C44" s="1171"/>
      <c r="D44" s="85"/>
      <c r="E44" s="1174" t="s">
        <v>28</v>
      </c>
      <c r="F44" s="1174"/>
      <c r="G44" s="1174"/>
      <c r="H44" s="1175"/>
      <c r="I44" s="86" t="s">
        <v>473</v>
      </c>
      <c r="J44" s="87" t="s">
        <v>473</v>
      </c>
      <c r="K44" s="87" t="s">
        <v>473</v>
      </c>
      <c r="L44" s="87" t="s">
        <v>473</v>
      </c>
      <c r="M44" s="88">
        <v>633</v>
      </c>
    </row>
    <row r="45" spans="2:13" ht="27.75" customHeight="1">
      <c r="B45" s="1170"/>
      <c r="C45" s="1171"/>
      <c r="D45" s="85"/>
      <c r="E45" s="1174" t="s">
        <v>29</v>
      </c>
      <c r="F45" s="1174"/>
      <c r="G45" s="1174"/>
      <c r="H45" s="1175"/>
      <c r="I45" s="86">
        <v>8634</v>
      </c>
      <c r="J45" s="87">
        <v>8247</v>
      </c>
      <c r="K45" s="87">
        <v>8050</v>
      </c>
      <c r="L45" s="87">
        <v>5764</v>
      </c>
      <c r="M45" s="88">
        <v>5395</v>
      </c>
    </row>
    <row r="46" spans="2:13" ht="27.75" customHeight="1">
      <c r="B46" s="1170"/>
      <c r="C46" s="1171"/>
      <c r="D46" s="85"/>
      <c r="E46" s="1174" t="s">
        <v>30</v>
      </c>
      <c r="F46" s="1174"/>
      <c r="G46" s="1174"/>
      <c r="H46" s="1175"/>
      <c r="I46" s="86">
        <v>30</v>
      </c>
      <c r="J46" s="87">
        <v>8</v>
      </c>
      <c r="K46" s="87">
        <v>13</v>
      </c>
      <c r="L46" s="87">
        <v>13</v>
      </c>
      <c r="M46" s="88">
        <v>2</v>
      </c>
    </row>
    <row r="47" spans="2:13" ht="27.75" customHeight="1">
      <c r="B47" s="1170"/>
      <c r="C47" s="1171"/>
      <c r="D47" s="85"/>
      <c r="E47" s="1174" t="s">
        <v>31</v>
      </c>
      <c r="F47" s="1174"/>
      <c r="G47" s="1174"/>
      <c r="H47" s="1175"/>
      <c r="I47" s="86" t="s">
        <v>473</v>
      </c>
      <c r="J47" s="87" t="s">
        <v>473</v>
      </c>
      <c r="K47" s="87" t="s">
        <v>473</v>
      </c>
      <c r="L47" s="87" t="s">
        <v>473</v>
      </c>
      <c r="M47" s="88" t="s">
        <v>473</v>
      </c>
    </row>
    <row r="48" spans="2:13" ht="27.75" customHeight="1">
      <c r="B48" s="1172"/>
      <c r="C48" s="1173"/>
      <c r="D48" s="85"/>
      <c r="E48" s="1174" t="s">
        <v>32</v>
      </c>
      <c r="F48" s="1174"/>
      <c r="G48" s="1174"/>
      <c r="H48" s="1175"/>
      <c r="I48" s="86" t="s">
        <v>473</v>
      </c>
      <c r="J48" s="87" t="s">
        <v>473</v>
      </c>
      <c r="K48" s="87" t="s">
        <v>473</v>
      </c>
      <c r="L48" s="87" t="s">
        <v>473</v>
      </c>
      <c r="M48" s="88" t="s">
        <v>473</v>
      </c>
    </row>
    <row r="49" spans="2:13" ht="27.75" customHeight="1">
      <c r="B49" s="1168" t="s">
        <v>33</v>
      </c>
      <c r="C49" s="1169"/>
      <c r="D49" s="89"/>
      <c r="E49" s="1174" t="s">
        <v>34</v>
      </c>
      <c r="F49" s="1174"/>
      <c r="G49" s="1174"/>
      <c r="H49" s="1175"/>
      <c r="I49" s="86">
        <v>11057</v>
      </c>
      <c r="J49" s="87">
        <v>11355</v>
      </c>
      <c r="K49" s="87">
        <v>11814</v>
      </c>
      <c r="L49" s="87">
        <v>11110</v>
      </c>
      <c r="M49" s="88">
        <v>10733</v>
      </c>
    </row>
    <row r="50" spans="2:13" ht="27.75" customHeight="1">
      <c r="B50" s="1170"/>
      <c r="C50" s="1171"/>
      <c r="D50" s="85"/>
      <c r="E50" s="1174" t="s">
        <v>35</v>
      </c>
      <c r="F50" s="1174"/>
      <c r="G50" s="1174"/>
      <c r="H50" s="1175"/>
      <c r="I50" s="86">
        <v>7430</v>
      </c>
      <c r="J50" s="87">
        <v>7609</v>
      </c>
      <c r="K50" s="87">
        <v>7495</v>
      </c>
      <c r="L50" s="87">
        <v>9279</v>
      </c>
      <c r="M50" s="88">
        <v>8611</v>
      </c>
    </row>
    <row r="51" spans="2:13" ht="27.75" customHeight="1">
      <c r="B51" s="1172"/>
      <c r="C51" s="1173"/>
      <c r="D51" s="85"/>
      <c r="E51" s="1174" t="s">
        <v>36</v>
      </c>
      <c r="F51" s="1174"/>
      <c r="G51" s="1174"/>
      <c r="H51" s="1175"/>
      <c r="I51" s="86">
        <v>33308</v>
      </c>
      <c r="J51" s="87">
        <v>34486</v>
      </c>
      <c r="K51" s="87">
        <v>36243</v>
      </c>
      <c r="L51" s="87">
        <v>37235</v>
      </c>
      <c r="M51" s="88">
        <v>37191</v>
      </c>
    </row>
    <row r="52" spans="2:13" ht="27.75" customHeight="1" thickBot="1">
      <c r="B52" s="1176" t="s">
        <v>37</v>
      </c>
      <c r="C52" s="1177"/>
      <c r="D52" s="90"/>
      <c r="E52" s="1178" t="s">
        <v>38</v>
      </c>
      <c r="F52" s="1178"/>
      <c r="G52" s="1178"/>
      <c r="H52" s="1179"/>
      <c r="I52" s="91">
        <v>4456</v>
      </c>
      <c r="J52" s="92">
        <v>1381</v>
      </c>
      <c r="K52" s="92">
        <v>-115</v>
      </c>
      <c r="L52" s="92">
        <v>1428</v>
      </c>
      <c r="M52" s="93">
        <v>1966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70946</v>
      </c>
      <c r="E3" s="116"/>
      <c r="F3" s="117">
        <v>38349</v>
      </c>
      <c r="G3" s="118"/>
      <c r="H3" s="119"/>
    </row>
    <row r="4" spans="1:8">
      <c r="A4" s="120"/>
      <c r="B4" s="121"/>
      <c r="C4" s="122"/>
      <c r="D4" s="123">
        <v>31211</v>
      </c>
      <c r="E4" s="124"/>
      <c r="F4" s="125">
        <v>22585</v>
      </c>
      <c r="G4" s="126"/>
      <c r="H4" s="127"/>
    </row>
    <row r="5" spans="1:8">
      <c r="A5" s="108" t="s">
        <v>507</v>
      </c>
      <c r="B5" s="113"/>
      <c r="C5" s="114"/>
      <c r="D5" s="115">
        <v>34092</v>
      </c>
      <c r="E5" s="116"/>
      <c r="F5" s="117">
        <v>37688</v>
      </c>
      <c r="G5" s="118"/>
      <c r="H5" s="119"/>
    </row>
    <row r="6" spans="1:8">
      <c r="A6" s="120"/>
      <c r="B6" s="121"/>
      <c r="C6" s="122"/>
      <c r="D6" s="123">
        <v>26359</v>
      </c>
      <c r="E6" s="124"/>
      <c r="F6" s="125">
        <v>22661</v>
      </c>
      <c r="G6" s="126"/>
      <c r="H6" s="127"/>
    </row>
    <row r="7" spans="1:8">
      <c r="A7" s="108" t="s">
        <v>508</v>
      </c>
      <c r="B7" s="113"/>
      <c r="C7" s="114"/>
      <c r="D7" s="115">
        <v>28109</v>
      </c>
      <c r="E7" s="116"/>
      <c r="F7" s="117">
        <v>38606</v>
      </c>
      <c r="G7" s="118"/>
      <c r="H7" s="119"/>
    </row>
    <row r="8" spans="1:8">
      <c r="A8" s="120"/>
      <c r="B8" s="121"/>
      <c r="C8" s="122"/>
      <c r="D8" s="123">
        <v>23901</v>
      </c>
      <c r="E8" s="124"/>
      <c r="F8" s="125">
        <v>22435</v>
      </c>
      <c r="G8" s="126"/>
      <c r="H8" s="127"/>
    </row>
    <row r="9" spans="1:8">
      <c r="A9" s="108" t="s">
        <v>509</v>
      </c>
      <c r="B9" s="113"/>
      <c r="C9" s="114"/>
      <c r="D9" s="115">
        <v>46174</v>
      </c>
      <c r="E9" s="116"/>
      <c r="F9" s="117">
        <v>39425</v>
      </c>
      <c r="G9" s="118"/>
      <c r="H9" s="119"/>
    </row>
    <row r="10" spans="1:8">
      <c r="A10" s="120"/>
      <c r="B10" s="121"/>
      <c r="C10" s="122"/>
      <c r="D10" s="123">
        <v>27382</v>
      </c>
      <c r="E10" s="124"/>
      <c r="F10" s="125">
        <v>22414</v>
      </c>
      <c r="G10" s="126"/>
      <c r="H10" s="127"/>
    </row>
    <row r="11" spans="1:8">
      <c r="A11" s="108" t="s">
        <v>510</v>
      </c>
      <c r="B11" s="113"/>
      <c r="C11" s="114"/>
      <c r="D11" s="115">
        <v>24726</v>
      </c>
      <c r="E11" s="116"/>
      <c r="F11" s="117">
        <v>43141</v>
      </c>
      <c r="G11" s="118"/>
      <c r="H11" s="119"/>
    </row>
    <row r="12" spans="1:8">
      <c r="A12" s="120"/>
      <c r="B12" s="121"/>
      <c r="C12" s="128"/>
      <c r="D12" s="123">
        <v>16961</v>
      </c>
      <c r="E12" s="124"/>
      <c r="F12" s="125">
        <v>21887</v>
      </c>
      <c r="G12" s="126"/>
      <c r="H12" s="127"/>
    </row>
    <row r="13" spans="1:8">
      <c r="A13" s="108"/>
      <c r="B13" s="113"/>
      <c r="C13" s="129"/>
      <c r="D13" s="130">
        <v>40809</v>
      </c>
      <c r="E13" s="131"/>
      <c r="F13" s="132">
        <v>39442</v>
      </c>
      <c r="G13" s="133"/>
      <c r="H13" s="119"/>
    </row>
    <row r="14" spans="1:8">
      <c r="A14" s="120"/>
      <c r="B14" s="121"/>
      <c r="C14" s="122"/>
      <c r="D14" s="123">
        <v>25163</v>
      </c>
      <c r="E14" s="124"/>
      <c r="F14" s="125">
        <v>22396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6.83</v>
      </c>
      <c r="C19" s="134">
        <f>ROUND(VALUE(SUBSTITUTE(実質収支比率等に係る経年分析!G$48,"▲","-")),2)</f>
        <v>11.77</v>
      </c>
      <c r="D19" s="134">
        <f>ROUND(VALUE(SUBSTITUTE(実質収支比率等に係る経年分析!H$48,"▲","-")),2)</f>
        <v>7.24</v>
      </c>
      <c r="E19" s="134">
        <f>ROUND(VALUE(SUBSTITUTE(実質収支比率等に係る経年分析!I$48,"▲","-")),2)</f>
        <v>9.32</v>
      </c>
      <c r="F19" s="134">
        <f>ROUND(VALUE(SUBSTITUTE(実質収支比率等に係る経年分析!J$48,"▲","-")),2)</f>
        <v>8.18</v>
      </c>
    </row>
    <row r="20" spans="1:11">
      <c r="A20" s="134" t="s">
        <v>43</v>
      </c>
      <c r="B20" s="134">
        <f>ROUND(VALUE(SUBSTITUTE(実質収支比率等に係る経年分析!F$47,"▲","-")),2)</f>
        <v>12.38</v>
      </c>
      <c r="C20" s="134">
        <f>ROUND(VALUE(SUBSTITUTE(実質収支比率等に係る経年分析!G$47,"▲","-")),2)</f>
        <v>16.96</v>
      </c>
      <c r="D20" s="134">
        <f>ROUND(VALUE(SUBSTITUTE(実質収支比率等に係る経年分析!H$47,"▲","-")),2)</f>
        <v>21.01</v>
      </c>
      <c r="E20" s="134">
        <f>ROUND(VALUE(SUBSTITUTE(実質収支比率等に係る経年分析!I$47,"▲","-")),2)</f>
        <v>17.329999999999998</v>
      </c>
      <c r="F20" s="134">
        <f>ROUND(VALUE(SUBSTITUTE(実質収支比率等に係る経年分析!J$47,"▲","-")),2)</f>
        <v>17.79</v>
      </c>
    </row>
    <row r="21" spans="1:11">
      <c r="A21" s="134" t="s">
        <v>44</v>
      </c>
      <c r="B21" s="134">
        <f>IF(ISNUMBER(VALUE(SUBSTITUTE(実質収支比率等に係る経年分析!F$49,"▲","-"))),ROUND(VALUE(SUBSTITUTE(実質収支比率等に係る経年分析!F$49,"▲","-")),2),NA())</f>
        <v>-10.59</v>
      </c>
      <c r="C21" s="134">
        <f>IF(ISNUMBER(VALUE(SUBSTITUTE(実質収支比率等に係る経年分析!G$49,"▲","-"))),ROUND(VALUE(SUBSTITUTE(実質収支比率等に係る経年分析!G$49,"▲","-")),2),NA())</f>
        <v>8.65</v>
      </c>
      <c r="D21" s="134">
        <f>IF(ISNUMBER(VALUE(SUBSTITUTE(実質収支比率等に係る経年分析!H$49,"▲","-"))),ROUND(VALUE(SUBSTITUTE(実質収支比率等に係る経年分析!H$49,"▲","-")),2),NA())</f>
        <v>-0.9</v>
      </c>
      <c r="E21" s="134">
        <f>IF(ISNUMBER(VALUE(SUBSTITUTE(実質収支比率等に係る経年分析!I$49,"▲","-"))),ROUND(VALUE(SUBSTITUTE(実質収支比率等に係る経年分析!I$49,"▲","-")),2),NA())</f>
        <v>-1.61</v>
      </c>
      <c r="F21" s="134">
        <f>IF(ISNUMBER(VALUE(SUBSTITUTE(実質収支比率等に係る経年分析!J$49,"▲","-"))),ROUND(VALUE(SUBSTITUTE(実質収支比率等に係る経年分析!J$49,"▲","-")),2),NA())</f>
        <v>-0.05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狭山市駅東口土地区画整理事業特別会計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4.5599999999999996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2.4700000000000002</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3665</v>
      </c>
      <c r="E42" s="136"/>
      <c r="F42" s="136"/>
      <c r="G42" s="136">
        <f>'実質公債費比率（分子）の構造'!L$52</f>
        <v>3739</v>
      </c>
      <c r="H42" s="136"/>
      <c r="I42" s="136"/>
      <c r="J42" s="136">
        <f>'実質公債費比率（分子）の構造'!M$52</f>
        <v>3734</v>
      </c>
      <c r="K42" s="136"/>
      <c r="L42" s="136"/>
      <c r="M42" s="136">
        <f>'実質公債費比率（分子）の構造'!N$52</f>
        <v>3890</v>
      </c>
      <c r="N42" s="136"/>
      <c r="O42" s="136"/>
      <c r="P42" s="136">
        <f>'実質公債費比率（分子）の構造'!O$52</f>
        <v>3920</v>
      </c>
    </row>
    <row r="43" spans="1:16">
      <c r="A43" s="136" t="s">
        <v>52</v>
      </c>
      <c r="B43" s="136">
        <f>'実質公債費比率（分子）の構造'!K$51</f>
        <v>8</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145</v>
      </c>
      <c r="C44" s="136"/>
      <c r="D44" s="136"/>
      <c r="E44" s="136">
        <f>'実質公債費比率（分子）の構造'!L$50</f>
        <v>968</v>
      </c>
      <c r="F44" s="136"/>
      <c r="G44" s="136"/>
      <c r="H44" s="136">
        <f>'実質公債費比率（分子）の構造'!M$50</f>
        <v>163</v>
      </c>
      <c r="I44" s="136"/>
      <c r="J44" s="136"/>
      <c r="K44" s="136">
        <f>'実質公債費比率（分子）の構造'!N$50</f>
        <v>186</v>
      </c>
      <c r="L44" s="136"/>
      <c r="M44" s="136"/>
      <c r="N44" s="136">
        <f>'実質公債費比率（分子）の構造'!O$50</f>
        <v>234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64</v>
      </c>
      <c r="O45" s="136"/>
      <c r="P45" s="136"/>
    </row>
    <row r="46" spans="1:16">
      <c r="A46" s="136" t="s">
        <v>55</v>
      </c>
      <c r="B46" s="136">
        <f>'実質公債費比率（分子）の構造'!K$48</f>
        <v>610</v>
      </c>
      <c r="C46" s="136"/>
      <c r="D46" s="136"/>
      <c r="E46" s="136">
        <f>'実質公債費比率（分子）の構造'!L$48</f>
        <v>614</v>
      </c>
      <c r="F46" s="136"/>
      <c r="G46" s="136"/>
      <c r="H46" s="136">
        <f>'実質公債費比率（分子）の構造'!M$48</f>
        <v>743</v>
      </c>
      <c r="I46" s="136"/>
      <c r="J46" s="136"/>
      <c r="K46" s="136">
        <f>'実質公債費比率（分子）の構造'!N$48</f>
        <v>711</v>
      </c>
      <c r="L46" s="136"/>
      <c r="M46" s="136"/>
      <c r="N46" s="136">
        <f>'実質公債費比率（分子）の構造'!O$48</f>
        <v>728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4328</v>
      </c>
      <c r="C49" s="136"/>
      <c r="D49" s="136"/>
      <c r="E49" s="136">
        <f>'実質公債費比率（分子）の構造'!L$45</f>
        <v>3813</v>
      </c>
      <c r="F49" s="136"/>
      <c r="G49" s="136"/>
      <c r="H49" s="136">
        <f>'実質公債費比率（分子）の構造'!M$45</f>
        <v>3467</v>
      </c>
      <c r="I49" s="136"/>
      <c r="J49" s="136"/>
      <c r="K49" s="136">
        <f>'実質公債費比率（分子）の構造'!N$45</f>
        <v>3412</v>
      </c>
      <c r="L49" s="136"/>
      <c r="M49" s="136"/>
      <c r="N49" s="136">
        <f>'実質公債費比率（分子）の構造'!O$45</f>
        <v>3296</v>
      </c>
      <c r="O49" s="136"/>
      <c r="P49" s="136"/>
    </row>
    <row r="50" spans="1:16">
      <c r="A50" s="136" t="s">
        <v>59</v>
      </c>
      <c r="B50" s="136" t="e">
        <f>NA()</f>
        <v>#N/A</v>
      </c>
      <c r="C50" s="136">
        <f>IF(ISNUMBER('実質公債費比率（分子）の構造'!K$53),'実質公債費比率（分子）の構造'!K$53,NA())</f>
        <v>1426</v>
      </c>
      <c r="D50" s="136" t="e">
        <f>NA()</f>
        <v>#N/A</v>
      </c>
      <c r="E50" s="136" t="e">
        <f>NA()</f>
        <v>#N/A</v>
      </c>
      <c r="F50" s="136">
        <f>IF(ISNUMBER('実質公債費比率（分子）の構造'!L$53),'実質公債費比率（分子）の構造'!L$53,NA())</f>
        <v>1656</v>
      </c>
      <c r="G50" s="136" t="e">
        <f>NA()</f>
        <v>#N/A</v>
      </c>
      <c r="H50" s="136" t="e">
        <f>NA()</f>
        <v>#N/A</v>
      </c>
      <c r="I50" s="136">
        <f>IF(ISNUMBER('実質公債費比率（分子）の構造'!M$53),'実質公債費比率（分子）の構造'!M$53,NA())</f>
        <v>639</v>
      </c>
      <c r="J50" s="136" t="e">
        <f>NA()</f>
        <v>#N/A</v>
      </c>
      <c r="K50" s="136" t="e">
        <f>NA()</f>
        <v>#N/A</v>
      </c>
      <c r="L50" s="136">
        <f>IF(ISNUMBER('実質公債費比率（分子）の構造'!N$53),'実質公債費比率（分子）の構造'!N$53,NA())</f>
        <v>419</v>
      </c>
      <c r="M50" s="136" t="e">
        <f>NA()</f>
        <v>#N/A</v>
      </c>
      <c r="N50" s="136" t="e">
        <f>NA()</f>
        <v>#N/A</v>
      </c>
      <c r="O50" s="136">
        <f>IF(ISNUMBER('実質公債費比率（分子）の構造'!O$53),'実質公債費比率（分子）の構造'!O$53,NA())</f>
        <v>402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33308</v>
      </c>
      <c r="E56" s="135"/>
      <c r="F56" s="135"/>
      <c r="G56" s="135">
        <f>'将来負担比率（分子）の構造'!J$51</f>
        <v>34486</v>
      </c>
      <c r="H56" s="135"/>
      <c r="I56" s="135"/>
      <c r="J56" s="135">
        <f>'将来負担比率（分子）の構造'!K$51</f>
        <v>36243</v>
      </c>
      <c r="K56" s="135"/>
      <c r="L56" s="135"/>
      <c r="M56" s="135">
        <f>'将来負担比率（分子）の構造'!L$51</f>
        <v>37235</v>
      </c>
      <c r="N56" s="135"/>
      <c r="O56" s="135"/>
      <c r="P56" s="135">
        <f>'将来負担比率（分子）の構造'!M$51</f>
        <v>37191</v>
      </c>
    </row>
    <row r="57" spans="1:16">
      <c r="A57" s="135" t="s">
        <v>35</v>
      </c>
      <c r="B57" s="135"/>
      <c r="C57" s="135"/>
      <c r="D57" s="135">
        <f>'将来負担比率（分子）の構造'!I$50</f>
        <v>7430</v>
      </c>
      <c r="E57" s="135"/>
      <c r="F57" s="135"/>
      <c r="G57" s="135">
        <f>'将来負担比率（分子）の構造'!J$50</f>
        <v>7609</v>
      </c>
      <c r="H57" s="135"/>
      <c r="I57" s="135"/>
      <c r="J57" s="135">
        <f>'将来負担比率（分子）の構造'!K$50</f>
        <v>7495</v>
      </c>
      <c r="K57" s="135"/>
      <c r="L57" s="135"/>
      <c r="M57" s="135">
        <f>'将来負担比率（分子）の構造'!L$50</f>
        <v>9279</v>
      </c>
      <c r="N57" s="135"/>
      <c r="O57" s="135"/>
      <c r="P57" s="135">
        <f>'将来負担比率（分子）の構造'!M$50</f>
        <v>8611</v>
      </c>
    </row>
    <row r="58" spans="1:16">
      <c r="A58" s="135" t="s">
        <v>34</v>
      </c>
      <c r="B58" s="135"/>
      <c r="C58" s="135"/>
      <c r="D58" s="135">
        <f>'将来負担比率（分子）の構造'!I$49</f>
        <v>11057</v>
      </c>
      <c r="E58" s="135"/>
      <c r="F58" s="135"/>
      <c r="G58" s="135">
        <f>'将来負担比率（分子）の構造'!J$49</f>
        <v>11355</v>
      </c>
      <c r="H58" s="135"/>
      <c r="I58" s="135"/>
      <c r="J58" s="135">
        <f>'将来負担比率（分子）の構造'!K$49</f>
        <v>11814</v>
      </c>
      <c r="K58" s="135"/>
      <c r="L58" s="135"/>
      <c r="M58" s="135">
        <f>'将来負担比率（分子）の構造'!L$49</f>
        <v>11110</v>
      </c>
      <c r="N58" s="135"/>
      <c r="O58" s="135"/>
      <c r="P58" s="135">
        <f>'将来負担比率（分子）の構造'!M$49</f>
        <v>10733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30</v>
      </c>
      <c r="C61" s="135"/>
      <c r="D61" s="135"/>
      <c r="E61" s="135">
        <f>'将来負担比率（分子）の構造'!J$46</f>
        <v>8</v>
      </c>
      <c r="F61" s="135"/>
      <c r="G61" s="135"/>
      <c r="H61" s="135">
        <f>'将来負担比率（分子）の構造'!K$46</f>
        <v>13</v>
      </c>
      <c r="I61" s="135"/>
      <c r="J61" s="135"/>
      <c r="K61" s="135">
        <f>'将来負担比率（分子）の構造'!L$46</f>
        <v>13</v>
      </c>
      <c r="L61" s="135"/>
      <c r="M61" s="135"/>
      <c r="N61" s="135">
        <f>'将来負担比率（分子）の構造'!M$46</f>
        <v>2</v>
      </c>
      <c r="O61" s="135"/>
      <c r="P61" s="135"/>
    </row>
    <row r="62" spans="1:16">
      <c r="A62" s="135" t="s">
        <v>29</v>
      </c>
      <c r="B62" s="135">
        <f>'将来負担比率（分子）の構造'!I$45</f>
        <v>8634</v>
      </c>
      <c r="C62" s="135"/>
      <c r="D62" s="135"/>
      <c r="E62" s="135">
        <f>'将来負担比率（分子）の構造'!J$45</f>
        <v>8247</v>
      </c>
      <c r="F62" s="135"/>
      <c r="G62" s="135"/>
      <c r="H62" s="135">
        <f>'将来負担比率（分子）の構造'!K$45</f>
        <v>8050</v>
      </c>
      <c r="I62" s="135"/>
      <c r="J62" s="135"/>
      <c r="K62" s="135">
        <f>'将来負担比率（分子）の構造'!L$45</f>
        <v>5764</v>
      </c>
      <c r="L62" s="135"/>
      <c r="M62" s="135"/>
      <c r="N62" s="135">
        <f>'将来負担比率（分子）の構造'!M$45</f>
        <v>5395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633</v>
      </c>
      <c r="O63" s="135"/>
      <c r="P63" s="135"/>
    </row>
    <row r="64" spans="1:16">
      <c r="A64" s="135" t="s">
        <v>27</v>
      </c>
      <c r="B64" s="135">
        <f>'将来負担比率（分子）の構造'!I$43</f>
        <v>8065</v>
      </c>
      <c r="C64" s="135"/>
      <c r="D64" s="135"/>
      <c r="E64" s="135">
        <f>'将来負担比率（分子）の構造'!J$43</f>
        <v>7249</v>
      </c>
      <c r="F64" s="135"/>
      <c r="G64" s="135"/>
      <c r="H64" s="135">
        <f>'将来負担比率（分子）の構造'!K$43</f>
        <v>7699</v>
      </c>
      <c r="I64" s="135"/>
      <c r="J64" s="135"/>
      <c r="K64" s="135">
        <f>'将来負担比率（分子）の構造'!L$43</f>
        <v>7861</v>
      </c>
      <c r="L64" s="135"/>
      <c r="M64" s="135"/>
      <c r="N64" s="135">
        <f>'将来負担比率（分子）の構造'!M$43</f>
        <v>7981</v>
      </c>
      <c r="O64" s="135"/>
      <c r="P64" s="135"/>
    </row>
    <row r="65" spans="1:16">
      <c r="A65" s="135" t="s">
        <v>26</v>
      </c>
      <c r="B65" s="135">
        <f>'将来負担比率（分子）の構造'!I$42</f>
        <v>5029</v>
      </c>
      <c r="C65" s="135"/>
      <c r="D65" s="135"/>
      <c r="E65" s="135">
        <f>'将来負担比率（分子）の構造'!J$42</f>
        <v>4121</v>
      </c>
      <c r="F65" s="135"/>
      <c r="G65" s="135"/>
      <c r="H65" s="135">
        <f>'将来負担比率（分子）の構造'!K$42</f>
        <v>4004</v>
      </c>
      <c r="I65" s="135"/>
      <c r="J65" s="135"/>
      <c r="K65" s="135">
        <f>'将来負担比率（分子）の構造'!L$42</f>
        <v>6716</v>
      </c>
      <c r="L65" s="135"/>
      <c r="M65" s="135"/>
      <c r="N65" s="135">
        <f>'将来負担比率（分子）の構造'!M$42</f>
        <v>6552</v>
      </c>
      <c r="O65" s="135"/>
      <c r="P65" s="135"/>
    </row>
    <row r="66" spans="1:16">
      <c r="A66" s="135" t="s">
        <v>25</v>
      </c>
      <c r="B66" s="135">
        <f>'将来負担比率（分子）の構造'!I$41</f>
        <v>34492</v>
      </c>
      <c r="C66" s="135"/>
      <c r="D66" s="135"/>
      <c r="E66" s="135">
        <f>'将来負担比率（分子）の構造'!J$41</f>
        <v>35207</v>
      </c>
      <c r="F66" s="135"/>
      <c r="G66" s="135"/>
      <c r="H66" s="135">
        <f>'将来負担比率（分子）の構造'!K$41</f>
        <v>35671</v>
      </c>
      <c r="I66" s="135"/>
      <c r="J66" s="135"/>
      <c r="K66" s="135">
        <f>'将来負担比率（分子）の構造'!L$41</f>
        <v>38698</v>
      </c>
      <c r="L66" s="135"/>
      <c r="M66" s="135"/>
      <c r="N66" s="135">
        <f>'将来負担比率（分子）の構造'!M$41</f>
        <v>37938</v>
      </c>
      <c r="O66" s="135"/>
      <c r="P66" s="135"/>
    </row>
    <row r="67" spans="1:16">
      <c r="A67" s="135" t="s">
        <v>63</v>
      </c>
      <c r="B67" s="135" t="e">
        <f>NA()</f>
        <v>#N/A</v>
      </c>
      <c r="C67" s="135">
        <f>IF(ISNUMBER('将来負担比率（分子）の構造'!I$52), IF('将来負担比率（分子）の構造'!I$52 &lt; 0, 0, '将来負担比率（分子）の構造'!I$52), NA())</f>
        <v>4456</v>
      </c>
      <c r="D67" s="135" t="e">
        <f>NA()</f>
        <v>#N/A</v>
      </c>
      <c r="E67" s="135" t="e">
        <f>NA()</f>
        <v>#N/A</v>
      </c>
      <c r="F67" s="135">
        <f>IF(ISNUMBER('将来負担比率（分子）の構造'!J$52), IF('将来負担比率（分子）の構造'!J$52 &lt; 0, 0, '将来負担比率（分子）の構造'!J$52), NA())</f>
        <v>1381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1428</v>
      </c>
      <c r="M67" s="135" t="e">
        <f>NA()</f>
        <v>#N/A</v>
      </c>
      <c r="N67" s="135" t="e">
        <f>NA()</f>
        <v>#N/A</v>
      </c>
      <c r="O67" s="135">
        <f>IF(ISNUMBER('将来負担比率（分子）の構造'!M$52), IF('将来負担比率（分子）の構造'!M$52 &lt; 0, 0, '将来負担比率（分子）の構造'!M$52), NA())</f>
        <v>1966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34" workbookViewId="0">
      <selection activeCell="R10" sqref="R10:Y1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21571824</v>
      </c>
      <c r="S5" s="637"/>
      <c r="T5" s="637"/>
      <c r="U5" s="637"/>
      <c r="V5" s="637"/>
      <c r="W5" s="637"/>
      <c r="X5" s="637"/>
      <c r="Y5" s="684"/>
      <c r="Z5" s="697">
        <v>46.8</v>
      </c>
      <c r="AA5" s="697"/>
      <c r="AB5" s="697"/>
      <c r="AC5" s="697"/>
      <c r="AD5" s="698">
        <v>20588765</v>
      </c>
      <c r="AE5" s="698"/>
      <c r="AF5" s="698"/>
      <c r="AG5" s="698"/>
      <c r="AH5" s="698"/>
      <c r="AI5" s="698"/>
      <c r="AJ5" s="698"/>
      <c r="AK5" s="698"/>
      <c r="AL5" s="685">
        <v>81.5</v>
      </c>
      <c r="AM5" s="654"/>
      <c r="AN5" s="654"/>
      <c r="AO5" s="686"/>
      <c r="AP5" s="673" t="s">
        <v>207</v>
      </c>
      <c r="AQ5" s="674"/>
      <c r="AR5" s="674"/>
      <c r="AS5" s="674"/>
      <c r="AT5" s="674"/>
      <c r="AU5" s="674"/>
      <c r="AV5" s="674"/>
      <c r="AW5" s="674"/>
      <c r="AX5" s="674"/>
      <c r="AY5" s="674"/>
      <c r="AZ5" s="674"/>
      <c r="BA5" s="674"/>
      <c r="BB5" s="674"/>
      <c r="BC5" s="674"/>
      <c r="BD5" s="674"/>
      <c r="BE5" s="674"/>
      <c r="BF5" s="675"/>
      <c r="BG5" s="586">
        <v>20588765</v>
      </c>
      <c r="BH5" s="587"/>
      <c r="BI5" s="587"/>
      <c r="BJ5" s="587"/>
      <c r="BK5" s="587"/>
      <c r="BL5" s="587"/>
      <c r="BM5" s="587"/>
      <c r="BN5" s="588"/>
      <c r="BO5" s="639">
        <v>95.4</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319723</v>
      </c>
      <c r="S6" s="587"/>
      <c r="T6" s="587"/>
      <c r="U6" s="587"/>
      <c r="V6" s="587"/>
      <c r="W6" s="587"/>
      <c r="X6" s="587"/>
      <c r="Y6" s="588"/>
      <c r="Z6" s="639">
        <v>0.7</v>
      </c>
      <c r="AA6" s="639"/>
      <c r="AB6" s="639"/>
      <c r="AC6" s="639"/>
      <c r="AD6" s="640">
        <v>319723</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20588765</v>
      </c>
      <c r="BH6" s="587"/>
      <c r="BI6" s="587"/>
      <c r="BJ6" s="587"/>
      <c r="BK6" s="587"/>
      <c r="BL6" s="587"/>
      <c r="BM6" s="587"/>
      <c r="BN6" s="588"/>
      <c r="BO6" s="639">
        <v>95.4</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331556</v>
      </c>
      <c r="CS6" s="587"/>
      <c r="CT6" s="587"/>
      <c r="CU6" s="587"/>
      <c r="CV6" s="587"/>
      <c r="CW6" s="587"/>
      <c r="CX6" s="587"/>
      <c r="CY6" s="588"/>
      <c r="CZ6" s="639">
        <v>0.8</v>
      </c>
      <c r="DA6" s="639"/>
      <c r="DB6" s="639"/>
      <c r="DC6" s="639"/>
      <c r="DD6" s="592" t="s">
        <v>208</v>
      </c>
      <c r="DE6" s="587"/>
      <c r="DF6" s="587"/>
      <c r="DG6" s="587"/>
      <c r="DH6" s="587"/>
      <c r="DI6" s="587"/>
      <c r="DJ6" s="587"/>
      <c r="DK6" s="587"/>
      <c r="DL6" s="587"/>
      <c r="DM6" s="587"/>
      <c r="DN6" s="587"/>
      <c r="DO6" s="587"/>
      <c r="DP6" s="588"/>
      <c r="DQ6" s="592">
        <v>331556</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41982</v>
      </c>
      <c r="S7" s="587"/>
      <c r="T7" s="587"/>
      <c r="U7" s="587"/>
      <c r="V7" s="587"/>
      <c r="W7" s="587"/>
      <c r="X7" s="587"/>
      <c r="Y7" s="588"/>
      <c r="Z7" s="639">
        <v>0.1</v>
      </c>
      <c r="AA7" s="639"/>
      <c r="AB7" s="639"/>
      <c r="AC7" s="639"/>
      <c r="AD7" s="640">
        <v>41982</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10217449</v>
      </c>
      <c r="BH7" s="587"/>
      <c r="BI7" s="587"/>
      <c r="BJ7" s="587"/>
      <c r="BK7" s="587"/>
      <c r="BL7" s="587"/>
      <c r="BM7" s="587"/>
      <c r="BN7" s="588"/>
      <c r="BO7" s="639">
        <v>47.4</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7353285</v>
      </c>
      <c r="CS7" s="587"/>
      <c r="CT7" s="587"/>
      <c r="CU7" s="587"/>
      <c r="CV7" s="587"/>
      <c r="CW7" s="587"/>
      <c r="CX7" s="587"/>
      <c r="CY7" s="588"/>
      <c r="CZ7" s="639">
        <v>16.899999999999999</v>
      </c>
      <c r="DA7" s="639"/>
      <c r="DB7" s="639"/>
      <c r="DC7" s="639"/>
      <c r="DD7" s="592">
        <v>137831</v>
      </c>
      <c r="DE7" s="587"/>
      <c r="DF7" s="587"/>
      <c r="DG7" s="587"/>
      <c r="DH7" s="587"/>
      <c r="DI7" s="587"/>
      <c r="DJ7" s="587"/>
      <c r="DK7" s="587"/>
      <c r="DL7" s="587"/>
      <c r="DM7" s="587"/>
      <c r="DN7" s="587"/>
      <c r="DO7" s="587"/>
      <c r="DP7" s="588"/>
      <c r="DQ7" s="592">
        <v>6796731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88378</v>
      </c>
      <c r="S8" s="587"/>
      <c r="T8" s="587"/>
      <c r="U8" s="587"/>
      <c r="V8" s="587"/>
      <c r="W8" s="587"/>
      <c r="X8" s="587"/>
      <c r="Y8" s="588"/>
      <c r="Z8" s="639">
        <v>0.2</v>
      </c>
      <c r="AA8" s="639"/>
      <c r="AB8" s="639"/>
      <c r="AC8" s="639"/>
      <c r="AD8" s="640">
        <v>88378</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229793</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16774959</v>
      </c>
      <c r="CS8" s="587"/>
      <c r="CT8" s="587"/>
      <c r="CU8" s="587"/>
      <c r="CV8" s="587"/>
      <c r="CW8" s="587"/>
      <c r="CX8" s="587"/>
      <c r="CY8" s="588"/>
      <c r="CZ8" s="639">
        <v>38.5</v>
      </c>
      <c r="DA8" s="639"/>
      <c r="DB8" s="639"/>
      <c r="DC8" s="639"/>
      <c r="DD8" s="592">
        <v>610285</v>
      </c>
      <c r="DE8" s="587"/>
      <c r="DF8" s="587"/>
      <c r="DG8" s="587"/>
      <c r="DH8" s="587"/>
      <c r="DI8" s="587"/>
      <c r="DJ8" s="587"/>
      <c r="DK8" s="587"/>
      <c r="DL8" s="587"/>
      <c r="DM8" s="587"/>
      <c r="DN8" s="587"/>
      <c r="DO8" s="587"/>
      <c r="DP8" s="588"/>
      <c r="DQ8" s="592">
        <v>9416616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144681</v>
      </c>
      <c r="S9" s="587"/>
      <c r="T9" s="587"/>
      <c r="U9" s="587"/>
      <c r="V9" s="587"/>
      <c r="W9" s="587"/>
      <c r="X9" s="587"/>
      <c r="Y9" s="588"/>
      <c r="Z9" s="639">
        <v>0.3</v>
      </c>
      <c r="AA9" s="639"/>
      <c r="AB9" s="639"/>
      <c r="AC9" s="639"/>
      <c r="AD9" s="640">
        <v>144681</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8456202</v>
      </c>
      <c r="BH9" s="587"/>
      <c r="BI9" s="587"/>
      <c r="BJ9" s="587"/>
      <c r="BK9" s="587"/>
      <c r="BL9" s="587"/>
      <c r="BM9" s="587"/>
      <c r="BN9" s="588"/>
      <c r="BO9" s="639">
        <v>39.200000000000003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3646989</v>
      </c>
      <c r="CS9" s="587"/>
      <c r="CT9" s="587"/>
      <c r="CU9" s="587"/>
      <c r="CV9" s="587"/>
      <c r="CW9" s="587"/>
      <c r="CX9" s="587"/>
      <c r="CY9" s="588"/>
      <c r="CZ9" s="639">
        <v>8.4</v>
      </c>
      <c r="DA9" s="639"/>
      <c r="DB9" s="639"/>
      <c r="DC9" s="639"/>
      <c r="DD9" s="592">
        <v>88354</v>
      </c>
      <c r="DE9" s="587"/>
      <c r="DF9" s="587"/>
      <c r="DG9" s="587"/>
      <c r="DH9" s="587"/>
      <c r="DI9" s="587"/>
      <c r="DJ9" s="587"/>
      <c r="DK9" s="587"/>
      <c r="DL9" s="587"/>
      <c r="DM9" s="587"/>
      <c r="DN9" s="587"/>
      <c r="DO9" s="587"/>
      <c r="DP9" s="588"/>
      <c r="DQ9" s="592">
        <v>3248469</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1359323</v>
      </c>
      <c r="S10" s="587"/>
      <c r="T10" s="587"/>
      <c r="U10" s="587"/>
      <c r="V10" s="587"/>
      <c r="W10" s="587"/>
      <c r="X10" s="587"/>
      <c r="Y10" s="588"/>
      <c r="Z10" s="639">
        <v>2.9</v>
      </c>
      <c r="AA10" s="639"/>
      <c r="AB10" s="639"/>
      <c r="AC10" s="639"/>
      <c r="AD10" s="640">
        <v>1359323</v>
      </c>
      <c r="AE10" s="640"/>
      <c r="AF10" s="640"/>
      <c r="AG10" s="640"/>
      <c r="AH10" s="640"/>
      <c r="AI10" s="640"/>
      <c r="AJ10" s="640"/>
      <c r="AK10" s="640"/>
      <c r="AL10" s="609">
        <v>5.4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353491</v>
      </c>
      <c r="BH10" s="587"/>
      <c r="BI10" s="587"/>
      <c r="BJ10" s="587"/>
      <c r="BK10" s="587"/>
      <c r="BL10" s="587"/>
      <c r="BM10" s="587"/>
      <c r="BN10" s="588"/>
      <c r="BO10" s="639">
        <v>1.6</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140074</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91117</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26170</v>
      </c>
      <c r="S11" s="587"/>
      <c r="T11" s="587"/>
      <c r="U11" s="587"/>
      <c r="V11" s="587"/>
      <c r="W11" s="587"/>
      <c r="X11" s="587"/>
      <c r="Y11" s="588"/>
      <c r="Z11" s="639">
        <v>0.1</v>
      </c>
      <c r="AA11" s="639"/>
      <c r="AB11" s="639"/>
      <c r="AC11" s="639"/>
      <c r="AD11" s="640">
        <v>26170</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1177963</v>
      </c>
      <c r="BH11" s="587"/>
      <c r="BI11" s="587"/>
      <c r="BJ11" s="587"/>
      <c r="BK11" s="587"/>
      <c r="BL11" s="587"/>
      <c r="BM11" s="587"/>
      <c r="BN11" s="588"/>
      <c r="BO11" s="639">
        <v>5.5</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169922</v>
      </c>
      <c r="CS11" s="587"/>
      <c r="CT11" s="587"/>
      <c r="CU11" s="587"/>
      <c r="CV11" s="587"/>
      <c r="CW11" s="587"/>
      <c r="CX11" s="587"/>
      <c r="CY11" s="588"/>
      <c r="CZ11" s="639">
        <v>0.4</v>
      </c>
      <c r="DA11" s="639"/>
      <c r="DB11" s="639"/>
      <c r="DC11" s="639"/>
      <c r="DD11" s="592">
        <v>2083</v>
      </c>
      <c r="DE11" s="587"/>
      <c r="DF11" s="587"/>
      <c r="DG11" s="587"/>
      <c r="DH11" s="587"/>
      <c r="DI11" s="587"/>
      <c r="DJ11" s="587"/>
      <c r="DK11" s="587"/>
      <c r="DL11" s="587"/>
      <c r="DM11" s="587"/>
      <c r="DN11" s="587"/>
      <c r="DO11" s="587"/>
      <c r="DP11" s="588"/>
      <c r="DQ11" s="592">
        <v>159452</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9136400</v>
      </c>
      <c r="BH12" s="587"/>
      <c r="BI12" s="587"/>
      <c r="BJ12" s="587"/>
      <c r="BK12" s="587"/>
      <c r="BL12" s="587"/>
      <c r="BM12" s="587"/>
      <c r="BN12" s="588"/>
      <c r="BO12" s="639">
        <v>42.4</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712907</v>
      </c>
      <c r="CS12" s="587"/>
      <c r="CT12" s="587"/>
      <c r="CU12" s="587"/>
      <c r="CV12" s="587"/>
      <c r="CW12" s="587"/>
      <c r="CX12" s="587"/>
      <c r="CY12" s="588"/>
      <c r="CZ12" s="639">
        <v>1.6</v>
      </c>
      <c r="DA12" s="639"/>
      <c r="DB12" s="639"/>
      <c r="DC12" s="639"/>
      <c r="DD12" s="592">
        <v>10340</v>
      </c>
      <c r="DE12" s="587"/>
      <c r="DF12" s="587"/>
      <c r="DG12" s="587"/>
      <c r="DH12" s="587"/>
      <c r="DI12" s="587"/>
      <c r="DJ12" s="587"/>
      <c r="DK12" s="587"/>
      <c r="DL12" s="587"/>
      <c r="DM12" s="587"/>
      <c r="DN12" s="587"/>
      <c r="DO12" s="587"/>
      <c r="DP12" s="588"/>
      <c r="DQ12" s="592">
        <v>371160</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126384</v>
      </c>
      <c r="S13" s="587"/>
      <c r="T13" s="587"/>
      <c r="U13" s="587"/>
      <c r="V13" s="587"/>
      <c r="W13" s="587"/>
      <c r="X13" s="587"/>
      <c r="Y13" s="588"/>
      <c r="Z13" s="639">
        <v>0.3</v>
      </c>
      <c r="AA13" s="639"/>
      <c r="AB13" s="639"/>
      <c r="AC13" s="639"/>
      <c r="AD13" s="640">
        <v>126384</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9119031</v>
      </c>
      <c r="BH13" s="587"/>
      <c r="BI13" s="587"/>
      <c r="BJ13" s="587"/>
      <c r="BK13" s="587"/>
      <c r="BL13" s="587"/>
      <c r="BM13" s="587"/>
      <c r="BN13" s="588"/>
      <c r="BO13" s="639">
        <v>42.3</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4202153</v>
      </c>
      <c r="CS13" s="587"/>
      <c r="CT13" s="587"/>
      <c r="CU13" s="587"/>
      <c r="CV13" s="587"/>
      <c r="CW13" s="587"/>
      <c r="CX13" s="587"/>
      <c r="CY13" s="588"/>
      <c r="CZ13" s="639">
        <v>9.6</v>
      </c>
      <c r="DA13" s="639"/>
      <c r="DB13" s="639"/>
      <c r="DC13" s="639"/>
      <c r="DD13" s="592">
        <v>1597158</v>
      </c>
      <c r="DE13" s="587"/>
      <c r="DF13" s="587"/>
      <c r="DG13" s="587"/>
      <c r="DH13" s="587"/>
      <c r="DI13" s="587"/>
      <c r="DJ13" s="587"/>
      <c r="DK13" s="587"/>
      <c r="DL13" s="587"/>
      <c r="DM13" s="587"/>
      <c r="DN13" s="587"/>
      <c r="DO13" s="587"/>
      <c r="DP13" s="588"/>
      <c r="DQ13" s="592">
        <v>3114518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185445</v>
      </c>
      <c r="BH14" s="587"/>
      <c r="BI14" s="587"/>
      <c r="BJ14" s="587"/>
      <c r="BK14" s="587"/>
      <c r="BL14" s="587"/>
      <c r="BM14" s="587"/>
      <c r="BN14" s="588"/>
      <c r="BO14" s="639">
        <v>0.9</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1973396</v>
      </c>
      <c r="CS14" s="587"/>
      <c r="CT14" s="587"/>
      <c r="CU14" s="587"/>
      <c r="CV14" s="587"/>
      <c r="CW14" s="587"/>
      <c r="CX14" s="587"/>
      <c r="CY14" s="588"/>
      <c r="CZ14" s="639">
        <v>4.5</v>
      </c>
      <c r="DA14" s="639"/>
      <c r="DB14" s="639"/>
      <c r="DC14" s="639"/>
      <c r="DD14" s="592">
        <v>20653</v>
      </c>
      <c r="DE14" s="587"/>
      <c r="DF14" s="587"/>
      <c r="DG14" s="587"/>
      <c r="DH14" s="587"/>
      <c r="DI14" s="587"/>
      <c r="DJ14" s="587"/>
      <c r="DK14" s="587"/>
      <c r="DL14" s="587"/>
      <c r="DM14" s="587"/>
      <c r="DN14" s="587"/>
      <c r="DO14" s="587"/>
      <c r="DP14" s="588"/>
      <c r="DQ14" s="592">
        <v>1953849</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103183</v>
      </c>
      <c r="S15" s="587"/>
      <c r="T15" s="587"/>
      <c r="U15" s="587"/>
      <c r="V15" s="587"/>
      <c r="W15" s="587"/>
      <c r="X15" s="587"/>
      <c r="Y15" s="588"/>
      <c r="Z15" s="639">
        <v>0.2</v>
      </c>
      <c r="AA15" s="639"/>
      <c r="AB15" s="639"/>
      <c r="AC15" s="639"/>
      <c r="AD15" s="640">
        <v>103183</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1049471</v>
      </c>
      <c r="BH15" s="587"/>
      <c r="BI15" s="587"/>
      <c r="BJ15" s="587"/>
      <c r="BK15" s="587"/>
      <c r="BL15" s="587"/>
      <c r="BM15" s="587"/>
      <c r="BN15" s="588"/>
      <c r="BO15" s="639">
        <v>4.9000000000000004</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4990771</v>
      </c>
      <c r="CS15" s="587"/>
      <c r="CT15" s="587"/>
      <c r="CU15" s="587"/>
      <c r="CV15" s="587"/>
      <c r="CW15" s="587"/>
      <c r="CX15" s="587"/>
      <c r="CY15" s="588"/>
      <c r="CZ15" s="639">
        <v>11.4</v>
      </c>
      <c r="DA15" s="639"/>
      <c r="DB15" s="639"/>
      <c r="DC15" s="639"/>
      <c r="DD15" s="592">
        <v>1360174</v>
      </c>
      <c r="DE15" s="587"/>
      <c r="DF15" s="587"/>
      <c r="DG15" s="587"/>
      <c r="DH15" s="587"/>
      <c r="DI15" s="587"/>
      <c r="DJ15" s="587"/>
      <c r="DK15" s="587"/>
      <c r="DL15" s="587"/>
      <c r="DM15" s="587"/>
      <c r="DN15" s="587"/>
      <c r="DO15" s="587"/>
      <c r="DP15" s="588"/>
      <c r="DQ15" s="592">
        <v>3934588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1889050</v>
      </c>
      <c r="S16" s="587"/>
      <c r="T16" s="587"/>
      <c r="U16" s="587"/>
      <c r="V16" s="587"/>
      <c r="W16" s="587"/>
      <c r="X16" s="587"/>
      <c r="Y16" s="588"/>
      <c r="Z16" s="639">
        <v>4.0999999999999996</v>
      </c>
      <c r="AA16" s="639"/>
      <c r="AB16" s="639"/>
      <c r="AC16" s="639"/>
      <c r="AD16" s="640">
        <v>1659697</v>
      </c>
      <c r="AE16" s="640"/>
      <c r="AF16" s="640"/>
      <c r="AG16" s="640"/>
      <c r="AH16" s="640"/>
      <c r="AI16" s="640"/>
      <c r="AJ16" s="640"/>
      <c r="AK16" s="640"/>
      <c r="AL16" s="609">
        <v>6.6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8000</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344</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1659697</v>
      </c>
      <c r="S17" s="587"/>
      <c r="T17" s="587"/>
      <c r="U17" s="587"/>
      <c r="V17" s="587"/>
      <c r="W17" s="587"/>
      <c r="X17" s="587"/>
      <c r="Y17" s="588"/>
      <c r="Z17" s="639">
        <v>3.6</v>
      </c>
      <c r="AA17" s="639"/>
      <c r="AB17" s="639"/>
      <c r="AC17" s="639"/>
      <c r="AD17" s="640">
        <v>1659697</v>
      </c>
      <c r="AE17" s="640"/>
      <c r="AF17" s="640"/>
      <c r="AG17" s="640"/>
      <c r="AH17" s="640"/>
      <c r="AI17" s="640"/>
      <c r="AJ17" s="640"/>
      <c r="AK17" s="640"/>
      <c r="AL17" s="609">
        <v>6.6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3297462</v>
      </c>
      <c r="CS17" s="587"/>
      <c r="CT17" s="587"/>
      <c r="CU17" s="587"/>
      <c r="CV17" s="587"/>
      <c r="CW17" s="587"/>
      <c r="CX17" s="587"/>
      <c r="CY17" s="588"/>
      <c r="CZ17" s="639">
        <v>7.6</v>
      </c>
      <c r="DA17" s="639"/>
      <c r="DB17" s="639"/>
      <c r="DC17" s="639"/>
      <c r="DD17" s="592" t="s">
        <v>111</v>
      </c>
      <c r="DE17" s="587"/>
      <c r="DF17" s="587"/>
      <c r="DG17" s="587"/>
      <c r="DH17" s="587"/>
      <c r="DI17" s="587"/>
      <c r="DJ17" s="587"/>
      <c r="DK17" s="587"/>
      <c r="DL17" s="587"/>
      <c r="DM17" s="587"/>
      <c r="DN17" s="587"/>
      <c r="DO17" s="587"/>
      <c r="DP17" s="588"/>
      <c r="DQ17" s="592">
        <v>3241498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229331</v>
      </c>
      <c r="S18" s="587"/>
      <c r="T18" s="587"/>
      <c r="U18" s="587"/>
      <c r="V18" s="587"/>
      <c r="W18" s="587"/>
      <c r="X18" s="587"/>
      <c r="Y18" s="588"/>
      <c r="Z18" s="639">
        <v>0.5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983059</v>
      </c>
      <c r="BH19" s="587"/>
      <c r="BI19" s="587"/>
      <c r="BJ19" s="587"/>
      <c r="BK19" s="587"/>
      <c r="BL19" s="587"/>
      <c r="BM19" s="587"/>
      <c r="BN19" s="588"/>
      <c r="BO19" s="639">
        <v>4.5999999999999996</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25670698</v>
      </c>
      <c r="S20" s="587"/>
      <c r="T20" s="587"/>
      <c r="U20" s="587"/>
      <c r="V20" s="587"/>
      <c r="W20" s="587"/>
      <c r="X20" s="587"/>
      <c r="Y20" s="588"/>
      <c r="Z20" s="639">
        <v>55.7</v>
      </c>
      <c r="AA20" s="639"/>
      <c r="AB20" s="639"/>
      <c r="AC20" s="639"/>
      <c r="AD20" s="640">
        <v>24458286</v>
      </c>
      <c r="AE20" s="640"/>
      <c r="AF20" s="640"/>
      <c r="AG20" s="640"/>
      <c r="AH20" s="640"/>
      <c r="AI20" s="640"/>
      <c r="AJ20" s="640"/>
      <c r="AK20" s="640"/>
      <c r="AL20" s="609">
        <v>96.8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983059</v>
      </c>
      <c r="BH20" s="587"/>
      <c r="BI20" s="587"/>
      <c r="BJ20" s="587"/>
      <c r="BK20" s="587"/>
      <c r="BL20" s="587"/>
      <c r="BM20" s="587"/>
      <c r="BN20" s="588"/>
      <c r="BO20" s="639">
        <v>4.5999999999999996</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43601474</v>
      </c>
      <c r="CS20" s="587"/>
      <c r="CT20" s="587"/>
      <c r="CU20" s="587"/>
      <c r="CV20" s="587"/>
      <c r="CW20" s="587"/>
      <c r="CX20" s="587"/>
      <c r="CY20" s="588"/>
      <c r="CZ20" s="639">
        <v>100</v>
      </c>
      <c r="DA20" s="639"/>
      <c r="DB20" s="639"/>
      <c r="DC20" s="639"/>
      <c r="DD20" s="592">
        <v>3826878</v>
      </c>
      <c r="DE20" s="587"/>
      <c r="DF20" s="587"/>
      <c r="DG20" s="587"/>
      <c r="DH20" s="587"/>
      <c r="DI20" s="587"/>
      <c r="DJ20" s="587"/>
      <c r="DK20" s="587"/>
      <c r="DL20" s="587"/>
      <c r="DM20" s="587"/>
      <c r="DN20" s="587"/>
      <c r="DO20" s="587"/>
      <c r="DP20" s="588"/>
      <c r="DQ20" s="592">
        <v>32659898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23701</v>
      </c>
      <c r="S21" s="587"/>
      <c r="T21" s="587"/>
      <c r="U21" s="587"/>
      <c r="V21" s="587"/>
      <c r="W21" s="587"/>
      <c r="X21" s="587"/>
      <c r="Y21" s="588"/>
      <c r="Z21" s="639">
        <v>0.1</v>
      </c>
      <c r="AA21" s="639"/>
      <c r="AB21" s="639"/>
      <c r="AC21" s="639"/>
      <c r="AD21" s="640">
        <v>23701</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289810</v>
      </c>
      <c r="S22" s="587"/>
      <c r="T22" s="587"/>
      <c r="U22" s="587"/>
      <c r="V22" s="587"/>
      <c r="W22" s="587"/>
      <c r="X22" s="587"/>
      <c r="Y22" s="588"/>
      <c r="Z22" s="639">
        <v>0.6</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725218</v>
      </c>
      <c r="S23" s="587"/>
      <c r="T23" s="587"/>
      <c r="U23" s="587"/>
      <c r="V23" s="587"/>
      <c r="W23" s="587"/>
      <c r="X23" s="587"/>
      <c r="Y23" s="588"/>
      <c r="Z23" s="639">
        <v>1.6</v>
      </c>
      <c r="AA23" s="639"/>
      <c r="AB23" s="639"/>
      <c r="AC23" s="639"/>
      <c r="AD23" s="640">
        <v>132293</v>
      </c>
      <c r="AE23" s="640"/>
      <c r="AF23" s="640"/>
      <c r="AG23" s="640"/>
      <c r="AH23" s="640"/>
      <c r="AI23" s="640"/>
      <c r="AJ23" s="640"/>
      <c r="AK23" s="640"/>
      <c r="AL23" s="609">
        <v>0.5</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983059</v>
      </c>
      <c r="BH23" s="587"/>
      <c r="BI23" s="587"/>
      <c r="BJ23" s="587"/>
      <c r="BK23" s="587"/>
      <c r="BL23" s="587"/>
      <c r="BM23" s="587"/>
      <c r="BN23" s="588"/>
      <c r="BO23" s="639">
        <v>4.5999999999999996</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238124</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20794740</v>
      </c>
      <c r="CS24" s="637"/>
      <c r="CT24" s="637"/>
      <c r="CU24" s="637"/>
      <c r="CV24" s="637"/>
      <c r="CW24" s="637"/>
      <c r="CX24" s="637"/>
      <c r="CY24" s="684"/>
      <c r="CZ24" s="688">
        <v>47.7</v>
      </c>
      <c r="DA24" s="689"/>
      <c r="DB24" s="689"/>
      <c r="DC24" s="690"/>
      <c r="DD24" s="683">
        <v>13920253</v>
      </c>
      <c r="DE24" s="637"/>
      <c r="DF24" s="637"/>
      <c r="DG24" s="637"/>
      <c r="DH24" s="637"/>
      <c r="DI24" s="637"/>
      <c r="DJ24" s="637"/>
      <c r="DK24" s="684"/>
      <c r="DL24" s="683">
        <v>13883076</v>
      </c>
      <c r="DM24" s="637"/>
      <c r="DN24" s="637"/>
      <c r="DO24" s="637"/>
      <c r="DP24" s="637"/>
      <c r="DQ24" s="637"/>
      <c r="DR24" s="637"/>
      <c r="DS24" s="637"/>
      <c r="DT24" s="637"/>
      <c r="DU24" s="637"/>
      <c r="DV24" s="684"/>
      <c r="DW24" s="685">
        <v>50.3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5623066</v>
      </c>
      <c r="S25" s="587"/>
      <c r="T25" s="587"/>
      <c r="U25" s="587"/>
      <c r="V25" s="587"/>
      <c r="W25" s="587"/>
      <c r="X25" s="587"/>
      <c r="Y25" s="588"/>
      <c r="Z25" s="639">
        <v>12.2</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7715091</v>
      </c>
      <c r="CS25" s="605"/>
      <c r="CT25" s="605"/>
      <c r="CU25" s="605"/>
      <c r="CV25" s="605"/>
      <c r="CW25" s="605"/>
      <c r="CX25" s="605"/>
      <c r="CY25" s="606"/>
      <c r="CZ25" s="589">
        <v>17.7</v>
      </c>
      <c r="DA25" s="607"/>
      <c r="DB25" s="607"/>
      <c r="DC25" s="608"/>
      <c r="DD25" s="592">
        <v>7255900</v>
      </c>
      <c r="DE25" s="605"/>
      <c r="DF25" s="605"/>
      <c r="DG25" s="605"/>
      <c r="DH25" s="605"/>
      <c r="DI25" s="605"/>
      <c r="DJ25" s="605"/>
      <c r="DK25" s="606"/>
      <c r="DL25" s="592">
        <v>7253046</v>
      </c>
      <c r="DM25" s="605"/>
      <c r="DN25" s="605"/>
      <c r="DO25" s="605"/>
      <c r="DP25" s="605"/>
      <c r="DQ25" s="605"/>
      <c r="DR25" s="605"/>
      <c r="DS25" s="605"/>
      <c r="DT25" s="605"/>
      <c r="DU25" s="605"/>
      <c r="DV25" s="606"/>
      <c r="DW25" s="609">
        <v>26.3</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656815</v>
      </c>
      <c r="S26" s="587"/>
      <c r="T26" s="587"/>
      <c r="U26" s="587"/>
      <c r="V26" s="587"/>
      <c r="W26" s="587"/>
      <c r="X26" s="587"/>
      <c r="Y26" s="588"/>
      <c r="Z26" s="639">
        <v>1.4</v>
      </c>
      <c r="AA26" s="639"/>
      <c r="AB26" s="639"/>
      <c r="AC26" s="639"/>
      <c r="AD26" s="640">
        <v>656815</v>
      </c>
      <c r="AE26" s="640"/>
      <c r="AF26" s="640"/>
      <c r="AG26" s="640"/>
      <c r="AH26" s="640"/>
      <c r="AI26" s="640"/>
      <c r="AJ26" s="640"/>
      <c r="AK26" s="640"/>
      <c r="AL26" s="609">
        <v>2.6</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5346960</v>
      </c>
      <c r="CS26" s="587"/>
      <c r="CT26" s="587"/>
      <c r="CU26" s="587"/>
      <c r="CV26" s="587"/>
      <c r="CW26" s="587"/>
      <c r="CX26" s="587"/>
      <c r="CY26" s="588"/>
      <c r="CZ26" s="589">
        <v>12.3</v>
      </c>
      <c r="DA26" s="607"/>
      <c r="DB26" s="607"/>
      <c r="DC26" s="608"/>
      <c r="DD26" s="592">
        <v>4907788</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2272965</v>
      </c>
      <c r="S27" s="587"/>
      <c r="T27" s="587"/>
      <c r="U27" s="587"/>
      <c r="V27" s="587"/>
      <c r="W27" s="587"/>
      <c r="X27" s="587"/>
      <c r="Y27" s="588"/>
      <c r="Z27" s="639">
        <v>4.9000000000000004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21571824</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9782187</v>
      </c>
      <c r="CS27" s="605"/>
      <c r="CT27" s="605"/>
      <c r="CU27" s="605"/>
      <c r="CV27" s="605"/>
      <c r="CW27" s="605"/>
      <c r="CX27" s="605"/>
      <c r="CY27" s="606"/>
      <c r="CZ27" s="589">
        <v>22.4</v>
      </c>
      <c r="DA27" s="607"/>
      <c r="DB27" s="607"/>
      <c r="DC27" s="608"/>
      <c r="DD27" s="592">
        <v>3422855</v>
      </c>
      <c r="DE27" s="605"/>
      <c r="DF27" s="605"/>
      <c r="DG27" s="605"/>
      <c r="DH27" s="605"/>
      <c r="DI27" s="605"/>
      <c r="DJ27" s="605"/>
      <c r="DK27" s="606"/>
      <c r="DL27" s="592">
        <v>3388532</v>
      </c>
      <c r="DM27" s="605"/>
      <c r="DN27" s="605"/>
      <c r="DO27" s="605"/>
      <c r="DP27" s="605"/>
      <c r="DQ27" s="605"/>
      <c r="DR27" s="605"/>
      <c r="DS27" s="605"/>
      <c r="DT27" s="605"/>
      <c r="DU27" s="605"/>
      <c r="DV27" s="606"/>
      <c r="DW27" s="609">
        <v>12.3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638032</v>
      </c>
      <c r="S28" s="587"/>
      <c r="T28" s="587"/>
      <c r="U28" s="587"/>
      <c r="V28" s="587"/>
      <c r="W28" s="587"/>
      <c r="X28" s="587"/>
      <c r="Y28" s="588"/>
      <c r="Z28" s="639">
        <v>1.4</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3297462</v>
      </c>
      <c r="CS28" s="587"/>
      <c r="CT28" s="587"/>
      <c r="CU28" s="587"/>
      <c r="CV28" s="587"/>
      <c r="CW28" s="587"/>
      <c r="CX28" s="587"/>
      <c r="CY28" s="588"/>
      <c r="CZ28" s="589">
        <v>7.6</v>
      </c>
      <c r="DA28" s="607"/>
      <c r="DB28" s="607"/>
      <c r="DC28" s="608"/>
      <c r="DD28" s="592">
        <v>3241498</v>
      </c>
      <c r="DE28" s="587"/>
      <c r="DF28" s="587"/>
      <c r="DG28" s="587"/>
      <c r="DH28" s="587"/>
      <c r="DI28" s="587"/>
      <c r="DJ28" s="587"/>
      <c r="DK28" s="588"/>
      <c r="DL28" s="592">
        <v>3241498</v>
      </c>
      <c r="DM28" s="587"/>
      <c r="DN28" s="587"/>
      <c r="DO28" s="587"/>
      <c r="DP28" s="587"/>
      <c r="DQ28" s="587"/>
      <c r="DR28" s="587"/>
      <c r="DS28" s="587"/>
      <c r="DT28" s="587"/>
      <c r="DU28" s="587"/>
      <c r="DV28" s="588"/>
      <c r="DW28" s="609">
        <v>11.7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60973</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3297462</v>
      </c>
      <c r="CS29" s="605"/>
      <c r="CT29" s="605"/>
      <c r="CU29" s="605"/>
      <c r="CV29" s="605"/>
      <c r="CW29" s="605"/>
      <c r="CX29" s="605"/>
      <c r="CY29" s="606"/>
      <c r="CZ29" s="589">
        <v>7.6</v>
      </c>
      <c r="DA29" s="607"/>
      <c r="DB29" s="607"/>
      <c r="DC29" s="608"/>
      <c r="DD29" s="592">
        <v>3241498</v>
      </c>
      <c r="DE29" s="605"/>
      <c r="DF29" s="605"/>
      <c r="DG29" s="605"/>
      <c r="DH29" s="605"/>
      <c r="DI29" s="605"/>
      <c r="DJ29" s="605"/>
      <c r="DK29" s="606"/>
      <c r="DL29" s="592">
        <v>3241498</v>
      </c>
      <c r="DM29" s="605"/>
      <c r="DN29" s="605"/>
      <c r="DO29" s="605"/>
      <c r="DP29" s="605"/>
      <c r="DQ29" s="605"/>
      <c r="DR29" s="605"/>
      <c r="DS29" s="605"/>
      <c r="DT29" s="605"/>
      <c r="DU29" s="605"/>
      <c r="DV29" s="606"/>
      <c r="DW29" s="609">
        <v>11.7</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3260945</v>
      </c>
      <c r="S30" s="587"/>
      <c r="T30" s="587"/>
      <c r="U30" s="587"/>
      <c r="V30" s="587"/>
      <c r="W30" s="587"/>
      <c r="X30" s="587"/>
      <c r="Y30" s="588"/>
      <c r="Z30" s="639">
        <v>7.1</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98.4</v>
      </c>
      <c r="BH30" s="653"/>
      <c r="BI30" s="653"/>
      <c r="BJ30" s="653"/>
      <c r="BK30" s="653"/>
      <c r="BL30" s="653"/>
      <c r="BM30" s="654">
        <v>93.3</v>
      </c>
      <c r="BN30" s="653"/>
      <c r="BO30" s="653"/>
      <c r="BP30" s="653"/>
      <c r="BQ30" s="655"/>
      <c r="BR30" s="652">
        <v>98.4</v>
      </c>
      <c r="BS30" s="653"/>
      <c r="BT30" s="653"/>
      <c r="BU30" s="653"/>
      <c r="BV30" s="653"/>
      <c r="BW30" s="653"/>
      <c r="BX30" s="654">
        <v>92.8</v>
      </c>
      <c r="BY30" s="653"/>
      <c r="BZ30" s="653"/>
      <c r="CA30" s="653"/>
      <c r="CB30" s="655"/>
      <c r="CD30" s="658"/>
      <c r="CE30" s="659"/>
      <c r="CF30" s="623" t="s">
        <v>290</v>
      </c>
      <c r="CG30" s="620"/>
      <c r="CH30" s="620"/>
      <c r="CI30" s="620"/>
      <c r="CJ30" s="620"/>
      <c r="CK30" s="620"/>
      <c r="CL30" s="620"/>
      <c r="CM30" s="620"/>
      <c r="CN30" s="620"/>
      <c r="CO30" s="620"/>
      <c r="CP30" s="620"/>
      <c r="CQ30" s="621"/>
      <c r="CR30" s="586">
        <v>2835940</v>
      </c>
      <c r="CS30" s="587"/>
      <c r="CT30" s="587"/>
      <c r="CU30" s="587"/>
      <c r="CV30" s="587"/>
      <c r="CW30" s="587"/>
      <c r="CX30" s="587"/>
      <c r="CY30" s="588"/>
      <c r="CZ30" s="589">
        <v>6.5</v>
      </c>
      <c r="DA30" s="607"/>
      <c r="DB30" s="607"/>
      <c r="DC30" s="608"/>
      <c r="DD30" s="592">
        <v>2788891</v>
      </c>
      <c r="DE30" s="587"/>
      <c r="DF30" s="587"/>
      <c r="DG30" s="587"/>
      <c r="DH30" s="587"/>
      <c r="DI30" s="587"/>
      <c r="DJ30" s="587"/>
      <c r="DK30" s="588"/>
      <c r="DL30" s="592">
        <v>2788891</v>
      </c>
      <c r="DM30" s="587"/>
      <c r="DN30" s="587"/>
      <c r="DO30" s="587"/>
      <c r="DP30" s="587"/>
      <c r="DQ30" s="587"/>
      <c r="DR30" s="587"/>
      <c r="DS30" s="587"/>
      <c r="DT30" s="587"/>
      <c r="DU30" s="587"/>
      <c r="DV30" s="588"/>
      <c r="DW30" s="609">
        <v>10.1</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2987610</v>
      </c>
      <c r="S31" s="587"/>
      <c r="T31" s="587"/>
      <c r="U31" s="587"/>
      <c r="V31" s="587"/>
      <c r="W31" s="587"/>
      <c r="X31" s="587"/>
      <c r="Y31" s="588"/>
      <c r="Z31" s="639">
        <v>6.5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v>
      </c>
      <c r="BH31" s="605"/>
      <c r="BI31" s="605"/>
      <c r="BJ31" s="605"/>
      <c r="BK31" s="605"/>
      <c r="BL31" s="605"/>
      <c r="BM31" s="641">
        <v>91.1</v>
      </c>
      <c r="BN31" s="651"/>
      <c r="BO31" s="651"/>
      <c r="BP31" s="651"/>
      <c r="BQ31" s="615"/>
      <c r="BR31" s="650">
        <v>97.9</v>
      </c>
      <c r="BS31" s="605"/>
      <c r="BT31" s="605"/>
      <c r="BU31" s="605"/>
      <c r="BV31" s="605"/>
      <c r="BW31" s="605"/>
      <c r="BX31" s="641">
        <v>90.9</v>
      </c>
      <c r="BY31" s="651"/>
      <c r="BZ31" s="651"/>
      <c r="CA31" s="651"/>
      <c r="CB31" s="615"/>
      <c r="CD31" s="658"/>
      <c r="CE31" s="659"/>
      <c r="CF31" s="623" t="s">
        <v>294</v>
      </c>
      <c r="CG31" s="620"/>
      <c r="CH31" s="620"/>
      <c r="CI31" s="620"/>
      <c r="CJ31" s="620"/>
      <c r="CK31" s="620"/>
      <c r="CL31" s="620"/>
      <c r="CM31" s="620"/>
      <c r="CN31" s="620"/>
      <c r="CO31" s="620"/>
      <c r="CP31" s="620"/>
      <c r="CQ31" s="621"/>
      <c r="CR31" s="586">
        <v>461522</v>
      </c>
      <c r="CS31" s="605"/>
      <c r="CT31" s="605"/>
      <c r="CU31" s="605"/>
      <c r="CV31" s="605"/>
      <c r="CW31" s="605"/>
      <c r="CX31" s="605"/>
      <c r="CY31" s="606"/>
      <c r="CZ31" s="589">
        <v>1.1000000000000001</v>
      </c>
      <c r="DA31" s="607"/>
      <c r="DB31" s="607"/>
      <c r="DC31" s="608"/>
      <c r="DD31" s="592">
        <v>452607</v>
      </c>
      <c r="DE31" s="605"/>
      <c r="DF31" s="605"/>
      <c r="DG31" s="605"/>
      <c r="DH31" s="605"/>
      <c r="DI31" s="605"/>
      <c r="DJ31" s="605"/>
      <c r="DK31" s="606"/>
      <c r="DL31" s="592">
        <v>452607</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925879</v>
      </c>
      <c r="S32" s="587"/>
      <c r="T32" s="587"/>
      <c r="U32" s="587"/>
      <c r="V32" s="587"/>
      <c r="W32" s="587"/>
      <c r="X32" s="587"/>
      <c r="Y32" s="588"/>
      <c r="Z32" s="639">
        <v>2</v>
      </c>
      <c r="AA32" s="639"/>
      <c r="AB32" s="639"/>
      <c r="AC32" s="639"/>
      <c r="AD32" s="640">
        <v>743</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98.6</v>
      </c>
      <c r="BH32" s="571"/>
      <c r="BI32" s="571"/>
      <c r="BJ32" s="571"/>
      <c r="BK32" s="571"/>
      <c r="BL32" s="571"/>
      <c r="BM32" s="634">
        <v>94.9</v>
      </c>
      <c r="BN32" s="571"/>
      <c r="BO32" s="571"/>
      <c r="BP32" s="571"/>
      <c r="BQ32" s="628"/>
      <c r="BR32" s="649">
        <v>98.7</v>
      </c>
      <c r="BS32" s="571"/>
      <c r="BT32" s="571"/>
      <c r="BU32" s="571"/>
      <c r="BV32" s="571"/>
      <c r="BW32" s="571"/>
      <c r="BX32" s="634">
        <v>94.4</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2712140</v>
      </c>
      <c r="S33" s="587"/>
      <c r="T33" s="587"/>
      <c r="U33" s="587"/>
      <c r="V33" s="587"/>
      <c r="W33" s="587"/>
      <c r="X33" s="587"/>
      <c r="Y33" s="588"/>
      <c r="Z33" s="639">
        <v>5.9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18971856</v>
      </c>
      <c r="CS33" s="605"/>
      <c r="CT33" s="605"/>
      <c r="CU33" s="605"/>
      <c r="CV33" s="605"/>
      <c r="CW33" s="605"/>
      <c r="CX33" s="605"/>
      <c r="CY33" s="606"/>
      <c r="CZ33" s="589">
        <v>43.5</v>
      </c>
      <c r="DA33" s="607"/>
      <c r="DB33" s="607"/>
      <c r="DC33" s="608"/>
      <c r="DD33" s="592">
        <v>17088331</v>
      </c>
      <c r="DE33" s="605"/>
      <c r="DF33" s="605"/>
      <c r="DG33" s="605"/>
      <c r="DH33" s="605"/>
      <c r="DI33" s="605"/>
      <c r="DJ33" s="605"/>
      <c r="DK33" s="606"/>
      <c r="DL33" s="592">
        <v>11811553</v>
      </c>
      <c r="DM33" s="605"/>
      <c r="DN33" s="605"/>
      <c r="DO33" s="605"/>
      <c r="DP33" s="605"/>
      <c r="DQ33" s="605"/>
      <c r="DR33" s="605"/>
      <c r="DS33" s="605"/>
      <c r="DT33" s="605"/>
      <c r="DU33" s="605"/>
      <c r="DV33" s="606"/>
      <c r="DW33" s="609">
        <v>42.8</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7459332</v>
      </c>
      <c r="CS34" s="587"/>
      <c r="CT34" s="587"/>
      <c r="CU34" s="587"/>
      <c r="CV34" s="587"/>
      <c r="CW34" s="587"/>
      <c r="CX34" s="587"/>
      <c r="CY34" s="588"/>
      <c r="CZ34" s="589">
        <v>17.100000000000001</v>
      </c>
      <c r="DA34" s="607"/>
      <c r="DB34" s="607"/>
      <c r="DC34" s="608"/>
      <c r="DD34" s="592">
        <v>6405492</v>
      </c>
      <c r="DE34" s="587"/>
      <c r="DF34" s="587"/>
      <c r="DG34" s="587"/>
      <c r="DH34" s="587"/>
      <c r="DI34" s="587"/>
      <c r="DJ34" s="587"/>
      <c r="DK34" s="588"/>
      <c r="DL34" s="592">
        <v>5269956</v>
      </c>
      <c r="DM34" s="587"/>
      <c r="DN34" s="587"/>
      <c r="DO34" s="587"/>
      <c r="DP34" s="587"/>
      <c r="DQ34" s="587"/>
      <c r="DR34" s="587"/>
      <c r="DS34" s="587"/>
      <c r="DT34" s="587"/>
      <c r="DU34" s="587"/>
      <c r="DV34" s="588"/>
      <c r="DW34" s="609">
        <v>19.100000000000001</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2326540</v>
      </c>
      <c r="S35" s="587"/>
      <c r="T35" s="587"/>
      <c r="U35" s="587"/>
      <c r="V35" s="587"/>
      <c r="W35" s="587"/>
      <c r="X35" s="587"/>
      <c r="Y35" s="588"/>
      <c r="Z35" s="639">
        <v>5</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4942777</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677690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153318</v>
      </c>
      <c r="CS35" s="605"/>
      <c r="CT35" s="605"/>
      <c r="CU35" s="605"/>
      <c r="CV35" s="605"/>
      <c r="CW35" s="605"/>
      <c r="CX35" s="605"/>
      <c r="CY35" s="606"/>
      <c r="CZ35" s="589">
        <v>0.4</v>
      </c>
      <c r="DA35" s="607"/>
      <c r="DB35" s="607"/>
      <c r="DC35" s="608"/>
      <c r="DD35" s="592">
        <v>138877</v>
      </c>
      <c r="DE35" s="605"/>
      <c r="DF35" s="605"/>
      <c r="DG35" s="605"/>
      <c r="DH35" s="605"/>
      <c r="DI35" s="605"/>
      <c r="DJ35" s="605"/>
      <c r="DK35" s="606"/>
      <c r="DL35" s="592">
        <v>138877</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46085976</v>
      </c>
      <c r="S36" s="627"/>
      <c r="T36" s="627"/>
      <c r="U36" s="627"/>
      <c r="V36" s="627"/>
      <c r="W36" s="627"/>
      <c r="X36" s="627"/>
      <c r="Y36" s="630"/>
      <c r="Z36" s="631">
        <v>100</v>
      </c>
      <c r="AA36" s="631"/>
      <c r="AB36" s="631"/>
      <c r="AC36" s="631"/>
      <c r="AD36" s="632">
        <v>25271838</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1048063</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-453284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4325398</v>
      </c>
      <c r="CS36" s="587"/>
      <c r="CT36" s="587"/>
      <c r="CU36" s="587"/>
      <c r="CV36" s="587"/>
      <c r="CW36" s="587"/>
      <c r="CX36" s="587"/>
      <c r="CY36" s="588"/>
      <c r="CZ36" s="589">
        <v>9.9</v>
      </c>
      <c r="DA36" s="607"/>
      <c r="DB36" s="607"/>
      <c r="DC36" s="608"/>
      <c r="DD36" s="592">
        <v>4154648</v>
      </c>
      <c r="DE36" s="587"/>
      <c r="DF36" s="587"/>
      <c r="DG36" s="587"/>
      <c r="DH36" s="587"/>
      <c r="DI36" s="587"/>
      <c r="DJ36" s="587"/>
      <c r="DK36" s="588"/>
      <c r="DL36" s="592">
        <v>3579924</v>
      </c>
      <c r="DM36" s="587"/>
      <c r="DN36" s="587"/>
      <c r="DO36" s="587"/>
      <c r="DP36" s="587"/>
      <c r="DQ36" s="587"/>
      <c r="DR36" s="587"/>
      <c r="DS36" s="587"/>
      <c r="DT36" s="587"/>
      <c r="DU36" s="587"/>
      <c r="DV36" s="588"/>
      <c r="DW36" s="609">
        <v>13</v>
      </c>
      <c r="DX36" s="610"/>
      <c r="DY36" s="610"/>
      <c r="DZ36" s="610"/>
      <c r="EA36" s="610"/>
      <c r="EB36" s="610"/>
      <c r="EC36" s="611"/>
    </row>
    <row r="37" spans="2:133" ht="11.25" customHeight="1">
      <c r="AQ37" s="612" t="s">
        <v>312</v>
      </c>
      <c r="AR37" s="613"/>
      <c r="AS37" s="613"/>
      <c r="AT37" s="613"/>
      <c r="AU37" s="613"/>
      <c r="AV37" s="613"/>
      <c r="AW37" s="613"/>
      <c r="AX37" s="613"/>
      <c r="AY37" s="614"/>
      <c r="AZ37" s="586">
        <v>1816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25668</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1845449</v>
      </c>
      <c r="CS37" s="605"/>
      <c r="CT37" s="605"/>
      <c r="CU37" s="605"/>
      <c r="CV37" s="605"/>
      <c r="CW37" s="605"/>
      <c r="CX37" s="605"/>
      <c r="CY37" s="606"/>
      <c r="CZ37" s="589">
        <v>4.2</v>
      </c>
      <c r="DA37" s="607"/>
      <c r="DB37" s="607"/>
      <c r="DC37" s="608"/>
      <c r="DD37" s="592">
        <v>1842210</v>
      </c>
      <c r="DE37" s="605"/>
      <c r="DF37" s="605"/>
      <c r="DG37" s="605"/>
      <c r="DH37" s="605"/>
      <c r="DI37" s="605"/>
      <c r="DJ37" s="605"/>
      <c r="DK37" s="606"/>
      <c r="DL37" s="592">
        <v>1842210</v>
      </c>
      <c r="DM37" s="605"/>
      <c r="DN37" s="605"/>
      <c r="DO37" s="605"/>
      <c r="DP37" s="605"/>
      <c r="DQ37" s="605"/>
      <c r="DR37" s="605"/>
      <c r="DS37" s="605"/>
      <c r="DT37" s="605"/>
      <c r="DU37" s="605"/>
      <c r="DV37" s="606"/>
      <c r="DW37" s="609">
        <v>6.7</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45182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3892898</v>
      </c>
      <c r="CS38" s="587"/>
      <c r="CT38" s="587"/>
      <c r="CU38" s="587"/>
      <c r="CV38" s="587"/>
      <c r="CW38" s="587"/>
      <c r="CX38" s="587"/>
      <c r="CY38" s="588"/>
      <c r="CZ38" s="589">
        <v>8.9</v>
      </c>
      <c r="DA38" s="607"/>
      <c r="DB38" s="607"/>
      <c r="DC38" s="608"/>
      <c r="DD38" s="592">
        <v>3636593</v>
      </c>
      <c r="DE38" s="587"/>
      <c r="DF38" s="587"/>
      <c r="DG38" s="587"/>
      <c r="DH38" s="587"/>
      <c r="DI38" s="587"/>
      <c r="DJ38" s="587"/>
      <c r="DK38" s="588"/>
      <c r="DL38" s="592">
        <v>2802332</v>
      </c>
      <c r="DM38" s="587"/>
      <c r="DN38" s="587"/>
      <c r="DO38" s="587"/>
      <c r="DP38" s="587"/>
      <c r="DQ38" s="587"/>
      <c r="DR38" s="587"/>
      <c r="DS38" s="587"/>
      <c r="DT38" s="587"/>
      <c r="DU38" s="587"/>
      <c r="DV38" s="588"/>
      <c r="DW38" s="609">
        <v>10.199999999999999</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2746248</v>
      </c>
      <c r="CS39" s="605"/>
      <c r="CT39" s="605"/>
      <c r="CU39" s="605"/>
      <c r="CV39" s="605"/>
      <c r="CW39" s="605"/>
      <c r="CX39" s="605"/>
      <c r="CY39" s="606"/>
      <c r="CZ39" s="589">
        <v>6.3</v>
      </c>
      <c r="DA39" s="607"/>
      <c r="DB39" s="607"/>
      <c r="DC39" s="608"/>
      <c r="DD39" s="592">
        <v>2732257</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1337892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75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394662</v>
      </c>
      <c r="CS40" s="587"/>
      <c r="CT40" s="587"/>
      <c r="CU40" s="587"/>
      <c r="CV40" s="587"/>
      <c r="CW40" s="587"/>
      <c r="CX40" s="587"/>
      <c r="CY40" s="588"/>
      <c r="CZ40" s="589">
        <v>0.9</v>
      </c>
      <c r="DA40" s="607"/>
      <c r="DB40" s="607"/>
      <c r="DC40" s="608"/>
      <c r="DD40" s="592">
        <v>20464</v>
      </c>
      <c r="DE40" s="587"/>
      <c r="DF40" s="587"/>
      <c r="DG40" s="587"/>
      <c r="DH40" s="587"/>
      <c r="DI40" s="587"/>
      <c r="DJ40" s="587"/>
      <c r="DK40" s="588"/>
      <c r="DL40" s="592">
        <v>20464</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2555006</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3834878</v>
      </c>
      <c r="CS42" s="587"/>
      <c r="CT42" s="587"/>
      <c r="CU42" s="587"/>
      <c r="CV42" s="587"/>
      <c r="CW42" s="587"/>
      <c r="CX42" s="587"/>
      <c r="CY42" s="588"/>
      <c r="CZ42" s="589">
        <v>8.8000000000000007</v>
      </c>
      <c r="DA42" s="590"/>
      <c r="DB42" s="590"/>
      <c r="DC42" s="591"/>
      <c r="DD42" s="592">
        <v>1651314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206598</v>
      </c>
      <c r="CS43" s="605"/>
      <c r="CT43" s="605"/>
      <c r="CU43" s="605"/>
      <c r="CV43" s="605"/>
      <c r="CW43" s="605"/>
      <c r="CX43" s="605"/>
      <c r="CY43" s="606"/>
      <c r="CZ43" s="589">
        <v>0.5</v>
      </c>
      <c r="DA43" s="607"/>
      <c r="DB43" s="607"/>
      <c r="DC43" s="608"/>
      <c r="DD43" s="592">
        <v>206598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3826878</v>
      </c>
      <c r="CS44" s="587"/>
      <c r="CT44" s="587"/>
      <c r="CU44" s="587"/>
      <c r="CV44" s="587"/>
      <c r="CW44" s="587"/>
      <c r="CX44" s="587"/>
      <c r="CY44" s="588"/>
      <c r="CZ44" s="589">
        <v>8.8000000000000007</v>
      </c>
      <c r="DA44" s="590"/>
      <c r="DB44" s="590"/>
      <c r="DC44" s="591"/>
      <c r="DD44" s="592">
        <v>1650970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1197909</v>
      </c>
      <c r="CS45" s="605"/>
      <c r="CT45" s="605"/>
      <c r="CU45" s="605"/>
      <c r="CV45" s="605"/>
      <c r="CW45" s="605"/>
      <c r="CX45" s="605"/>
      <c r="CY45" s="606"/>
      <c r="CZ45" s="589">
        <v>2.7</v>
      </c>
      <c r="DA45" s="607"/>
      <c r="DB45" s="607"/>
      <c r="DC45" s="608"/>
      <c r="DD45" s="592">
        <v>214130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2625041</v>
      </c>
      <c r="CS46" s="587"/>
      <c r="CT46" s="587"/>
      <c r="CU46" s="587"/>
      <c r="CV46" s="587"/>
      <c r="CW46" s="587"/>
      <c r="CX46" s="587"/>
      <c r="CY46" s="588"/>
      <c r="CZ46" s="589">
        <v>6</v>
      </c>
      <c r="DA46" s="590"/>
      <c r="DB46" s="590"/>
      <c r="DC46" s="591"/>
      <c r="DD46" s="592">
        <v>1436549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8000</v>
      </c>
      <c r="CS47" s="605"/>
      <c r="CT47" s="605"/>
      <c r="CU47" s="605"/>
      <c r="CV47" s="605"/>
      <c r="CW47" s="605"/>
      <c r="CX47" s="605"/>
      <c r="CY47" s="606"/>
      <c r="CZ47" s="589">
        <v>0</v>
      </c>
      <c r="DA47" s="607"/>
      <c r="DB47" s="607"/>
      <c r="DC47" s="608"/>
      <c r="DD47" s="592">
        <v>344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43601474</v>
      </c>
      <c r="CS49" s="571"/>
      <c r="CT49" s="571"/>
      <c r="CU49" s="571"/>
      <c r="CV49" s="571"/>
      <c r="CW49" s="571"/>
      <c r="CX49" s="571"/>
      <c r="CY49" s="572"/>
      <c r="CZ49" s="573">
        <v>100</v>
      </c>
      <c r="DA49" s="574"/>
      <c r="DB49" s="574"/>
      <c r="DC49" s="575"/>
      <c r="DD49" s="576">
        <v>32659898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Q72" zoomScale="70" zoomScaleNormal="25" zoomScaleSheetLayoutView="70" workbookViewId="0">
      <selection activeCell="DB102" sqref="DB102:DF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343</v>
      </c>
      <c r="DK2" s="1106"/>
      <c r="DL2" s="1106"/>
      <c r="DM2" s="1106"/>
      <c r="DN2" s="1106"/>
      <c r="DO2" s="1107"/>
      <c r="DP2" s="200"/>
      <c r="DQ2" s="1105" t="s">
        <v>344</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8"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3" t="s">
        <v>361</v>
      </c>
      <c r="DH5" s="1094"/>
      <c r="DI5" s="1094"/>
      <c r="DJ5" s="1094"/>
      <c r="DK5" s="1095"/>
      <c r="DL5" s="1093" t="s">
        <v>362</v>
      </c>
      <c r="DM5" s="1094"/>
      <c r="DN5" s="1094"/>
      <c r="DO5" s="1094"/>
      <c r="DP5" s="1095"/>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9">
        <v>45967</v>
      </c>
      <c r="R7" s="1100"/>
      <c r="S7" s="1100"/>
      <c r="T7" s="1100"/>
      <c r="U7" s="1100"/>
      <c r="V7" s="1100">
        <v>43638</v>
      </c>
      <c r="W7" s="1100"/>
      <c r="X7" s="1100"/>
      <c r="Y7" s="1100"/>
      <c r="Z7" s="1100"/>
      <c r="AA7" s="1100">
        <v>2329</v>
      </c>
      <c r="AB7" s="1100"/>
      <c r="AC7" s="1100"/>
      <c r="AD7" s="1100"/>
      <c r="AE7" s="1101"/>
      <c r="AF7" s="1102">
        <v>2180</v>
      </c>
      <c r="AG7" s="1103"/>
      <c r="AH7" s="1103"/>
      <c r="AI7" s="1103"/>
      <c r="AJ7" s="1104"/>
      <c r="AK7" s="1086">
        <v>3261</v>
      </c>
      <c r="AL7" s="1087"/>
      <c r="AM7" s="1087"/>
      <c r="AN7" s="1087"/>
      <c r="AO7" s="1087"/>
      <c r="AP7" s="1087">
        <v>37170</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540</v>
      </c>
      <c r="BT7" s="1091"/>
      <c r="BU7" s="1091"/>
      <c r="BV7" s="1091"/>
      <c r="BW7" s="1091"/>
      <c r="BX7" s="1091"/>
      <c r="BY7" s="1091"/>
      <c r="BZ7" s="1091"/>
      <c r="CA7" s="1091"/>
      <c r="CB7" s="1091"/>
      <c r="CC7" s="1091"/>
      <c r="CD7" s="1091"/>
      <c r="CE7" s="1091"/>
      <c r="CF7" s="1091"/>
      <c r="CG7" s="1092"/>
      <c r="CH7" s="1083"/>
      <c r="CI7" s="1084"/>
      <c r="CJ7" s="1084"/>
      <c r="CK7" s="1084"/>
      <c r="CL7" s="1085"/>
      <c r="CM7" s="1083">
        <v>31</v>
      </c>
      <c r="CN7" s="1084"/>
      <c r="CO7" s="1084"/>
      <c r="CP7" s="1084"/>
      <c r="CQ7" s="1085"/>
      <c r="CR7" s="1083">
        <v>5</v>
      </c>
      <c r="CS7" s="1084"/>
      <c r="CT7" s="1084"/>
      <c r="CU7" s="1084"/>
      <c r="CV7" s="1085"/>
      <c r="CW7" s="1083"/>
      <c r="CX7" s="1084"/>
      <c r="CY7" s="1084"/>
      <c r="CZ7" s="1084"/>
      <c r="DA7" s="1085"/>
      <c r="DB7" s="1083">
        <v>1321</v>
      </c>
      <c r="DC7" s="1084"/>
      <c r="DD7" s="1084"/>
      <c r="DE7" s="1084"/>
      <c r="DF7" s="1085"/>
      <c r="DG7" s="1083"/>
      <c r="DH7" s="1084"/>
      <c r="DI7" s="1084"/>
      <c r="DJ7" s="1084"/>
      <c r="DK7" s="1085"/>
      <c r="DL7" s="1083"/>
      <c r="DM7" s="1084"/>
      <c r="DN7" s="1084"/>
      <c r="DO7" s="1084"/>
      <c r="DP7" s="1085"/>
      <c r="DQ7" s="1083"/>
      <c r="DR7" s="1084"/>
      <c r="DS7" s="1084"/>
      <c r="DT7" s="1084"/>
      <c r="DU7" s="1085"/>
      <c r="DV7" s="1110"/>
      <c r="DW7" s="1111"/>
      <c r="DX7" s="1111"/>
      <c r="DY7" s="1111"/>
      <c r="DZ7" s="1112"/>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829</v>
      </c>
      <c r="R8" s="1038"/>
      <c r="S8" s="1038"/>
      <c r="T8" s="1038"/>
      <c r="U8" s="1038"/>
      <c r="V8" s="1038">
        <v>673</v>
      </c>
      <c r="W8" s="1038"/>
      <c r="X8" s="1038"/>
      <c r="Y8" s="1038"/>
      <c r="Z8" s="1038"/>
      <c r="AA8" s="1038">
        <v>156</v>
      </c>
      <c r="AB8" s="1038"/>
      <c r="AC8" s="1038"/>
      <c r="AD8" s="1038"/>
      <c r="AE8" s="1039"/>
      <c r="AF8" s="1013">
        <v>63</v>
      </c>
      <c r="AG8" s="1014"/>
      <c r="AH8" s="1014"/>
      <c r="AI8" s="1014"/>
      <c r="AJ8" s="1015"/>
      <c r="AK8" s="1081">
        <v>649</v>
      </c>
      <c r="AL8" s="1082"/>
      <c r="AM8" s="1082"/>
      <c r="AN8" s="1082"/>
      <c r="AO8" s="1082"/>
      <c r="AP8" s="1082">
        <v>768</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t="s">
        <v>541</v>
      </c>
      <c r="BT8" s="1009"/>
      <c r="BU8" s="1009"/>
      <c r="BV8" s="1009"/>
      <c r="BW8" s="1009"/>
      <c r="BX8" s="1009"/>
      <c r="BY8" s="1009"/>
      <c r="BZ8" s="1009"/>
      <c r="CA8" s="1009"/>
      <c r="CB8" s="1009"/>
      <c r="CC8" s="1009"/>
      <c r="CD8" s="1009"/>
      <c r="CE8" s="1009"/>
      <c r="CF8" s="1009"/>
      <c r="CG8" s="1010"/>
      <c r="CH8" s="983"/>
      <c r="CI8" s="984"/>
      <c r="CJ8" s="984"/>
      <c r="CK8" s="984"/>
      <c r="CL8" s="985"/>
      <c r="CM8" s="983">
        <v>144</v>
      </c>
      <c r="CN8" s="984"/>
      <c r="CO8" s="984"/>
      <c r="CP8" s="984"/>
      <c r="CQ8" s="985"/>
      <c r="CR8" s="983">
        <v>100</v>
      </c>
      <c r="CS8" s="984"/>
      <c r="CT8" s="984"/>
      <c r="CU8" s="984"/>
      <c r="CV8" s="985"/>
      <c r="CW8" s="983">
        <v>14</v>
      </c>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6"/>
      <c r="R22" s="1077"/>
      <c r="S22" s="1077"/>
      <c r="T22" s="1077"/>
      <c r="U22" s="1077"/>
      <c r="V22" s="1077"/>
      <c r="W22" s="1077"/>
      <c r="X22" s="1077"/>
      <c r="Y22" s="1077"/>
      <c r="Z22" s="1077"/>
      <c r="AA22" s="1077"/>
      <c r="AB22" s="1077"/>
      <c r="AC22" s="1077"/>
      <c r="AD22" s="1077"/>
      <c r="AE22" s="1078"/>
      <c r="AF22" s="1013"/>
      <c r="AG22" s="1014"/>
      <c r="AH22" s="1014"/>
      <c r="AI22" s="1014"/>
      <c r="AJ22" s="1015"/>
      <c r="AK22" s="1072"/>
      <c r="AL22" s="1073"/>
      <c r="AM22" s="1073"/>
      <c r="AN22" s="1073"/>
      <c r="AO22" s="1073"/>
      <c r="AP22" s="1073"/>
      <c r="AQ22" s="1073"/>
      <c r="AR22" s="1073"/>
      <c r="AS22" s="1073"/>
      <c r="AT22" s="1073"/>
      <c r="AU22" s="1074"/>
      <c r="AV22" s="1074"/>
      <c r="AW22" s="1074"/>
      <c r="AX22" s="1074"/>
      <c r="AY22" s="1075"/>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46147</v>
      </c>
      <c r="R23" s="1063"/>
      <c r="S23" s="1063"/>
      <c r="T23" s="1063"/>
      <c r="U23" s="1063"/>
      <c r="V23" s="1063">
        <v>43663</v>
      </c>
      <c r="W23" s="1063"/>
      <c r="X23" s="1063"/>
      <c r="Y23" s="1063"/>
      <c r="Z23" s="1063"/>
      <c r="AA23" s="1063">
        <v>2485</v>
      </c>
      <c r="AB23" s="1063"/>
      <c r="AC23" s="1063"/>
      <c r="AD23" s="1063"/>
      <c r="AE23" s="1064"/>
      <c r="AF23" s="1065">
        <v>2243</v>
      </c>
      <c r="AG23" s="1063"/>
      <c r="AH23" s="1063"/>
      <c r="AI23" s="1063"/>
      <c r="AJ23" s="1066"/>
      <c r="AK23" s="1067"/>
      <c r="AL23" s="1068"/>
      <c r="AM23" s="1068"/>
      <c r="AN23" s="1068"/>
      <c r="AO23" s="1068"/>
      <c r="AP23" s="1063">
        <f>SUM(AP7:AT22)</f>
        <v>37938</v>
      </c>
      <c r="AQ23" s="1063"/>
      <c r="AR23" s="1063"/>
      <c r="AS23" s="1063"/>
      <c r="AT23" s="1063"/>
      <c r="AU23" s="1069"/>
      <c r="AV23" s="1070"/>
      <c r="AW23" s="1070"/>
      <c r="AX23" s="1070"/>
      <c r="AY23" s="1071"/>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18624</v>
      </c>
      <c r="R28" s="1048"/>
      <c r="S28" s="1048"/>
      <c r="T28" s="1048"/>
      <c r="U28" s="1048"/>
      <c r="V28" s="1048">
        <v>17946</v>
      </c>
      <c r="W28" s="1048"/>
      <c r="X28" s="1048"/>
      <c r="Y28" s="1048"/>
      <c r="Z28" s="1048"/>
      <c r="AA28" s="1048">
        <v>678</v>
      </c>
      <c r="AB28" s="1048"/>
      <c r="AC28" s="1048"/>
      <c r="AD28" s="1048"/>
      <c r="AE28" s="1049"/>
      <c r="AF28" s="1050">
        <v>678</v>
      </c>
      <c r="AG28" s="1048"/>
      <c r="AH28" s="1048"/>
      <c r="AI28" s="1048"/>
      <c r="AJ28" s="1051"/>
      <c r="AK28" s="1052">
        <v>1200</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8209</v>
      </c>
      <c r="R29" s="1038"/>
      <c r="S29" s="1038"/>
      <c r="T29" s="1038"/>
      <c r="U29" s="1038"/>
      <c r="V29" s="1038">
        <v>7945</v>
      </c>
      <c r="W29" s="1038"/>
      <c r="X29" s="1038"/>
      <c r="Y29" s="1038"/>
      <c r="Z29" s="1038"/>
      <c r="AA29" s="1038">
        <v>264</v>
      </c>
      <c r="AB29" s="1038"/>
      <c r="AC29" s="1038"/>
      <c r="AD29" s="1038"/>
      <c r="AE29" s="1039"/>
      <c r="AF29" s="1013">
        <v>264</v>
      </c>
      <c r="AG29" s="1014"/>
      <c r="AH29" s="1014"/>
      <c r="AI29" s="1014"/>
      <c r="AJ29" s="1015"/>
      <c r="AK29" s="974">
        <v>1365</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1512</v>
      </c>
      <c r="R30" s="1038"/>
      <c r="S30" s="1038"/>
      <c r="T30" s="1038"/>
      <c r="U30" s="1038"/>
      <c r="V30" s="1038">
        <v>1492</v>
      </c>
      <c r="W30" s="1038"/>
      <c r="X30" s="1038"/>
      <c r="Y30" s="1038"/>
      <c r="Z30" s="1038"/>
      <c r="AA30" s="1038">
        <v>20</v>
      </c>
      <c r="AB30" s="1038"/>
      <c r="AC30" s="1038"/>
      <c r="AD30" s="1038"/>
      <c r="AE30" s="1039"/>
      <c r="AF30" s="1013">
        <v>20</v>
      </c>
      <c r="AG30" s="1014"/>
      <c r="AH30" s="1014"/>
      <c r="AI30" s="1014"/>
      <c r="AJ30" s="1015"/>
      <c r="AK30" s="974">
        <v>206</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2887</v>
      </c>
      <c r="R31" s="1038"/>
      <c r="S31" s="1038"/>
      <c r="T31" s="1038"/>
      <c r="U31" s="1038"/>
      <c r="V31" s="1038">
        <v>2652</v>
      </c>
      <c r="W31" s="1038"/>
      <c r="X31" s="1038"/>
      <c r="Y31" s="1038"/>
      <c r="Z31" s="1038"/>
      <c r="AA31" s="1038">
        <v>235</v>
      </c>
      <c r="AB31" s="1038"/>
      <c r="AC31" s="1038"/>
      <c r="AD31" s="1038"/>
      <c r="AE31" s="1039"/>
      <c r="AF31" s="1013">
        <v>3941</v>
      </c>
      <c r="AG31" s="1014"/>
      <c r="AH31" s="1014"/>
      <c r="AI31" s="1014"/>
      <c r="AJ31" s="1015"/>
      <c r="AK31" s="974">
        <v>12</v>
      </c>
      <c r="AL31" s="965"/>
      <c r="AM31" s="965"/>
      <c r="AN31" s="965"/>
      <c r="AO31" s="965"/>
      <c r="AP31" s="965">
        <v>2548</v>
      </c>
      <c r="AQ31" s="965"/>
      <c r="AR31" s="965"/>
      <c r="AS31" s="965"/>
      <c r="AT31" s="965"/>
      <c r="AU31" s="965">
        <v>8</v>
      </c>
      <c r="AV31" s="965"/>
      <c r="AW31" s="965"/>
      <c r="AX31" s="965"/>
      <c r="AY31" s="965"/>
      <c r="AZ31" s="1036"/>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2898</v>
      </c>
      <c r="R32" s="1038"/>
      <c r="S32" s="1038"/>
      <c r="T32" s="1038"/>
      <c r="U32" s="1038"/>
      <c r="V32" s="1038">
        <v>2538</v>
      </c>
      <c r="W32" s="1038"/>
      <c r="X32" s="1038"/>
      <c r="Y32" s="1038"/>
      <c r="Z32" s="1038"/>
      <c r="AA32" s="1038">
        <v>360</v>
      </c>
      <c r="AB32" s="1038"/>
      <c r="AC32" s="1038"/>
      <c r="AD32" s="1038"/>
      <c r="AE32" s="1039"/>
      <c r="AF32" s="1013">
        <v>1337</v>
      </c>
      <c r="AG32" s="1014"/>
      <c r="AH32" s="1014"/>
      <c r="AI32" s="1014"/>
      <c r="AJ32" s="1015"/>
      <c r="AK32" s="974">
        <v>1048</v>
      </c>
      <c r="AL32" s="965"/>
      <c r="AM32" s="965"/>
      <c r="AN32" s="965"/>
      <c r="AO32" s="965"/>
      <c r="AP32" s="965">
        <v>16271</v>
      </c>
      <c r="AQ32" s="965"/>
      <c r="AR32" s="965"/>
      <c r="AS32" s="965"/>
      <c r="AT32" s="965"/>
      <c r="AU32" s="965">
        <v>7973</v>
      </c>
      <c r="AV32" s="965"/>
      <c r="AW32" s="965"/>
      <c r="AX32" s="965"/>
      <c r="AY32" s="965"/>
      <c r="AZ32" s="1036"/>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6240</v>
      </c>
      <c r="AG63" s="953"/>
      <c r="AH63" s="953"/>
      <c r="AI63" s="953"/>
      <c r="AJ63" s="1024"/>
      <c r="AK63" s="1025"/>
      <c r="AL63" s="957"/>
      <c r="AM63" s="957"/>
      <c r="AN63" s="957"/>
      <c r="AO63" s="957"/>
      <c r="AP63" s="953">
        <v>18821</v>
      </c>
      <c r="AQ63" s="953"/>
      <c r="AR63" s="953"/>
      <c r="AS63" s="953"/>
      <c r="AT63" s="953"/>
      <c r="AU63" s="953">
        <v>7981</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1324</v>
      </c>
      <c r="R68" s="976"/>
      <c r="S68" s="976"/>
      <c r="T68" s="976"/>
      <c r="U68" s="976"/>
      <c r="V68" s="976">
        <v>1281</v>
      </c>
      <c r="W68" s="976"/>
      <c r="X68" s="976"/>
      <c r="Y68" s="976"/>
      <c r="Z68" s="976"/>
      <c r="AA68" s="976">
        <v>44</v>
      </c>
      <c r="AB68" s="976"/>
      <c r="AC68" s="976"/>
      <c r="AD68" s="976"/>
      <c r="AE68" s="976"/>
      <c r="AF68" s="976">
        <v>44</v>
      </c>
      <c r="AG68" s="976"/>
      <c r="AH68" s="976"/>
      <c r="AI68" s="976"/>
      <c r="AJ68" s="976"/>
      <c r="AK68" s="976"/>
      <c r="AL68" s="976"/>
      <c r="AM68" s="976"/>
      <c r="AN68" s="976"/>
      <c r="AO68" s="976"/>
      <c r="AP68" s="976"/>
      <c r="AQ68" s="976"/>
      <c r="AR68" s="976"/>
      <c r="AS68" s="976"/>
      <c r="AT68" s="976"/>
      <c r="AU68" s="976"/>
      <c r="AV68" s="976"/>
      <c r="AW68" s="976"/>
      <c r="AX68" s="976"/>
      <c r="AY68" s="976"/>
      <c r="AZ68" s="977" t="s">
        <v>537</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564001</v>
      </c>
      <c r="R69" s="965"/>
      <c r="S69" s="965"/>
      <c r="T69" s="965"/>
      <c r="U69" s="965"/>
      <c r="V69" s="965">
        <v>544673</v>
      </c>
      <c r="W69" s="965"/>
      <c r="X69" s="965"/>
      <c r="Y69" s="965"/>
      <c r="Z69" s="965"/>
      <c r="AA69" s="965">
        <v>19328</v>
      </c>
      <c r="AB69" s="965"/>
      <c r="AC69" s="965"/>
      <c r="AD69" s="965"/>
      <c r="AE69" s="965"/>
      <c r="AF69" s="965">
        <v>19328</v>
      </c>
      <c r="AG69" s="965"/>
      <c r="AH69" s="965"/>
      <c r="AI69" s="965"/>
      <c r="AJ69" s="965"/>
      <c r="AK69" s="965">
        <v>10124</v>
      </c>
      <c r="AL69" s="965"/>
      <c r="AM69" s="965"/>
      <c r="AN69" s="965"/>
      <c r="AO69" s="965"/>
      <c r="AP69" s="965"/>
      <c r="AQ69" s="965"/>
      <c r="AR69" s="965"/>
      <c r="AS69" s="965"/>
      <c r="AT69" s="965"/>
      <c r="AU69" s="965"/>
      <c r="AV69" s="965"/>
      <c r="AW69" s="965"/>
      <c r="AX69" s="965"/>
      <c r="AY69" s="965"/>
      <c r="AZ69" s="966" t="s">
        <v>538</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37035</v>
      </c>
      <c r="R70" s="965"/>
      <c r="S70" s="965"/>
      <c r="T70" s="965"/>
      <c r="U70" s="965"/>
      <c r="V70" s="965">
        <v>36721</v>
      </c>
      <c r="W70" s="965"/>
      <c r="X70" s="965"/>
      <c r="Y70" s="965"/>
      <c r="Z70" s="965"/>
      <c r="AA70" s="965">
        <v>314</v>
      </c>
      <c r="AB70" s="965"/>
      <c r="AC70" s="965"/>
      <c r="AD70" s="965"/>
      <c r="AE70" s="965"/>
      <c r="AF70" s="965">
        <v>314</v>
      </c>
      <c r="AG70" s="965"/>
      <c r="AH70" s="965"/>
      <c r="AI70" s="965"/>
      <c r="AJ70" s="965"/>
      <c r="AK70" s="965"/>
      <c r="AL70" s="965"/>
      <c r="AM70" s="965"/>
      <c r="AN70" s="965"/>
      <c r="AO70" s="965"/>
      <c r="AP70" s="965"/>
      <c r="AQ70" s="965"/>
      <c r="AR70" s="965"/>
      <c r="AS70" s="965"/>
      <c r="AT70" s="965"/>
      <c r="AU70" s="965"/>
      <c r="AV70" s="965"/>
      <c r="AW70" s="965"/>
      <c r="AX70" s="965"/>
      <c r="AY70" s="965"/>
      <c r="AZ70" s="966" t="s">
        <v>537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532</v>
      </c>
      <c r="C71" s="969"/>
      <c r="D71" s="969"/>
      <c r="E71" s="969"/>
      <c r="F71" s="969"/>
      <c r="G71" s="969"/>
      <c r="H71" s="969"/>
      <c r="I71" s="969"/>
      <c r="J71" s="969"/>
      <c r="K71" s="969"/>
      <c r="L71" s="969"/>
      <c r="M71" s="969"/>
      <c r="N71" s="969"/>
      <c r="O71" s="969"/>
      <c r="P71" s="970"/>
      <c r="Q71" s="971">
        <v>384</v>
      </c>
      <c r="R71" s="965"/>
      <c r="S71" s="965"/>
      <c r="T71" s="965"/>
      <c r="U71" s="965"/>
      <c r="V71" s="965">
        <v>183</v>
      </c>
      <c r="W71" s="965"/>
      <c r="X71" s="965"/>
      <c r="Y71" s="965"/>
      <c r="Z71" s="965"/>
      <c r="AA71" s="965">
        <v>201</v>
      </c>
      <c r="AB71" s="965"/>
      <c r="AC71" s="965"/>
      <c r="AD71" s="965"/>
      <c r="AE71" s="965"/>
      <c r="AF71" s="965">
        <v>201</v>
      </c>
      <c r="AG71" s="965"/>
      <c r="AH71" s="965"/>
      <c r="AI71" s="965"/>
      <c r="AJ71" s="965"/>
      <c r="AK71" s="965"/>
      <c r="AL71" s="965"/>
      <c r="AM71" s="965"/>
      <c r="AN71" s="965"/>
      <c r="AO71" s="965"/>
      <c r="AP71" s="965"/>
      <c r="AQ71" s="965"/>
      <c r="AR71" s="965"/>
      <c r="AS71" s="965"/>
      <c r="AT71" s="965"/>
      <c r="AU71" s="965"/>
      <c r="AV71" s="965"/>
      <c r="AW71" s="965"/>
      <c r="AX71" s="965"/>
      <c r="AY71" s="965"/>
      <c r="AZ71" s="966" t="s">
        <v>539</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533</v>
      </c>
      <c r="C72" s="969"/>
      <c r="D72" s="969"/>
      <c r="E72" s="969"/>
      <c r="F72" s="969"/>
      <c r="G72" s="969"/>
      <c r="H72" s="969"/>
      <c r="I72" s="969"/>
      <c r="J72" s="969"/>
      <c r="K72" s="969"/>
      <c r="L72" s="969"/>
      <c r="M72" s="969"/>
      <c r="N72" s="969"/>
      <c r="O72" s="969"/>
      <c r="P72" s="970"/>
      <c r="Q72" s="971">
        <v>386</v>
      </c>
      <c r="R72" s="965"/>
      <c r="S72" s="965"/>
      <c r="T72" s="965"/>
      <c r="U72" s="965"/>
      <c r="V72" s="965">
        <v>376</v>
      </c>
      <c r="W72" s="965"/>
      <c r="X72" s="965"/>
      <c r="Y72" s="965"/>
      <c r="Z72" s="965"/>
      <c r="AA72" s="965">
        <v>10</v>
      </c>
      <c r="AB72" s="965"/>
      <c r="AC72" s="965"/>
      <c r="AD72" s="965"/>
      <c r="AE72" s="965"/>
      <c r="AF72" s="965">
        <v>10</v>
      </c>
      <c r="AG72" s="965"/>
      <c r="AH72" s="965"/>
      <c r="AI72" s="965"/>
      <c r="AJ72" s="965"/>
      <c r="AK72" s="965">
        <v>92</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534</v>
      </c>
      <c r="C73" s="969"/>
      <c r="D73" s="969"/>
      <c r="E73" s="969"/>
      <c r="F73" s="969"/>
      <c r="G73" s="969"/>
      <c r="H73" s="969"/>
      <c r="I73" s="969"/>
      <c r="J73" s="969"/>
      <c r="K73" s="969"/>
      <c r="L73" s="969"/>
      <c r="M73" s="969"/>
      <c r="N73" s="969"/>
      <c r="O73" s="969"/>
      <c r="P73" s="970"/>
      <c r="Q73" s="971">
        <v>61032</v>
      </c>
      <c r="R73" s="965"/>
      <c r="S73" s="965"/>
      <c r="T73" s="965"/>
      <c r="U73" s="965"/>
      <c r="V73" s="965">
        <v>58635</v>
      </c>
      <c r="W73" s="965"/>
      <c r="X73" s="965"/>
      <c r="Y73" s="965"/>
      <c r="Z73" s="965"/>
      <c r="AA73" s="965">
        <v>2398</v>
      </c>
      <c r="AB73" s="965"/>
      <c r="AC73" s="965"/>
      <c r="AD73" s="965"/>
      <c r="AE73" s="965"/>
      <c r="AF73" s="965">
        <v>2398</v>
      </c>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535</v>
      </c>
      <c r="C74" s="969"/>
      <c r="D74" s="969"/>
      <c r="E74" s="969"/>
      <c r="F74" s="969"/>
      <c r="G74" s="969"/>
      <c r="H74" s="969"/>
      <c r="I74" s="969"/>
      <c r="J74" s="969"/>
      <c r="K74" s="969"/>
      <c r="L74" s="969"/>
      <c r="M74" s="969"/>
      <c r="N74" s="969"/>
      <c r="O74" s="969"/>
      <c r="P74" s="970"/>
      <c r="Q74" s="971">
        <v>141</v>
      </c>
      <c r="R74" s="965"/>
      <c r="S74" s="965"/>
      <c r="T74" s="965"/>
      <c r="U74" s="965"/>
      <c r="V74" s="965">
        <v>133</v>
      </c>
      <c r="W74" s="965"/>
      <c r="X74" s="965"/>
      <c r="Y74" s="965"/>
      <c r="Z74" s="965"/>
      <c r="AA74" s="965">
        <v>9</v>
      </c>
      <c r="AB74" s="965"/>
      <c r="AC74" s="965"/>
      <c r="AD74" s="965"/>
      <c r="AE74" s="965"/>
      <c r="AF74" s="965">
        <v>9</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536</v>
      </c>
      <c r="C75" s="969"/>
      <c r="D75" s="969"/>
      <c r="E75" s="969"/>
      <c r="F75" s="969"/>
      <c r="G75" s="969"/>
      <c r="H75" s="969"/>
      <c r="I75" s="969"/>
      <c r="J75" s="969"/>
      <c r="K75" s="969"/>
      <c r="L75" s="969"/>
      <c r="M75" s="969"/>
      <c r="N75" s="969"/>
      <c r="O75" s="969"/>
      <c r="P75" s="970"/>
      <c r="Q75" s="972">
        <v>9266</v>
      </c>
      <c r="R75" s="973"/>
      <c r="S75" s="973"/>
      <c r="T75" s="973"/>
      <c r="U75" s="974"/>
      <c r="V75" s="975">
        <v>8889</v>
      </c>
      <c r="W75" s="973"/>
      <c r="X75" s="973"/>
      <c r="Y75" s="973"/>
      <c r="Z75" s="974"/>
      <c r="AA75" s="975">
        <v>377</v>
      </c>
      <c r="AB75" s="973"/>
      <c r="AC75" s="973"/>
      <c r="AD75" s="973"/>
      <c r="AE75" s="974"/>
      <c r="AF75" s="975">
        <v>377</v>
      </c>
      <c r="AG75" s="973"/>
      <c r="AH75" s="973"/>
      <c r="AI75" s="973"/>
      <c r="AJ75" s="974"/>
      <c r="AK75" s="975"/>
      <c r="AL75" s="973"/>
      <c r="AM75" s="973"/>
      <c r="AN75" s="973"/>
      <c r="AO75" s="974"/>
      <c r="AP75" s="975">
        <v>2133</v>
      </c>
      <c r="AQ75" s="973"/>
      <c r="AR75" s="973"/>
      <c r="AS75" s="973"/>
      <c r="AT75" s="974"/>
      <c r="AU75" s="975">
        <v>633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22680</v>
      </c>
      <c r="AG88" s="953"/>
      <c r="AH88" s="953"/>
      <c r="AI88" s="953"/>
      <c r="AJ88" s="953"/>
      <c r="AK88" s="957"/>
      <c r="AL88" s="957"/>
      <c r="AM88" s="957"/>
      <c r="AN88" s="957"/>
      <c r="AO88" s="957"/>
      <c r="AP88" s="953">
        <v>2133</v>
      </c>
      <c r="AQ88" s="953"/>
      <c r="AR88" s="953"/>
      <c r="AS88" s="953"/>
      <c r="AT88" s="953"/>
      <c r="AU88" s="953">
        <v>633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105</v>
      </c>
      <c r="CS102" s="945"/>
      <c r="CT102" s="945"/>
      <c r="CU102" s="945"/>
      <c r="CV102" s="946"/>
      <c r="CW102" s="944">
        <v>14</v>
      </c>
      <c r="CX102" s="945"/>
      <c r="CY102" s="945"/>
      <c r="CZ102" s="945"/>
      <c r="DA102" s="946"/>
      <c r="DB102" s="944">
        <v>1321</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3466776</v>
      </c>
      <c r="AB110" s="871"/>
      <c r="AC110" s="871"/>
      <c r="AD110" s="871"/>
      <c r="AE110" s="872"/>
      <c r="AF110" s="873">
        <v>3411724</v>
      </c>
      <c r="AG110" s="871"/>
      <c r="AH110" s="871"/>
      <c r="AI110" s="871"/>
      <c r="AJ110" s="872"/>
      <c r="AK110" s="873">
        <v>3295525</v>
      </c>
      <c r="AL110" s="871"/>
      <c r="AM110" s="871"/>
      <c r="AN110" s="871"/>
      <c r="AO110" s="872"/>
      <c r="AP110" s="874">
        <v>13.6</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35670811</v>
      </c>
      <c r="BR110" s="798"/>
      <c r="BS110" s="798"/>
      <c r="BT110" s="798"/>
      <c r="BU110" s="798"/>
      <c r="BV110" s="798">
        <v>38697503</v>
      </c>
      <c r="BW110" s="798"/>
      <c r="BX110" s="798"/>
      <c r="BY110" s="798"/>
      <c r="BZ110" s="798"/>
      <c r="CA110" s="798">
        <v>37938110</v>
      </c>
      <c r="CB110" s="798"/>
      <c r="CC110" s="798"/>
      <c r="CD110" s="798"/>
      <c r="CE110" s="798"/>
      <c r="CF110" s="859">
        <v>157.1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1580552</v>
      </c>
      <c r="DH110" s="798"/>
      <c r="DI110" s="798"/>
      <c r="DJ110" s="798"/>
      <c r="DK110" s="798"/>
      <c r="DL110" s="798">
        <v>1461991</v>
      </c>
      <c r="DM110" s="798"/>
      <c r="DN110" s="798"/>
      <c r="DO110" s="798"/>
      <c r="DP110" s="798"/>
      <c r="DQ110" s="798">
        <v>1341187</v>
      </c>
      <c r="DR110" s="798"/>
      <c r="DS110" s="798"/>
      <c r="DT110" s="798"/>
      <c r="DU110" s="798"/>
      <c r="DV110" s="799">
        <v>5.6</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4004283</v>
      </c>
      <c r="BR111" s="769"/>
      <c r="BS111" s="769"/>
      <c r="BT111" s="769"/>
      <c r="BU111" s="769"/>
      <c r="BV111" s="769">
        <v>6715660</v>
      </c>
      <c r="BW111" s="769"/>
      <c r="BX111" s="769"/>
      <c r="BY111" s="769"/>
      <c r="BZ111" s="769"/>
      <c r="CA111" s="769">
        <v>6552164</v>
      </c>
      <c r="CB111" s="769"/>
      <c r="CC111" s="769"/>
      <c r="CD111" s="769"/>
      <c r="CE111" s="769"/>
      <c r="CF111" s="846">
        <v>27.1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7698756</v>
      </c>
      <c r="BR112" s="769"/>
      <c r="BS112" s="769"/>
      <c r="BT112" s="769"/>
      <c r="BU112" s="769"/>
      <c r="BV112" s="769">
        <v>7861466</v>
      </c>
      <c r="BW112" s="769"/>
      <c r="BX112" s="769"/>
      <c r="BY112" s="769"/>
      <c r="BZ112" s="769"/>
      <c r="CA112" s="769">
        <v>7981133</v>
      </c>
      <c r="CB112" s="769"/>
      <c r="CC112" s="769"/>
      <c r="CD112" s="769"/>
      <c r="CE112" s="769"/>
      <c r="CF112" s="846">
        <v>33.1</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743189</v>
      </c>
      <c r="AB113" s="907"/>
      <c r="AC113" s="907"/>
      <c r="AD113" s="907"/>
      <c r="AE113" s="908"/>
      <c r="AF113" s="909">
        <v>710942</v>
      </c>
      <c r="AG113" s="907"/>
      <c r="AH113" s="907"/>
      <c r="AI113" s="907"/>
      <c r="AJ113" s="908"/>
      <c r="AK113" s="909">
        <v>727817</v>
      </c>
      <c r="AL113" s="907"/>
      <c r="AM113" s="907"/>
      <c r="AN113" s="907"/>
      <c r="AO113" s="908"/>
      <c r="AP113" s="910">
        <v>3</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v>633244</v>
      </c>
      <c r="CB113" s="769"/>
      <c r="CC113" s="769"/>
      <c r="CD113" s="769"/>
      <c r="CE113" s="769"/>
      <c r="CF113" s="846">
        <v>2.6</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v>64319</v>
      </c>
      <c r="AL114" s="782"/>
      <c r="AM114" s="782"/>
      <c r="AN114" s="782"/>
      <c r="AO114" s="783"/>
      <c r="AP114" s="752">
        <v>0.3</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8049603</v>
      </c>
      <c r="BR114" s="769"/>
      <c r="BS114" s="769"/>
      <c r="BT114" s="769"/>
      <c r="BU114" s="769"/>
      <c r="BV114" s="769">
        <v>5763654</v>
      </c>
      <c r="BW114" s="769"/>
      <c r="BX114" s="769"/>
      <c r="BY114" s="769"/>
      <c r="BZ114" s="769"/>
      <c r="CA114" s="769">
        <v>5395238</v>
      </c>
      <c r="CB114" s="769"/>
      <c r="CC114" s="769"/>
      <c r="CD114" s="769"/>
      <c r="CE114" s="769"/>
      <c r="CF114" s="846">
        <v>22.3</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163339</v>
      </c>
      <c r="AB115" s="907"/>
      <c r="AC115" s="907"/>
      <c r="AD115" s="907"/>
      <c r="AE115" s="908"/>
      <c r="AF115" s="909">
        <v>185534</v>
      </c>
      <c r="AG115" s="907"/>
      <c r="AH115" s="907"/>
      <c r="AI115" s="907"/>
      <c r="AJ115" s="908"/>
      <c r="AK115" s="909">
        <v>234115</v>
      </c>
      <c r="AL115" s="907"/>
      <c r="AM115" s="907"/>
      <c r="AN115" s="907"/>
      <c r="AO115" s="908"/>
      <c r="AP115" s="910">
        <v>1</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v>13139</v>
      </c>
      <c r="BR115" s="769"/>
      <c r="BS115" s="769"/>
      <c r="BT115" s="769"/>
      <c r="BU115" s="769"/>
      <c r="BV115" s="769">
        <v>13375</v>
      </c>
      <c r="BW115" s="769"/>
      <c r="BX115" s="769"/>
      <c r="BY115" s="769"/>
      <c r="BZ115" s="769"/>
      <c r="CA115" s="769">
        <v>1800</v>
      </c>
      <c r="CB115" s="769"/>
      <c r="CC115" s="769"/>
      <c r="CD115" s="769"/>
      <c r="CE115" s="769"/>
      <c r="CF115" s="846">
        <v>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1387531</v>
      </c>
      <c r="DH115" s="782"/>
      <c r="DI115" s="782"/>
      <c r="DJ115" s="782"/>
      <c r="DK115" s="783"/>
      <c r="DL115" s="784">
        <v>1387795</v>
      </c>
      <c r="DM115" s="782"/>
      <c r="DN115" s="782"/>
      <c r="DO115" s="782"/>
      <c r="DP115" s="783"/>
      <c r="DQ115" s="784">
        <v>1388059</v>
      </c>
      <c r="DR115" s="782"/>
      <c r="DS115" s="782"/>
      <c r="DT115" s="782"/>
      <c r="DU115" s="783"/>
      <c r="DV115" s="752">
        <v>5.7</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4373304</v>
      </c>
      <c r="AB117" s="893"/>
      <c r="AC117" s="893"/>
      <c r="AD117" s="893"/>
      <c r="AE117" s="894"/>
      <c r="AF117" s="896">
        <v>4308200</v>
      </c>
      <c r="AG117" s="893"/>
      <c r="AH117" s="893"/>
      <c r="AI117" s="893"/>
      <c r="AJ117" s="894"/>
      <c r="AK117" s="896">
        <v>4321776</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55436592</v>
      </c>
      <c r="BR118" s="856"/>
      <c r="BS118" s="856"/>
      <c r="BT118" s="856"/>
      <c r="BU118" s="856"/>
      <c r="BV118" s="856">
        <v>59051658</v>
      </c>
      <c r="BW118" s="856"/>
      <c r="BX118" s="856"/>
      <c r="BY118" s="856"/>
      <c r="BZ118" s="856"/>
      <c r="CA118" s="856">
        <v>58501689</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145948</v>
      </c>
      <c r="AB119" s="871"/>
      <c r="AC119" s="871"/>
      <c r="AD119" s="871"/>
      <c r="AE119" s="872"/>
      <c r="AF119" s="873">
        <v>146053</v>
      </c>
      <c r="AG119" s="871"/>
      <c r="AH119" s="871"/>
      <c r="AI119" s="871"/>
      <c r="AJ119" s="872"/>
      <c r="AK119" s="873">
        <v>146160</v>
      </c>
      <c r="AL119" s="871"/>
      <c r="AM119" s="871"/>
      <c r="AN119" s="871"/>
      <c r="AO119" s="872"/>
      <c r="AP119" s="874">
        <v>0.6</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11813931</v>
      </c>
      <c r="BR119" s="798"/>
      <c r="BS119" s="798"/>
      <c r="BT119" s="798"/>
      <c r="BU119" s="798"/>
      <c r="BV119" s="798">
        <v>11109625</v>
      </c>
      <c r="BW119" s="798"/>
      <c r="BX119" s="798"/>
      <c r="BY119" s="798"/>
      <c r="BZ119" s="798"/>
      <c r="CA119" s="798">
        <v>10733291</v>
      </c>
      <c r="CB119" s="798"/>
      <c r="CC119" s="798"/>
      <c r="CD119" s="798"/>
      <c r="CE119" s="798"/>
      <c r="CF119" s="859">
        <v>44.5</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1036200</v>
      </c>
      <c r="DH119" s="715"/>
      <c r="DI119" s="715"/>
      <c r="DJ119" s="715"/>
      <c r="DK119" s="716"/>
      <c r="DL119" s="717">
        <v>3865874</v>
      </c>
      <c r="DM119" s="715"/>
      <c r="DN119" s="715"/>
      <c r="DO119" s="715"/>
      <c r="DP119" s="716"/>
      <c r="DQ119" s="717">
        <v>3822918</v>
      </c>
      <c r="DR119" s="715"/>
      <c r="DS119" s="715"/>
      <c r="DT119" s="715"/>
      <c r="DU119" s="716"/>
      <c r="DV119" s="805">
        <v>15.8</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7495233</v>
      </c>
      <c r="BR120" s="769"/>
      <c r="BS120" s="769"/>
      <c r="BT120" s="769"/>
      <c r="BU120" s="769"/>
      <c r="BV120" s="769">
        <v>9278569</v>
      </c>
      <c r="BW120" s="769"/>
      <c r="BX120" s="769"/>
      <c r="BY120" s="769"/>
      <c r="BZ120" s="769"/>
      <c r="CA120" s="769">
        <v>8611172</v>
      </c>
      <c r="CB120" s="769"/>
      <c r="CC120" s="769"/>
      <c r="CD120" s="769"/>
      <c r="CE120" s="769"/>
      <c r="CF120" s="846">
        <v>35.700000000000003</v>
      </c>
      <c r="CG120" s="847"/>
      <c r="CH120" s="847"/>
      <c r="CI120" s="847"/>
      <c r="CJ120" s="847"/>
      <c r="CK120" s="848" t="s">
        <v>434</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7689959</v>
      </c>
      <c r="DH120" s="798"/>
      <c r="DI120" s="798"/>
      <c r="DJ120" s="798"/>
      <c r="DK120" s="798"/>
      <c r="DL120" s="798">
        <v>7850471</v>
      </c>
      <c r="DM120" s="798"/>
      <c r="DN120" s="798"/>
      <c r="DO120" s="798"/>
      <c r="DP120" s="798"/>
      <c r="DQ120" s="798">
        <v>7973489</v>
      </c>
      <c r="DR120" s="798"/>
      <c r="DS120" s="798"/>
      <c r="DT120" s="798"/>
      <c r="DU120" s="798"/>
      <c r="DV120" s="799">
        <v>33</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36242559</v>
      </c>
      <c r="BR121" s="856"/>
      <c r="BS121" s="856"/>
      <c r="BT121" s="856"/>
      <c r="BU121" s="856"/>
      <c r="BV121" s="856">
        <v>37234993</v>
      </c>
      <c r="BW121" s="856"/>
      <c r="BX121" s="856"/>
      <c r="BY121" s="856"/>
      <c r="BZ121" s="856"/>
      <c r="CA121" s="856">
        <v>37191272</v>
      </c>
      <c r="CB121" s="856"/>
      <c r="CC121" s="856"/>
      <c r="CD121" s="856"/>
      <c r="CE121" s="856"/>
      <c r="CF121" s="857">
        <v>154</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8797</v>
      </c>
      <c r="DH121" s="769"/>
      <c r="DI121" s="769"/>
      <c r="DJ121" s="769"/>
      <c r="DK121" s="769"/>
      <c r="DL121" s="769">
        <v>10995</v>
      </c>
      <c r="DM121" s="769"/>
      <c r="DN121" s="769"/>
      <c r="DO121" s="769"/>
      <c r="DP121" s="769"/>
      <c r="DQ121" s="769">
        <v>7644</v>
      </c>
      <c r="DR121" s="769"/>
      <c r="DS121" s="769"/>
      <c r="DT121" s="769"/>
      <c r="DU121" s="769"/>
      <c r="DV121" s="821">
        <v>0</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55551723</v>
      </c>
      <c r="BR122" s="838"/>
      <c r="BS122" s="838"/>
      <c r="BT122" s="838"/>
      <c r="BU122" s="838"/>
      <c r="BV122" s="838">
        <v>57623187</v>
      </c>
      <c r="BW122" s="838"/>
      <c r="BX122" s="838"/>
      <c r="BY122" s="838"/>
      <c r="BZ122" s="838"/>
      <c r="CA122" s="838">
        <v>56535735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v>6</v>
      </c>
      <c r="BW123" s="830"/>
      <c r="BX123" s="830"/>
      <c r="BY123" s="830"/>
      <c r="BZ123" s="830"/>
      <c r="CA123" s="830">
        <v>8.1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17391</v>
      </c>
      <c r="AB126" s="782"/>
      <c r="AC126" s="782"/>
      <c r="AD126" s="782"/>
      <c r="AE126" s="783"/>
      <c r="AF126" s="784">
        <v>39481</v>
      </c>
      <c r="AG126" s="782"/>
      <c r="AH126" s="782"/>
      <c r="AI126" s="782"/>
      <c r="AJ126" s="783"/>
      <c r="AK126" s="784">
        <v>87955</v>
      </c>
      <c r="AL126" s="782"/>
      <c r="AM126" s="782"/>
      <c r="AN126" s="782"/>
      <c r="AO126" s="783"/>
      <c r="AP126" s="752">
        <v>0.4</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11.94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v>13139</v>
      </c>
      <c r="DH127" s="818"/>
      <c r="DI127" s="818"/>
      <c r="DJ127" s="818"/>
      <c r="DK127" s="818"/>
      <c r="DL127" s="818">
        <v>13375</v>
      </c>
      <c r="DM127" s="818"/>
      <c r="DN127" s="818"/>
      <c r="DO127" s="818"/>
      <c r="DP127" s="818"/>
      <c r="DQ127" s="818">
        <v>1800</v>
      </c>
      <c r="DR127" s="818"/>
      <c r="DS127" s="818"/>
      <c r="DT127" s="818"/>
      <c r="DU127" s="818"/>
      <c r="DV127" s="819">
        <v>0</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660470</v>
      </c>
      <c r="AB128" s="722"/>
      <c r="AC128" s="722"/>
      <c r="AD128" s="722"/>
      <c r="AE128" s="723"/>
      <c r="AF128" s="724">
        <v>682043</v>
      </c>
      <c r="AG128" s="722"/>
      <c r="AH128" s="722"/>
      <c r="AI128" s="722"/>
      <c r="AJ128" s="723"/>
      <c r="AK128" s="724">
        <v>660822</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16.940000000000001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26768143</v>
      </c>
      <c r="AB129" s="782"/>
      <c r="AC129" s="782"/>
      <c r="AD129" s="782"/>
      <c r="AE129" s="783"/>
      <c r="AF129" s="784">
        <v>26762247</v>
      </c>
      <c r="AG129" s="782"/>
      <c r="AH129" s="782"/>
      <c r="AI129" s="782"/>
      <c r="AJ129" s="783"/>
      <c r="AK129" s="784">
        <v>27405286</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3073651</v>
      </c>
      <c r="AB130" s="782"/>
      <c r="AC130" s="782"/>
      <c r="AD130" s="782"/>
      <c r="AE130" s="783"/>
      <c r="AF130" s="784">
        <v>3208694</v>
      </c>
      <c r="AG130" s="782"/>
      <c r="AH130" s="782"/>
      <c r="AI130" s="782"/>
      <c r="AJ130" s="783"/>
      <c r="AK130" s="784">
        <v>3258924</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8.1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23694492</v>
      </c>
      <c r="AB131" s="715"/>
      <c r="AC131" s="715"/>
      <c r="AD131" s="715"/>
      <c r="AE131" s="716"/>
      <c r="AF131" s="717">
        <v>23553553</v>
      </c>
      <c r="AG131" s="715"/>
      <c r="AH131" s="715"/>
      <c r="AI131" s="715"/>
      <c r="AJ131" s="716"/>
      <c r="AK131" s="717">
        <v>24146362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2.6976016199999999</v>
      </c>
      <c r="AB132" s="738"/>
      <c r="AC132" s="738"/>
      <c r="AD132" s="738"/>
      <c r="AE132" s="739"/>
      <c r="AF132" s="740">
        <v>1.7723992639999999</v>
      </c>
      <c r="AG132" s="738"/>
      <c r="AH132" s="738"/>
      <c r="AI132" s="738"/>
      <c r="AJ132" s="739"/>
      <c r="AK132" s="740">
        <v>1.664971311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5</v>
      </c>
      <c r="AB133" s="747"/>
      <c r="AC133" s="747"/>
      <c r="AD133" s="747"/>
      <c r="AE133" s="748"/>
      <c r="AF133" s="746">
        <v>3.7</v>
      </c>
      <c r="AG133" s="747"/>
      <c r="AH133" s="747"/>
      <c r="AI133" s="747"/>
      <c r="AJ133" s="748"/>
      <c r="AK133" s="746">
        <v>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election activeCell="O74" sqref="O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8" t="s">
        <v>464</v>
      </c>
      <c r="L7" s="254"/>
      <c r="M7" s="255" t="s">
        <v>465</v>
      </c>
      <c r="N7" s="256"/>
    </row>
    <row r="8" spans="1:16">
      <c r="A8" s="248"/>
      <c r="B8" s="244"/>
      <c r="C8" s="244"/>
      <c r="D8" s="244"/>
      <c r="E8" s="244"/>
      <c r="F8" s="244"/>
      <c r="G8" s="257"/>
      <c r="H8" s="258"/>
      <c r="I8" s="258"/>
      <c r="J8" s="259"/>
      <c r="K8" s="1119"/>
      <c r="L8" s="260" t="s">
        <v>466</v>
      </c>
      <c r="M8" s="261" t="s">
        <v>467</v>
      </c>
      <c r="N8" s="262" t="s">
        <v>468</v>
      </c>
    </row>
    <row r="9" spans="1:16">
      <c r="A9" s="248"/>
      <c r="B9" s="244"/>
      <c r="C9" s="244"/>
      <c r="D9" s="244"/>
      <c r="E9" s="244"/>
      <c r="F9" s="244"/>
      <c r="G9" s="1132" t="s">
        <v>469</v>
      </c>
      <c r="H9" s="1133"/>
      <c r="I9" s="1133"/>
      <c r="J9" s="1134"/>
      <c r="K9" s="263">
        <v>7715091</v>
      </c>
      <c r="L9" s="264">
        <v>49848</v>
      </c>
      <c r="M9" s="265">
        <v>57294</v>
      </c>
      <c r="N9" s="266">
        <v>-13</v>
      </c>
    </row>
    <row r="10" spans="1:16">
      <c r="A10" s="248"/>
      <c r="B10" s="244"/>
      <c r="C10" s="244"/>
      <c r="D10" s="244"/>
      <c r="E10" s="244"/>
      <c r="F10" s="244"/>
      <c r="G10" s="1132" t="s">
        <v>470</v>
      </c>
      <c r="H10" s="1133"/>
      <c r="I10" s="1133"/>
      <c r="J10" s="1134"/>
      <c r="K10" s="267">
        <v>656025</v>
      </c>
      <c r="L10" s="268">
        <v>4239</v>
      </c>
      <c r="M10" s="269">
        <v>3408</v>
      </c>
      <c r="N10" s="270">
        <v>24.4</v>
      </c>
    </row>
    <row r="11" spans="1:16" ht="13.5" customHeight="1">
      <c r="A11" s="248"/>
      <c r="B11" s="244"/>
      <c r="C11" s="244"/>
      <c r="D11" s="244"/>
      <c r="E11" s="244"/>
      <c r="F11" s="244"/>
      <c r="G11" s="1132" t="s">
        <v>471</v>
      </c>
      <c r="H11" s="1133"/>
      <c r="I11" s="1133"/>
      <c r="J11" s="1134"/>
      <c r="K11" s="267">
        <v>1558053</v>
      </c>
      <c r="L11" s="268">
        <v>10067</v>
      </c>
      <c r="M11" s="269">
        <v>2192</v>
      </c>
      <c r="N11" s="270">
        <v>359.3</v>
      </c>
    </row>
    <row r="12" spans="1:16" ht="13.5" customHeight="1">
      <c r="A12" s="248"/>
      <c r="B12" s="244"/>
      <c r="C12" s="244"/>
      <c r="D12" s="244"/>
      <c r="E12" s="244"/>
      <c r="F12" s="244"/>
      <c r="G12" s="1132" t="s">
        <v>472</v>
      </c>
      <c r="H12" s="1133"/>
      <c r="I12" s="1133"/>
      <c r="J12" s="1134"/>
      <c r="K12" s="267" t="s">
        <v>473</v>
      </c>
      <c r="L12" s="268" t="s">
        <v>473</v>
      </c>
      <c r="M12" s="269">
        <v>715</v>
      </c>
      <c r="N12" s="270" t="s">
        <v>473</v>
      </c>
    </row>
    <row r="13" spans="1:16" ht="13.5" customHeight="1">
      <c r="A13" s="248"/>
      <c r="B13" s="244"/>
      <c r="C13" s="244"/>
      <c r="D13" s="244"/>
      <c r="E13" s="244"/>
      <c r="F13" s="244"/>
      <c r="G13" s="1132" t="s">
        <v>474</v>
      </c>
      <c r="H13" s="1133"/>
      <c r="I13" s="1133"/>
      <c r="J13" s="1134"/>
      <c r="K13" s="267" t="s">
        <v>473</v>
      </c>
      <c r="L13" s="268" t="s">
        <v>473</v>
      </c>
      <c r="M13" s="269" t="s">
        <v>473</v>
      </c>
      <c r="N13" s="270" t="s">
        <v>473</v>
      </c>
    </row>
    <row r="14" spans="1:16" ht="13.5" customHeight="1">
      <c r="A14" s="248"/>
      <c r="B14" s="244"/>
      <c r="C14" s="244"/>
      <c r="D14" s="244"/>
      <c r="E14" s="244"/>
      <c r="F14" s="244"/>
      <c r="G14" s="1132" t="s">
        <v>475</v>
      </c>
      <c r="H14" s="1133"/>
      <c r="I14" s="1133"/>
      <c r="J14" s="1134"/>
      <c r="K14" s="267">
        <v>311146</v>
      </c>
      <c r="L14" s="268">
        <v>2010</v>
      </c>
      <c r="M14" s="269">
        <v>2255</v>
      </c>
      <c r="N14" s="270">
        <v>-10.9</v>
      </c>
    </row>
    <row r="15" spans="1:16" ht="13.5" customHeight="1">
      <c r="A15" s="248"/>
      <c r="B15" s="244"/>
      <c r="C15" s="244"/>
      <c r="D15" s="244"/>
      <c r="E15" s="244"/>
      <c r="F15" s="244"/>
      <c r="G15" s="1132" t="s">
        <v>476</v>
      </c>
      <c r="H15" s="1133"/>
      <c r="I15" s="1133"/>
      <c r="J15" s="1134"/>
      <c r="K15" s="267">
        <v>206598</v>
      </c>
      <c r="L15" s="268">
        <v>1335</v>
      </c>
      <c r="M15" s="269">
        <v>1285</v>
      </c>
      <c r="N15" s="270">
        <v>3.9</v>
      </c>
    </row>
    <row r="16" spans="1:16">
      <c r="A16" s="248"/>
      <c r="B16" s="244"/>
      <c r="C16" s="244"/>
      <c r="D16" s="244"/>
      <c r="E16" s="244"/>
      <c r="F16" s="244"/>
      <c r="G16" s="1135" t="s">
        <v>477</v>
      </c>
      <c r="H16" s="1136"/>
      <c r="I16" s="1136"/>
      <c r="J16" s="1137"/>
      <c r="K16" s="268">
        <v>-900758</v>
      </c>
      <c r="L16" s="268">
        <v>-5820</v>
      </c>
      <c r="M16" s="269">
        <v>-6247</v>
      </c>
      <c r="N16" s="270">
        <v>-6.8</v>
      </c>
    </row>
    <row r="17" spans="1:16">
      <c r="A17" s="248"/>
      <c r="B17" s="244"/>
      <c r="C17" s="244"/>
      <c r="D17" s="244"/>
      <c r="E17" s="244"/>
      <c r="F17" s="244"/>
      <c r="G17" s="1135" t="s">
        <v>169</v>
      </c>
      <c r="H17" s="1136"/>
      <c r="I17" s="1136"/>
      <c r="J17" s="1137"/>
      <c r="K17" s="268">
        <v>9546155</v>
      </c>
      <c r="L17" s="268">
        <v>61679</v>
      </c>
      <c r="M17" s="269">
        <v>60903</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9" t="s">
        <v>482</v>
      </c>
      <c r="H21" s="1130"/>
      <c r="I21" s="1130"/>
      <c r="J21" s="1131"/>
      <c r="K21" s="280">
        <v>5.05</v>
      </c>
      <c r="L21" s="281">
        <v>6.11</v>
      </c>
      <c r="M21" s="282">
        <v>-1.06</v>
      </c>
      <c r="N21" s="249"/>
      <c r="O21" s="283"/>
      <c r="P21" s="279"/>
    </row>
    <row r="22" spans="1:16" s="284" customFormat="1">
      <c r="A22" s="279"/>
      <c r="B22" s="249"/>
      <c r="C22" s="249"/>
      <c r="D22" s="249"/>
      <c r="E22" s="249"/>
      <c r="F22" s="249"/>
      <c r="G22" s="1129" t="s">
        <v>483</v>
      </c>
      <c r="H22" s="1130"/>
      <c r="I22" s="1130"/>
      <c r="J22" s="1131"/>
      <c r="K22" s="285">
        <v>101</v>
      </c>
      <c r="L22" s="286">
        <v>100</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8" t="s">
        <v>464</v>
      </c>
      <c r="L30" s="254"/>
      <c r="M30" s="255" t="s">
        <v>465</v>
      </c>
      <c r="N30" s="256"/>
    </row>
    <row r="31" spans="1:16">
      <c r="A31" s="248"/>
      <c r="B31" s="244"/>
      <c r="C31" s="244"/>
      <c r="D31" s="244"/>
      <c r="E31" s="244"/>
      <c r="F31" s="244"/>
      <c r="G31" s="257"/>
      <c r="H31" s="258"/>
      <c r="I31" s="258"/>
      <c r="J31" s="259"/>
      <c r="K31" s="1119"/>
      <c r="L31" s="260" t="s">
        <v>466</v>
      </c>
      <c r="M31" s="261" t="s">
        <v>467</v>
      </c>
      <c r="N31" s="262" t="s">
        <v>468</v>
      </c>
    </row>
    <row r="32" spans="1:16" ht="27" customHeight="1">
      <c r="A32" s="248"/>
      <c r="B32" s="244"/>
      <c r="C32" s="244"/>
      <c r="D32" s="244"/>
      <c r="E32" s="244"/>
      <c r="F32" s="244"/>
      <c r="G32" s="1120" t="s">
        <v>487</v>
      </c>
      <c r="H32" s="1121"/>
      <c r="I32" s="1121"/>
      <c r="J32" s="1122"/>
      <c r="K32" s="294">
        <v>3295525</v>
      </c>
      <c r="L32" s="294">
        <v>21293</v>
      </c>
      <c r="M32" s="295">
        <v>32245</v>
      </c>
      <c r="N32" s="296">
        <v>-34</v>
      </c>
    </row>
    <row r="33" spans="1:16" ht="13.5" customHeight="1">
      <c r="A33" s="248"/>
      <c r="B33" s="244"/>
      <c r="C33" s="244"/>
      <c r="D33" s="244"/>
      <c r="E33" s="244"/>
      <c r="F33" s="244"/>
      <c r="G33" s="1120" t="s">
        <v>488</v>
      </c>
      <c r="H33" s="1121"/>
      <c r="I33" s="1121"/>
      <c r="J33" s="1122"/>
      <c r="K33" s="294" t="s">
        <v>473</v>
      </c>
      <c r="L33" s="294" t="s">
        <v>473</v>
      </c>
      <c r="M33" s="295">
        <v>4</v>
      </c>
      <c r="N33" s="296" t="s">
        <v>473</v>
      </c>
    </row>
    <row r="34" spans="1:16" ht="27" customHeight="1">
      <c r="A34" s="248"/>
      <c r="B34" s="244"/>
      <c r="C34" s="244"/>
      <c r="D34" s="244"/>
      <c r="E34" s="244"/>
      <c r="F34" s="244"/>
      <c r="G34" s="1120" t="s">
        <v>489</v>
      </c>
      <c r="H34" s="1121"/>
      <c r="I34" s="1121"/>
      <c r="J34" s="1122"/>
      <c r="K34" s="294" t="s">
        <v>473</v>
      </c>
      <c r="L34" s="294" t="s">
        <v>473</v>
      </c>
      <c r="M34" s="295">
        <v>33</v>
      </c>
      <c r="N34" s="296" t="s">
        <v>473</v>
      </c>
    </row>
    <row r="35" spans="1:16" ht="27" customHeight="1">
      <c r="A35" s="248"/>
      <c r="B35" s="244"/>
      <c r="C35" s="244"/>
      <c r="D35" s="244"/>
      <c r="E35" s="244"/>
      <c r="F35" s="244"/>
      <c r="G35" s="1120" t="s">
        <v>490</v>
      </c>
      <c r="H35" s="1121"/>
      <c r="I35" s="1121"/>
      <c r="J35" s="1122"/>
      <c r="K35" s="294">
        <v>727817</v>
      </c>
      <c r="L35" s="294">
        <v>4703</v>
      </c>
      <c r="M35" s="295">
        <v>8277</v>
      </c>
      <c r="N35" s="296">
        <v>-43.2</v>
      </c>
    </row>
    <row r="36" spans="1:16" ht="27" customHeight="1">
      <c r="A36" s="248"/>
      <c r="B36" s="244"/>
      <c r="C36" s="244"/>
      <c r="D36" s="244"/>
      <c r="E36" s="244"/>
      <c r="F36" s="244"/>
      <c r="G36" s="1120" t="s">
        <v>491</v>
      </c>
      <c r="H36" s="1121"/>
      <c r="I36" s="1121"/>
      <c r="J36" s="1122"/>
      <c r="K36" s="294">
        <v>64319</v>
      </c>
      <c r="L36" s="294">
        <v>416</v>
      </c>
      <c r="M36" s="295">
        <v>932</v>
      </c>
      <c r="N36" s="296">
        <v>-55.4</v>
      </c>
    </row>
    <row r="37" spans="1:16" ht="13.5" customHeight="1">
      <c r="A37" s="248"/>
      <c r="B37" s="244"/>
      <c r="C37" s="244"/>
      <c r="D37" s="244"/>
      <c r="E37" s="244"/>
      <c r="F37" s="244"/>
      <c r="G37" s="1120" t="s">
        <v>492</v>
      </c>
      <c r="H37" s="1121"/>
      <c r="I37" s="1121"/>
      <c r="J37" s="1122"/>
      <c r="K37" s="294">
        <v>234115</v>
      </c>
      <c r="L37" s="294">
        <v>1513</v>
      </c>
      <c r="M37" s="295">
        <v>1529</v>
      </c>
      <c r="N37" s="296">
        <v>-1</v>
      </c>
    </row>
    <row r="38" spans="1:16" ht="27" customHeight="1">
      <c r="A38" s="248"/>
      <c r="B38" s="244"/>
      <c r="C38" s="244"/>
      <c r="D38" s="244"/>
      <c r="E38" s="244"/>
      <c r="F38" s="244"/>
      <c r="G38" s="1123" t="s">
        <v>493</v>
      </c>
      <c r="H38" s="1124"/>
      <c r="I38" s="1124"/>
      <c r="J38" s="1125"/>
      <c r="K38" s="297" t="s">
        <v>473</v>
      </c>
      <c r="L38" s="297" t="s">
        <v>473</v>
      </c>
      <c r="M38" s="298">
        <v>3</v>
      </c>
      <c r="N38" s="299" t="s">
        <v>473</v>
      </c>
      <c r="O38" s="293"/>
    </row>
    <row r="39" spans="1:16">
      <c r="A39" s="248"/>
      <c r="B39" s="244"/>
      <c r="C39" s="244"/>
      <c r="D39" s="244"/>
      <c r="E39" s="244"/>
      <c r="F39" s="244"/>
      <c r="G39" s="1123" t="s">
        <v>494</v>
      </c>
      <c r="H39" s="1124"/>
      <c r="I39" s="1124"/>
      <c r="J39" s="1125"/>
      <c r="K39" s="300">
        <v>-660822</v>
      </c>
      <c r="L39" s="300">
        <v>-4270</v>
      </c>
      <c r="M39" s="301">
        <v>-7647</v>
      </c>
      <c r="N39" s="302">
        <v>-44.2</v>
      </c>
      <c r="O39" s="293"/>
    </row>
    <row r="40" spans="1:16" ht="27" customHeight="1">
      <c r="A40" s="248"/>
      <c r="B40" s="244"/>
      <c r="C40" s="244"/>
      <c r="D40" s="244"/>
      <c r="E40" s="244"/>
      <c r="F40" s="244"/>
      <c r="G40" s="1120" t="s">
        <v>495</v>
      </c>
      <c r="H40" s="1121"/>
      <c r="I40" s="1121"/>
      <c r="J40" s="1122"/>
      <c r="K40" s="300">
        <v>-3258924</v>
      </c>
      <c r="L40" s="300">
        <v>-21056</v>
      </c>
      <c r="M40" s="301">
        <v>-26081</v>
      </c>
      <c r="N40" s="302">
        <v>-19.3</v>
      </c>
      <c r="O40" s="293"/>
    </row>
    <row r="41" spans="1:16">
      <c r="A41" s="248"/>
      <c r="B41" s="244"/>
      <c r="C41" s="244"/>
      <c r="D41" s="244"/>
      <c r="E41" s="244"/>
      <c r="F41" s="244"/>
      <c r="G41" s="1126" t="s">
        <v>279</v>
      </c>
      <c r="H41" s="1127"/>
      <c r="I41" s="1127"/>
      <c r="J41" s="1128"/>
      <c r="K41" s="294">
        <v>402030</v>
      </c>
      <c r="L41" s="300">
        <v>2598</v>
      </c>
      <c r="M41" s="301">
        <v>9295</v>
      </c>
      <c r="N41" s="302">
        <v>-72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3" t="s">
        <v>464</v>
      </c>
      <c r="J49" s="1115" t="s">
        <v>499</v>
      </c>
      <c r="K49" s="1116"/>
      <c r="L49" s="1116"/>
      <c r="M49" s="1116"/>
      <c r="N49" s="1117"/>
    </row>
    <row r="50" spans="1:14">
      <c r="A50" s="248"/>
      <c r="B50" s="244"/>
      <c r="C50" s="244"/>
      <c r="D50" s="244"/>
      <c r="E50" s="244"/>
      <c r="F50" s="244"/>
      <c r="G50" s="312"/>
      <c r="H50" s="313"/>
      <c r="I50" s="1114"/>
      <c r="J50" s="314" t="s">
        <v>500</v>
      </c>
      <c r="K50" s="315" t="s">
        <v>501</v>
      </c>
      <c r="L50" s="316" t="s">
        <v>502</v>
      </c>
      <c r="M50" s="317" t="s">
        <v>503</v>
      </c>
      <c r="N50" s="318" t="s">
        <v>504</v>
      </c>
    </row>
    <row r="51" spans="1:14">
      <c r="A51" s="248"/>
      <c r="B51" s="244"/>
      <c r="C51" s="244"/>
      <c r="D51" s="244"/>
      <c r="E51" s="244"/>
      <c r="F51" s="244"/>
      <c r="G51" s="310" t="s">
        <v>505</v>
      </c>
      <c r="H51" s="311"/>
      <c r="I51" s="319">
        <v>11024076</v>
      </c>
      <c r="J51" s="320">
        <v>70946</v>
      </c>
      <c r="K51" s="321">
        <v>146.5</v>
      </c>
      <c r="L51" s="322">
        <v>38349</v>
      </c>
      <c r="M51" s="323">
        <v>6.9</v>
      </c>
      <c r="N51" s="324">
        <v>139.6</v>
      </c>
    </row>
    <row r="52" spans="1:14">
      <c r="A52" s="248"/>
      <c r="B52" s="244"/>
      <c r="C52" s="244"/>
      <c r="D52" s="244"/>
      <c r="E52" s="244"/>
      <c r="F52" s="244"/>
      <c r="G52" s="325"/>
      <c r="H52" s="326" t="s">
        <v>506</v>
      </c>
      <c r="I52" s="327">
        <v>4849789</v>
      </c>
      <c r="J52" s="328">
        <v>31211</v>
      </c>
      <c r="K52" s="329">
        <v>89.5</v>
      </c>
      <c r="L52" s="330">
        <v>22585</v>
      </c>
      <c r="M52" s="331">
        <v>6.2</v>
      </c>
      <c r="N52" s="332">
        <v>83.3</v>
      </c>
    </row>
    <row r="53" spans="1:14">
      <c r="A53" s="248"/>
      <c r="B53" s="244"/>
      <c r="C53" s="244"/>
      <c r="D53" s="244"/>
      <c r="E53" s="244"/>
      <c r="F53" s="244"/>
      <c r="G53" s="310" t="s">
        <v>507</v>
      </c>
      <c r="H53" s="311"/>
      <c r="I53" s="319">
        <v>5282423</v>
      </c>
      <c r="J53" s="320">
        <v>34092</v>
      </c>
      <c r="K53" s="321">
        <v>-51.9</v>
      </c>
      <c r="L53" s="322">
        <v>37688</v>
      </c>
      <c r="M53" s="323">
        <v>-1.7</v>
      </c>
      <c r="N53" s="324">
        <v>-50.2</v>
      </c>
    </row>
    <row r="54" spans="1:14">
      <c r="A54" s="248"/>
      <c r="B54" s="244"/>
      <c r="C54" s="244"/>
      <c r="D54" s="244"/>
      <c r="E54" s="244"/>
      <c r="F54" s="244"/>
      <c r="G54" s="325"/>
      <c r="H54" s="326" t="s">
        <v>506</v>
      </c>
      <c r="I54" s="327">
        <v>4084220</v>
      </c>
      <c r="J54" s="328">
        <v>26359</v>
      </c>
      <c r="K54" s="329">
        <v>-15.5</v>
      </c>
      <c r="L54" s="330">
        <v>22661</v>
      </c>
      <c r="M54" s="331">
        <v>0.3</v>
      </c>
      <c r="N54" s="332">
        <v>-15.8</v>
      </c>
    </row>
    <row r="55" spans="1:14">
      <c r="A55" s="248"/>
      <c r="B55" s="244"/>
      <c r="C55" s="244"/>
      <c r="D55" s="244"/>
      <c r="E55" s="244"/>
      <c r="F55" s="244"/>
      <c r="G55" s="310" t="s">
        <v>508</v>
      </c>
      <c r="H55" s="311"/>
      <c r="I55" s="319">
        <v>4336699</v>
      </c>
      <c r="J55" s="320">
        <v>28109</v>
      </c>
      <c r="K55" s="321">
        <v>-17.5</v>
      </c>
      <c r="L55" s="322">
        <v>38606</v>
      </c>
      <c r="M55" s="323">
        <v>2.4</v>
      </c>
      <c r="N55" s="324">
        <v>-19.899999999999999</v>
      </c>
    </row>
    <row r="56" spans="1:14">
      <c r="A56" s="248"/>
      <c r="B56" s="244"/>
      <c r="C56" s="244"/>
      <c r="D56" s="244"/>
      <c r="E56" s="244"/>
      <c r="F56" s="244"/>
      <c r="G56" s="325"/>
      <c r="H56" s="326" t="s">
        <v>506</v>
      </c>
      <c r="I56" s="327">
        <v>3687523</v>
      </c>
      <c r="J56" s="328">
        <v>23901</v>
      </c>
      <c r="K56" s="329">
        <v>-9.3000000000000007</v>
      </c>
      <c r="L56" s="330">
        <v>22435</v>
      </c>
      <c r="M56" s="331">
        <v>-1</v>
      </c>
      <c r="N56" s="332">
        <v>-8.3000000000000007</v>
      </c>
    </row>
    <row r="57" spans="1:14">
      <c r="A57" s="248"/>
      <c r="B57" s="244"/>
      <c r="C57" s="244"/>
      <c r="D57" s="244"/>
      <c r="E57" s="244"/>
      <c r="F57" s="244"/>
      <c r="G57" s="310" t="s">
        <v>509</v>
      </c>
      <c r="H57" s="311"/>
      <c r="I57" s="319">
        <v>7167865</v>
      </c>
      <c r="J57" s="320">
        <v>46174</v>
      </c>
      <c r="K57" s="321">
        <v>64.3</v>
      </c>
      <c r="L57" s="322">
        <v>39425</v>
      </c>
      <c r="M57" s="323">
        <v>2.1</v>
      </c>
      <c r="N57" s="324">
        <v>62.2</v>
      </c>
    </row>
    <row r="58" spans="1:14">
      <c r="A58" s="248"/>
      <c r="B58" s="244"/>
      <c r="C58" s="244"/>
      <c r="D58" s="244"/>
      <c r="E58" s="244"/>
      <c r="F58" s="244"/>
      <c r="G58" s="325"/>
      <c r="H58" s="326" t="s">
        <v>506</v>
      </c>
      <c r="I58" s="327">
        <v>4250696</v>
      </c>
      <c r="J58" s="328">
        <v>27382</v>
      </c>
      <c r="K58" s="329">
        <v>14.6</v>
      </c>
      <c r="L58" s="330">
        <v>22414</v>
      </c>
      <c r="M58" s="331">
        <v>-0.1</v>
      </c>
      <c r="N58" s="332">
        <v>14.7</v>
      </c>
    </row>
    <row r="59" spans="1:14">
      <c r="A59" s="248"/>
      <c r="B59" s="244"/>
      <c r="C59" s="244"/>
      <c r="D59" s="244"/>
      <c r="E59" s="244"/>
      <c r="F59" s="244"/>
      <c r="G59" s="310" t="s">
        <v>510</v>
      </c>
      <c r="H59" s="311"/>
      <c r="I59" s="319">
        <v>3826878</v>
      </c>
      <c r="J59" s="320">
        <v>24726</v>
      </c>
      <c r="K59" s="321">
        <v>-46.5</v>
      </c>
      <c r="L59" s="322">
        <v>43141</v>
      </c>
      <c r="M59" s="323">
        <v>9.4</v>
      </c>
      <c r="N59" s="324">
        <v>-55.9</v>
      </c>
    </row>
    <row r="60" spans="1:14">
      <c r="A60" s="248"/>
      <c r="B60" s="244"/>
      <c r="C60" s="244"/>
      <c r="D60" s="244"/>
      <c r="E60" s="244"/>
      <c r="F60" s="244"/>
      <c r="G60" s="325"/>
      <c r="H60" s="326" t="s">
        <v>506</v>
      </c>
      <c r="I60" s="333">
        <v>2625041</v>
      </c>
      <c r="J60" s="328">
        <v>16961</v>
      </c>
      <c r="K60" s="329">
        <v>-38.1</v>
      </c>
      <c r="L60" s="330">
        <v>21887</v>
      </c>
      <c r="M60" s="331">
        <v>-2.4</v>
      </c>
      <c r="N60" s="332">
        <v>-35.700000000000003</v>
      </c>
    </row>
    <row r="61" spans="1:14">
      <c r="A61" s="248"/>
      <c r="B61" s="244"/>
      <c r="C61" s="244"/>
      <c r="D61" s="244"/>
      <c r="E61" s="244"/>
      <c r="F61" s="244"/>
      <c r="G61" s="310" t="s">
        <v>511</v>
      </c>
      <c r="H61" s="334"/>
      <c r="I61" s="335">
        <v>6327588</v>
      </c>
      <c r="J61" s="336">
        <v>40809</v>
      </c>
      <c r="K61" s="337">
        <v>19</v>
      </c>
      <c r="L61" s="338">
        <v>39442</v>
      </c>
      <c r="M61" s="339">
        <v>3.8</v>
      </c>
      <c r="N61" s="324">
        <v>15.2</v>
      </c>
    </row>
    <row r="62" spans="1:14">
      <c r="A62" s="248"/>
      <c r="B62" s="244"/>
      <c r="C62" s="244"/>
      <c r="D62" s="244"/>
      <c r="E62" s="244"/>
      <c r="F62" s="244"/>
      <c r="G62" s="325"/>
      <c r="H62" s="326" t="s">
        <v>506</v>
      </c>
      <c r="I62" s="327">
        <v>3899454</v>
      </c>
      <c r="J62" s="328">
        <v>25163</v>
      </c>
      <c r="K62" s="329">
        <v>8.1999999999999993</v>
      </c>
      <c r="L62" s="330">
        <v>22396</v>
      </c>
      <c r="M62" s="331">
        <v>0.6</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8" t="s">
        <v>3</v>
      </c>
      <c r="D47" s="1138"/>
      <c r="E47" s="1139"/>
      <c r="F47" s="11">
        <v>12.38</v>
      </c>
      <c r="G47" s="12">
        <v>16.96</v>
      </c>
      <c r="H47" s="12">
        <v>21.01</v>
      </c>
      <c r="I47" s="12">
        <v>17.329999999999998</v>
      </c>
      <c r="J47" s="13">
        <v>17.79</v>
      </c>
    </row>
    <row r="48" spans="2:10" ht="57.75" customHeight="1">
      <c r="B48" s="14"/>
      <c r="C48" s="1140" t="s">
        <v>4</v>
      </c>
      <c r="D48" s="1140"/>
      <c r="E48" s="1141"/>
      <c r="F48" s="15">
        <v>6.83</v>
      </c>
      <c r="G48" s="16">
        <v>11.77</v>
      </c>
      <c r="H48" s="16">
        <v>7.24</v>
      </c>
      <c r="I48" s="16">
        <v>9.32</v>
      </c>
      <c r="J48" s="17">
        <v>8.18</v>
      </c>
    </row>
    <row r="49" spans="2:10" ht="57.75" customHeight="1" thickBot="1">
      <c r="B49" s="18"/>
      <c r="C49" s="1142" t="s">
        <v>5</v>
      </c>
      <c r="D49" s="1142"/>
      <c r="E49" s="1143"/>
      <c r="F49" s="19" t="s">
        <v>518</v>
      </c>
      <c r="G49" s="20">
        <v>8.65</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0" t="s">
        <v>522</v>
      </c>
      <c r="D34" s="1150"/>
      <c r="E34" s="1151"/>
      <c r="F34" s="32">
        <v>10.59</v>
      </c>
      <c r="G34" s="33">
        <v>11.05</v>
      </c>
      <c r="H34" s="33">
        <v>12.09</v>
      </c>
      <c r="I34" s="33">
        <v>13.13</v>
      </c>
      <c r="J34" s="34">
        <v>14.38</v>
      </c>
      <c r="K34" s="22"/>
      <c r="L34" s="22"/>
      <c r="M34" s="22"/>
      <c r="N34" s="22"/>
      <c r="O34" s="22"/>
      <c r="P34" s="22"/>
    </row>
    <row r="35" spans="1:16" ht="39" customHeight="1">
      <c r="A35" s="22"/>
      <c r="B35" s="35"/>
      <c r="C35" s="1144" t="s">
        <v>523</v>
      </c>
      <c r="D35" s="1145"/>
      <c r="E35" s="1146"/>
      <c r="F35" s="36">
        <v>6.76</v>
      </c>
      <c r="G35" s="37">
        <v>11.63</v>
      </c>
      <c r="H35" s="37">
        <v>7.06</v>
      </c>
      <c r="I35" s="37">
        <v>9.1</v>
      </c>
      <c r="J35" s="38">
        <v>7.95</v>
      </c>
      <c r="K35" s="22"/>
      <c r="L35" s="22"/>
      <c r="M35" s="22"/>
      <c r="N35" s="22"/>
      <c r="O35" s="22"/>
      <c r="P35" s="22"/>
    </row>
    <row r="36" spans="1:16" ht="39" customHeight="1">
      <c r="A36" s="22"/>
      <c r="B36" s="35"/>
      <c r="C36" s="1144" t="s">
        <v>524</v>
      </c>
      <c r="D36" s="1145"/>
      <c r="E36" s="1146"/>
      <c r="F36" s="36">
        <v>0.04</v>
      </c>
      <c r="G36" s="37">
        <v>1.3</v>
      </c>
      <c r="H36" s="37">
        <v>2.8</v>
      </c>
      <c r="I36" s="37">
        <v>3.43</v>
      </c>
      <c r="J36" s="38">
        <v>4.88</v>
      </c>
      <c r="K36" s="22"/>
      <c r="L36" s="22"/>
      <c r="M36" s="22"/>
      <c r="N36" s="22"/>
      <c r="O36" s="22"/>
      <c r="P36" s="22"/>
    </row>
    <row r="37" spans="1:16" ht="39" customHeight="1">
      <c r="A37" s="22"/>
      <c r="B37" s="35"/>
      <c r="C37" s="1144" t="s">
        <v>525</v>
      </c>
      <c r="D37" s="1145"/>
      <c r="E37" s="1146"/>
      <c r="F37" s="36">
        <v>2.74</v>
      </c>
      <c r="G37" s="37">
        <v>3.36</v>
      </c>
      <c r="H37" s="37">
        <v>4.5599999999999996</v>
      </c>
      <c r="I37" s="37">
        <v>4.3</v>
      </c>
      <c r="J37" s="38">
        <v>2.4700000000000002</v>
      </c>
      <c r="K37" s="22"/>
      <c r="L37" s="22"/>
      <c r="M37" s="22"/>
      <c r="N37" s="22"/>
      <c r="O37" s="22"/>
      <c r="P37" s="22"/>
    </row>
    <row r="38" spans="1:16" ht="39" customHeight="1">
      <c r="A38" s="22"/>
      <c r="B38" s="35"/>
      <c r="C38" s="1144" t="s">
        <v>526</v>
      </c>
      <c r="D38" s="1145"/>
      <c r="E38" s="1146"/>
      <c r="F38" s="36">
        <v>1.08</v>
      </c>
      <c r="G38" s="37">
        <v>0.8</v>
      </c>
      <c r="H38" s="37">
        <v>1.1200000000000001</v>
      </c>
      <c r="I38" s="37">
        <v>1.19</v>
      </c>
      <c r="J38" s="38">
        <v>0.96</v>
      </c>
      <c r="K38" s="22"/>
      <c r="L38" s="22"/>
      <c r="M38" s="22"/>
      <c r="N38" s="22"/>
      <c r="O38" s="22"/>
      <c r="P38" s="22"/>
    </row>
    <row r="39" spans="1:16" ht="39" customHeight="1">
      <c r="A39" s="22"/>
      <c r="B39" s="35"/>
      <c r="C39" s="1144" t="s">
        <v>527</v>
      </c>
      <c r="D39" s="1145"/>
      <c r="E39" s="1146"/>
      <c r="F39" s="36">
        <v>7.0000000000000007E-2</v>
      </c>
      <c r="G39" s="37">
        <v>0.14000000000000001</v>
      </c>
      <c r="H39" s="37">
        <v>0.19</v>
      </c>
      <c r="I39" s="37">
        <v>0.22</v>
      </c>
      <c r="J39" s="38">
        <v>0.23</v>
      </c>
      <c r="K39" s="22"/>
      <c r="L39" s="22"/>
      <c r="M39" s="22"/>
      <c r="N39" s="22"/>
      <c r="O39" s="22"/>
      <c r="P39" s="22"/>
    </row>
    <row r="40" spans="1:16" ht="39" customHeight="1">
      <c r="A40" s="22"/>
      <c r="B40" s="35"/>
      <c r="C40" s="1144" t="s">
        <v>528</v>
      </c>
      <c r="D40" s="1145"/>
      <c r="E40" s="1146"/>
      <c r="F40" s="36">
        <v>0.13</v>
      </c>
      <c r="G40" s="37">
        <v>0.13</v>
      </c>
      <c r="H40" s="37">
        <v>0.12</v>
      </c>
      <c r="I40" s="37">
        <v>0.09</v>
      </c>
      <c r="J40" s="38">
        <v>7.0000000000000007E-2</v>
      </c>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529</v>
      </c>
      <c r="D42" s="1145"/>
      <c r="E42" s="1146"/>
      <c r="F42" s="36" t="s">
        <v>473</v>
      </c>
      <c r="G42" s="37" t="s">
        <v>473</v>
      </c>
      <c r="H42" s="37" t="s">
        <v>473</v>
      </c>
      <c r="I42" s="37" t="s">
        <v>473</v>
      </c>
      <c r="J42" s="38" t="s">
        <v>473</v>
      </c>
      <c r="K42" s="22"/>
      <c r="L42" s="22"/>
      <c r="M42" s="22"/>
      <c r="N42" s="22"/>
      <c r="O42" s="22"/>
      <c r="P42" s="22"/>
    </row>
    <row r="43" spans="1:16" ht="39" customHeight="1" thickBot="1">
      <c r="A43" s="22"/>
      <c r="B43" s="40"/>
      <c r="C43" s="1147" t="s">
        <v>530</v>
      </c>
      <c r="D43" s="1148"/>
      <c r="E43" s="1149"/>
      <c r="F43" s="41">
        <v>0.1</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8" zoomScaleSheetLayoutView="55" workbookViewId="0">
      <selection activeCell="T54" sqref="S54:T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0" t="s">
        <v>11</v>
      </c>
      <c r="C45" s="1161"/>
      <c r="D45" s="58"/>
      <c r="E45" s="1166" t="s">
        <v>12</v>
      </c>
      <c r="F45" s="1166"/>
      <c r="G45" s="1166"/>
      <c r="H45" s="1166"/>
      <c r="I45" s="1166"/>
      <c r="J45" s="1167"/>
      <c r="K45" s="59">
        <v>4328</v>
      </c>
      <c r="L45" s="60">
        <v>3813</v>
      </c>
      <c r="M45" s="60">
        <v>3467</v>
      </c>
      <c r="N45" s="60">
        <v>3412</v>
      </c>
      <c r="O45" s="61">
        <v>3296</v>
      </c>
      <c r="P45" s="48"/>
      <c r="Q45" s="48"/>
      <c r="R45" s="48"/>
      <c r="S45" s="48"/>
      <c r="T45" s="48"/>
      <c r="U45" s="48"/>
    </row>
    <row r="46" spans="1:21" ht="30.75" customHeight="1">
      <c r="A46" s="48"/>
      <c r="B46" s="1162"/>
      <c r="C46" s="1163"/>
      <c r="D46" s="62"/>
      <c r="E46" s="1154" t="s">
        <v>13</v>
      </c>
      <c r="F46" s="1154"/>
      <c r="G46" s="1154"/>
      <c r="H46" s="1154"/>
      <c r="I46" s="1154"/>
      <c r="J46" s="1155"/>
      <c r="K46" s="63" t="s">
        <v>473</v>
      </c>
      <c r="L46" s="64" t="s">
        <v>473</v>
      </c>
      <c r="M46" s="64" t="s">
        <v>473</v>
      </c>
      <c r="N46" s="64" t="s">
        <v>473</v>
      </c>
      <c r="O46" s="65" t="s">
        <v>473</v>
      </c>
      <c r="P46" s="48"/>
      <c r="Q46" s="48"/>
      <c r="R46" s="48"/>
      <c r="S46" s="48"/>
      <c r="T46" s="48"/>
      <c r="U46" s="48"/>
    </row>
    <row r="47" spans="1:21" ht="30.75" customHeight="1">
      <c r="A47" s="48"/>
      <c r="B47" s="1162"/>
      <c r="C47" s="1163"/>
      <c r="D47" s="62"/>
      <c r="E47" s="1154" t="s">
        <v>14</v>
      </c>
      <c r="F47" s="1154"/>
      <c r="G47" s="1154"/>
      <c r="H47" s="1154"/>
      <c r="I47" s="1154"/>
      <c r="J47" s="1155"/>
      <c r="K47" s="63" t="s">
        <v>473</v>
      </c>
      <c r="L47" s="64" t="s">
        <v>473</v>
      </c>
      <c r="M47" s="64" t="s">
        <v>473</v>
      </c>
      <c r="N47" s="64" t="s">
        <v>473</v>
      </c>
      <c r="O47" s="65" t="s">
        <v>473</v>
      </c>
      <c r="P47" s="48"/>
      <c r="Q47" s="48"/>
      <c r="R47" s="48"/>
      <c r="S47" s="48"/>
      <c r="T47" s="48"/>
      <c r="U47" s="48"/>
    </row>
    <row r="48" spans="1:21" ht="30.75" customHeight="1">
      <c r="A48" s="48"/>
      <c r="B48" s="1162"/>
      <c r="C48" s="1163"/>
      <c r="D48" s="62"/>
      <c r="E48" s="1154" t="s">
        <v>15</v>
      </c>
      <c r="F48" s="1154"/>
      <c r="G48" s="1154"/>
      <c r="H48" s="1154"/>
      <c r="I48" s="1154"/>
      <c r="J48" s="1155"/>
      <c r="K48" s="63">
        <v>610</v>
      </c>
      <c r="L48" s="64">
        <v>614</v>
      </c>
      <c r="M48" s="64">
        <v>743</v>
      </c>
      <c r="N48" s="64">
        <v>711</v>
      </c>
      <c r="O48" s="65">
        <v>728</v>
      </c>
      <c r="P48" s="48"/>
      <c r="Q48" s="48"/>
      <c r="R48" s="48"/>
      <c r="S48" s="48"/>
      <c r="T48" s="48"/>
      <c r="U48" s="48"/>
    </row>
    <row r="49" spans="1:21" ht="30.75" customHeight="1">
      <c r="A49" s="48"/>
      <c r="B49" s="1162"/>
      <c r="C49" s="1163"/>
      <c r="D49" s="62"/>
      <c r="E49" s="1154" t="s">
        <v>16</v>
      </c>
      <c r="F49" s="1154"/>
      <c r="G49" s="1154"/>
      <c r="H49" s="1154"/>
      <c r="I49" s="1154"/>
      <c r="J49" s="1155"/>
      <c r="K49" s="63" t="s">
        <v>473</v>
      </c>
      <c r="L49" s="64" t="s">
        <v>473</v>
      </c>
      <c r="M49" s="64" t="s">
        <v>473</v>
      </c>
      <c r="N49" s="64" t="s">
        <v>473</v>
      </c>
      <c r="O49" s="65">
        <v>64</v>
      </c>
      <c r="P49" s="48"/>
      <c r="Q49" s="48"/>
      <c r="R49" s="48"/>
      <c r="S49" s="48"/>
      <c r="T49" s="48"/>
      <c r="U49" s="48"/>
    </row>
    <row r="50" spans="1:21" ht="30.75" customHeight="1">
      <c r="A50" s="48"/>
      <c r="B50" s="1162"/>
      <c r="C50" s="1163"/>
      <c r="D50" s="62"/>
      <c r="E50" s="1154" t="s">
        <v>17</v>
      </c>
      <c r="F50" s="1154"/>
      <c r="G50" s="1154"/>
      <c r="H50" s="1154"/>
      <c r="I50" s="1154"/>
      <c r="J50" s="1155"/>
      <c r="K50" s="63">
        <v>145</v>
      </c>
      <c r="L50" s="64">
        <v>968</v>
      </c>
      <c r="M50" s="64">
        <v>163</v>
      </c>
      <c r="N50" s="64">
        <v>186</v>
      </c>
      <c r="O50" s="65">
        <v>234</v>
      </c>
      <c r="P50" s="48"/>
      <c r="Q50" s="48"/>
      <c r="R50" s="48"/>
      <c r="S50" s="48"/>
      <c r="T50" s="48"/>
      <c r="U50" s="48"/>
    </row>
    <row r="51" spans="1:21" ht="30.75" customHeight="1">
      <c r="A51" s="48"/>
      <c r="B51" s="1164"/>
      <c r="C51" s="1165"/>
      <c r="D51" s="66"/>
      <c r="E51" s="1154" t="s">
        <v>18</v>
      </c>
      <c r="F51" s="1154"/>
      <c r="G51" s="1154"/>
      <c r="H51" s="1154"/>
      <c r="I51" s="1154"/>
      <c r="J51" s="1155"/>
      <c r="K51" s="63">
        <v>8</v>
      </c>
      <c r="L51" s="64" t="s">
        <v>473</v>
      </c>
      <c r="M51" s="64" t="s">
        <v>473</v>
      </c>
      <c r="N51" s="64" t="s">
        <v>473</v>
      </c>
      <c r="O51" s="65" t="s">
        <v>473</v>
      </c>
      <c r="P51" s="48"/>
      <c r="Q51" s="48"/>
      <c r="R51" s="48"/>
      <c r="S51" s="48"/>
      <c r="T51" s="48"/>
      <c r="U51" s="48"/>
    </row>
    <row r="52" spans="1:21" ht="30.75" customHeight="1">
      <c r="A52" s="48"/>
      <c r="B52" s="1152" t="s">
        <v>19</v>
      </c>
      <c r="C52" s="1153"/>
      <c r="D52" s="66"/>
      <c r="E52" s="1154" t="s">
        <v>20</v>
      </c>
      <c r="F52" s="1154"/>
      <c r="G52" s="1154"/>
      <c r="H52" s="1154"/>
      <c r="I52" s="1154"/>
      <c r="J52" s="1155"/>
      <c r="K52" s="63">
        <v>3665</v>
      </c>
      <c r="L52" s="64">
        <v>3739</v>
      </c>
      <c r="M52" s="64">
        <v>3734</v>
      </c>
      <c r="N52" s="64">
        <v>3890</v>
      </c>
      <c r="O52" s="65">
        <v>3920</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1426</v>
      </c>
      <c r="L53" s="69">
        <v>1656</v>
      </c>
      <c r="M53" s="69">
        <v>639</v>
      </c>
      <c r="N53" s="69">
        <v>419</v>
      </c>
      <c r="O53" s="70">
        <v>402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2015-04-17T05:50:43Z</cp:lastPrinted>
  <dcterms:created xsi:type="dcterms:W3CDTF">2015-02-17T06:23:03Z</dcterms:created>
  <dcterms:modified xsi:type="dcterms:W3CDTF">2015-05-07T02:26:08Z</dcterms:modified>
</cp:coreProperties>
</file>