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15" yWindow="-15" windowWidth="20520" windowHeight="4110" tabRatio="6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O34" i="9"/>
  <c r="BW34" i="9"/>
  <c r="BE34" i="9"/>
  <c r="AM34" i="9"/>
  <c r="C34" i="9"/>
  <c r="C35" i="9" s="1"/>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<sst xmlns="http://schemas.openxmlformats.org/spreadsheetml/2006/main" count="1019" uniqueCount="550">
  <si>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</si>
  <si>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</si>
  <si>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</si>
  <si>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</si>
  <si>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</si>
  <si>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</si>
  <si>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</si>
  <si>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</si>
  <si>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</si>
  <si>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</si>
  <si>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</si>
  <si>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</si>
  <si>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</si>
  <si>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</si>
  <si>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</si>
  <si>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</si>
  <si>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</si>
  <si>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</si>
  <si>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</si>
  <si>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</si>
  <si>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</si>
  <si>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</si>
  <si>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</si>
  <si>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</si>
  <si>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</si>
  <si>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</si>
  <si>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</si>
  <si>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</si>
  <si>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</si>
  <si>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</si>
  <si>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</si>
  <si>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</si>
  <si>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</si>
  <si>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</si>
  <si>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</si>
  <si>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</si>
  <si>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</si>
  <si>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</si>
  <si>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</si>
  <si>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</si>
  <si>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</si>
  <si>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</si>
  <si>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</si>
  <si>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</si>
  <si>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</si>
  <si>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</si>
  <si>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</si>
  <si>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</si>
  <si>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</si>
  <si>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</si>
  <si>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</si>
  <si>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</si>
  <si>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</si>
  <si>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</si>
  <si>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</si>
  <si>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</si>
  <si>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</si>
  <si>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</si>
  <si>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</si>
  <si>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</si>
  <si>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</si>
  <si>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</si>
  <si>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</si>
  <si>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</si>
  <si>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</si>
  <si>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</si>
  <si>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</si>
  <si>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</si>
  <si>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</si>
  <si>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</si>
  <si>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</si>
  <si>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</si>
  <si>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</si>
  <si>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</si>
  <si>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</si>
  <si>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</si>
  <si>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</si>
  <si>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</si>
  <si>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</si>
  <si>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</si>
  <si>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</si>
  <si>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</si>
  <si>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</si>
  <si>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</si>
  <si>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</si>
  <si>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</si>
  <si>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</si>
  <si>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</si>
  <si>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</si>
  <si>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</si>
  <si>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</si>
  <si>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</si>
  <si>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</si>
  <si>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</si>
  <si>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</si>
  <si>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</si>
  <si>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</si>
  <si>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</si>
  <si>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</si>
  <si>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</si>
  <si>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</si>
  <si>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</si>
  <si>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</si>
  <si>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</si>
  <si>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</si>
  <si>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</si>
  <si>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</si>
  <si>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</si>
  <si>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</si>
  <si>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</si>
  <si>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</si>
  <si>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</si>
  <si>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</si>
  <si>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</si>
  <si>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</si>
  <si>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</si>
  <si>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</si>
  <si>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</si>
  <si>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</si>
  <si>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</si>
  <si>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</si>
  <si>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</si>
  <si>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</si>
  <si>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</si>
  <si>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</si>
  <si>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</si>
  <si>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</si>
  <si>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</si>
  <si>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</si>
  <si>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</si>
  <si>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</si>
  <si>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</si>
  <si>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</si>
  <si>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</si>
  <si>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</si>
  <si>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</si>
  <si>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</si>
  <si>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</si>
  <si>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</si>
  <si>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</si>
  <si>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</si>
  <si>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</si>
  <si>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</si>
  <si>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</si>
  <si>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</si>
  <si>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</si>
  <si>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</si>
  <si>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</si>
  <si>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</si>
  <si>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</si>
  <si>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</si>
  <si>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</si>
  <si>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</si>
  <si>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</si>
  <si>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</si>
  <si>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</si>
  <si>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</si>
  <si>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</si>
  <si>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</si>
  <si>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</si>
  <si>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</si>
  <si>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</si>
  <si>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</si>
  <si>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</si>
  <si>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</si>
  <si>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</si>
  <si>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</si>
  <si>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</si>
  <si>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</si>
  <si>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</si>
  <si>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</si>
  <si>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</si>
  <si>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</si>
  <si>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</si>
  <si>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</si>
  <si>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</si>
  <si>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</si>
  <si>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</si>
  <si>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</si>
  <si>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</si>
  <si>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</si>
  <si>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</si>
  <si>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</si>
  <si>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</si>
  <si>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</si>
  <si>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</si>
  <si>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</si>
  <si>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</si>
  <si>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</si>
  <si>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</si>
  <si>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</si>
  <si>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</si>
  <si>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</si>
  <si>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</si>
  <si>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</si>
  <si>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</si>
  <si>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埼玉県鶴ケ島市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</si>
  <si>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</si>
  <si>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</si>
  <si>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</si>
  <si>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</si>
  <si>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</si>
  <si>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</si>
  <si>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</si>
  <si>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</si>
  <si>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</si>
  <si>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</si>
  <si>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</si>
  <si>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</si>
  <si>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</si>
  <si>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</si>
  <si>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</si>
  <si>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</si>
  <si>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</si>
  <si>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</si>
  <si>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</si>
  <si>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</si>
  <si>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</si>
  <si>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</si>
  <si>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</si>
  <si>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</si>
  <si>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</si>
  <si>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</si>
  <si>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</si>
  <si>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</si>
  <si>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</si>
  <si>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</si>
  <si>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</si>
  <si>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</si>
  <si>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</si>
  <si>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</si>
  <si>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</si>
  <si>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</si>
  <si>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</si>
  <si>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</si>
  <si>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</si>
  <si>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</si>
  <si>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</si>
  <si>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</si>
  <si>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</si>
  <si>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</si>
  <si>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</si>
  <si>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</si>
  <si>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</si>
  <si>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</si>
  <si>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</si>
  <si>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</si>
  <si>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</si>
  <si>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</si>
  <si>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</si>
  <si>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</si>
  <si>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</si>
  <si>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</si>
  <si>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</si>
  <si>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</si>
  <si>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</si>
  <si>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</si>
  <si>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</si>
  <si>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</si>
  <si>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</si>
  <si>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</si>
  <si>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</si>
  <si>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</si>
  <si>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</si>
  <si>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</si>
  <si>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</si>
  <si>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</si>
  <si>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</si>
  <si>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</si>
  <si>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</si>
  <si>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</si>
  <si>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</si>
  <si>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</si>
  <si>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</si>
  <si>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</si>
  <si>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</si>
  <si>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</si>
  <si>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</si>
  <si>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</si>
  <si>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</si>
  <si>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</si>
  <si>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</si>
  <si>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</si>
  <si>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</si>
  <si>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</si>
  <si>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</si>
  <si>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</si>
  <si>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</si>
  <si>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</si>
  <si>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</si>
  <si>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</si>
  <si>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</si>
  <si>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</si>
  <si>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</si>
  <si>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</si>
  <si>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</si>
  <si>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</si>
  <si>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</si>
  <si>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</si>
  <si>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</si>
  <si>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</si>
  <si>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</si>
  <si>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</si>
  <si>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</si>
  <si>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</si>
  <si>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</si>
  <si>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</si>
  <si>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</si>
  <si>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</si>
  <si>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</si>
  <si>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</si>
  <si>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</si>
  <si>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</si>
  <si>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</si>
  <si>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</si>
  <si>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</si>
  <si>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</si>
  <si>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</si>
  <si>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</si>
  <si>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</si>
  <si>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</si>
  <si>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</si>
  <si>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</si>
  <si>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</si>
  <si>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</si>
  <si>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</si>
  <si>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</si>
  <si>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</si>
  <si>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</si>
  <si>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</si>
  <si>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</si>
  <si>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</si>
  <si>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</si>
  <si>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</si>
  <si>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</si>
  <si>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</si>
  <si>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</si>
  <si>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</si>
  <si>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</si>
  <si>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</si>
  <si>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</si>
  <si>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</si>
  <si>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</si>
  <si>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</si>
  <si>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</si>
  <si>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</si>
  <si>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埼玉県鶴ケ島市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</si>
  <si>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</si>
  <si>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</si>
  <si>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</si>
  <si>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</si>
  <si>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</si>
  <si>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</si>
  <si>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</si>
  <si>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</si>
  <si>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</si>
  <si>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</si>
  <si>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</si>
  <si>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</si>
  <si>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</si>
  <si>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</si>
  <si>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</si>
  <si>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</si>
  <si>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</si>
  <si>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</si>
  <si>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</si>
  <si>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</si>
  <si>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</si>
  <si>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</si>
  <si>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</si>
  <si>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</si>
  <si>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</si>
  <si>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</si>
  <si>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</si>
  <si>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</si>
  <si>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</si>
  <si>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</si>
  <si>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</si>
  <si>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</si>
  <si>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</si>
  <si>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</si>
  <si>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</si>
  <si>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</si>
  <si>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</si>
  <si>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</si>
  <si>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</si>
  <si>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</si>
  <si>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</si>
  <si>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</si>
  <si>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</si>
  <si>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</si>
  <si>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</si>
  <si>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</si>
  <si>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</si>
  <si>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</si>
  <si>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</si>
  <si>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</si>
  <si>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</si>
  <si>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</si>
  <si>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</si>
  <si>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</si>
  <si>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</si>
  <si>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</si>
  <si>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</si>
  <si>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</si>
  <si>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</si>
  <si>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</si>
  <si>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</si>
  <si>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</si>
  <si>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</si>
  <si>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</si>
  <si>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</si>
  <si>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</si>
  <si>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</si>
  <si>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</si>
  <si>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</si>
  <si>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</si>
  <si>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</si>
  <si>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</si>
  <si>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</si>
  <si>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</si>
  <si>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</si>
  <si>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</si>
  <si>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</si>
  <si>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</si>
  <si>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</si>
  <si>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</si>
  <si>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</si>
  <si>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</si>
  <si>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</si>
  <si>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</si>
  <si>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</si>
  <si>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</si>
  <si>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</si>
  <si>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</si>
  <si>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</si>
  <si>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</si>
  <si>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</si>
  <si>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</si>
  <si>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</si>
  <si>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</si>
  <si>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</si>
  <si>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</si>
  <si>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</si>
  <si>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</si>
  <si>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</si>
  <si>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</si>
  <si>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</si>
  <si>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</si>
  <si>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</si>
  <si>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</si>
  <si>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</si>
  <si>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</si>
  <si>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</si>
  <si>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</si>
  <si>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</si>
  <si>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</si>
  <si>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</si>
  <si>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</si>
  <si>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</si>
  <si>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</si>
  <si>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</si>
  <si>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</si>
  <si>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</si>
  <si>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</si>
  <si>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</si>
  <si>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</si>
  <si>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</si>
  <si>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</si>
  <si>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</si>
  <si>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</si>
  <si>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</si>
  <si>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</si>
  <si>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</si>
  <si>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</si>
  <si>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</si>
  <si>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</si>
  <si>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</si>
  <si>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</si>
  <si>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</si>
  <si>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</si>
  <si>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</si>
  <si>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</si>
  <si>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</si>
  <si>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</si>
  <si>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</si>
  <si>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</si>
  <si>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</si>
  <si>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</si>
  <si>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</si>
  <si>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</si>
  <si>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</si>
  <si>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</si>
  <si>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</si>
  <si>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</si>
  <si>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</si>
  <si>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</si>
  <si>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</si>
  <si>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</si>
  <si>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</si>
  <si>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</si>
  <si>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</si>
  <si>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</si>
  <si>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</si>
  <si>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</si>
  <si>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</si>
  <si>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</si>
  <si>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</si>
  <si>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</si>
  <si>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</si>
  <si>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</si>
  <si>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</si>
  <si>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</si>
  <si>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</si>
  <si>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</si>
  <si>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</si>
  <si>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</si>
  <si>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</si>
  <si>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</si>
  <si>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</si>
  <si>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坂戸都市計画事業若葉駅西口土地区画整理事業特別会計</t>
  </si>
  <si>
    <t>坂戸都市計画事業一本松土地区画整理事業特別会計</t>
  </si>
  <si>
    <t>後期高齢者医療特別会計</t>
  </si>
  <si>
    <t>その他会計（赤字）</t>
  </si>
  <si>
    <t>その他会計（黒字）</t>
  </si>
  <si>
    <t>坂戸、鶴ヶ島水道企業団</t>
    <rPh sb="0" eb="2">
      <t>サカド</t>
    </rPh>
    <rPh sb="3" eb="6">
      <t>ツルガシマ</t>
    </rPh>
    <rPh sb="6" eb="8">
      <t>スイドウ</t>
    </rPh>
    <rPh sb="8" eb="10">
      <t>キギョウ</t>
    </rPh>
    <rPh sb="10" eb="11">
      <t>ダン</t>
    </rPh>
    <phoneticPr fontId="2"/>
  </si>
  <si>
    <t>坂戸、鶴ヶ島下水道組合</t>
    <rPh sb="0" eb="2">
      <t>サカド</t>
    </rPh>
    <rPh sb="3" eb="6">
      <t>ツルガシマ</t>
    </rPh>
    <rPh sb="6" eb="9">
      <t>ゲスイドウ</t>
    </rPh>
    <rPh sb="9" eb="11">
      <t>クミアイ</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</si>
  <si>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</si>
  <si>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</si>
  <si>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</si>
  <si>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</si>
  <si>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</si>
  <si>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</si>
  <si>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</si>
  <si>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鶴ヶ島市土地開発公社</t>
    <rPh sb="0" eb="4">
      <t>ツルガシマシ</t>
    </rPh>
    <rPh sb="4" eb="6">
      <t>トチ</t>
    </rPh>
    <rPh sb="6" eb="8">
      <t>カイハツ</t>
    </rPh>
    <rPh sb="8" eb="10">
      <t>コウシャ</t>
    </rPh>
    <phoneticPr fontId="2"/>
  </si>
  <si>
    <t>株式会社地域協働推進機構</t>
    <rPh sb="0" eb="4">
      <t>カブシキガイシャ</t>
    </rPh>
    <rPh sb="4" eb="6">
      <t>チイキ</t>
    </rPh>
    <rPh sb="6" eb="8">
      <t>キョウドウ</t>
    </rPh>
    <rPh sb="8" eb="10">
      <t>スイシン</t>
    </rPh>
    <rPh sb="10" eb="12">
      <t>キコウ</t>
    </rPh>
    <phoneticPr fontId="2"/>
  </si>
  <si>
    <t>-</t>
    <phoneticPr fontId="2"/>
  </si>
  <si>
    <t>-</t>
    <phoneticPr fontId="2"/>
  </si>
  <si>
    <t>一般会計</t>
    <rPh sb="0" eb="2">
      <t>イッパン</t>
    </rPh>
    <rPh sb="2" eb="4">
      <t>カイケイ</t>
    </rPh>
    <phoneticPr fontId="2"/>
  </si>
  <si>
    <t>-</t>
    <phoneticPr fontId="2"/>
  </si>
  <si>
    <t>特別会計</t>
    <rPh sb="0" eb="2">
      <t>トクベツ</t>
    </rPh>
    <rPh sb="2" eb="4">
      <t>カイケイ</t>
    </rPh>
    <phoneticPr fontId="2"/>
  </si>
  <si>
    <t>-</t>
    <phoneticPr fontId="2"/>
  </si>
  <si>
    <t>交通災害特別会計</t>
    <rPh sb="0" eb="2">
      <t>コウツウ</t>
    </rPh>
    <rPh sb="2" eb="4">
      <t>サイガイ</t>
    </rPh>
    <rPh sb="4" eb="6">
      <t>トクベツ</t>
    </rPh>
    <rPh sb="6" eb="8">
      <t>カイケイ</t>
    </rPh>
    <phoneticPr fontId="2"/>
  </si>
  <si>
    <t>公営企業会計</t>
    <rPh sb="0" eb="2">
      <t>コウエイ</t>
    </rPh>
    <rPh sb="2" eb="4">
      <t>キギョウ</t>
    </rPh>
    <rPh sb="4" eb="6">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</si>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</sst>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24291</c:v>
                </c:pt>
                <c:pt idx="1">
                  <c:v>28612</c:v>
                </c:pt>
                <c:pt idx="2">
                  <c:v>18446</c:v>
                </c:pt>
                <c:pt idx="3">
                  <c:v>26831</c:v>
                </c:pt>
                <c:pt idx="4">
                  <c:v>51801</c:v>
                </c:pt>
              </c:numCache>
            </c:numRef>
          </c:val>
          <c:smooth val="0"/>
        </c:ser>
        <c:dLbls>
          <c:showLegendKey val="0"/>
          <c:showVal val="0"/>
          <c:showCatName val="0"/>
          <c:showSerName val="0"/>
          <c:showPercent val="0"/>
          <c:showBubbleSize val="0"/>
        </c:dLbls>
        <c:marker val="1"/>
        <c:smooth val="0"/>
        <c:axId val="100715520"/>
        <c:axId val="100725888"/>
      </c:lineChart>
      <c:catAx>
        <c:axId val="100715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25888"/>
        <c:crosses val="autoZero"/>
        <c:auto val="1"/>
        <c:lblAlgn val="ctr"/>
        <c:lblOffset val="100"/>
        <c:tickLblSkip val="1"/>
        <c:tickMarkSkip val="1"/>
        <c:noMultiLvlLbl val="0"/>
      </c:catAx>
      <c:valAx>
        <c:axId val="1007258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1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5.45</c:v>
                </c:pt>
                <c:pt idx="1">
                  <c:v>7.01</c:v>
                </c:pt>
                <c:pt idx="2">
                  <c:v>6.52</c:v>
                </c:pt>
                <c:pt idx="3">
                  <c:v>7.22</c:v>
                </c:pt>
                <c:pt idx="4">
                  <c:v>7.97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9.6199999999999992</c:v>
                </c:pt>
                <c:pt idx="1">
                  <c:v>11.14</c:v>
                </c:pt>
                <c:pt idx="2">
                  <c:v>12.26</c:v>
                </c:pt>
                <c:pt idx="3">
                  <c:v>12.26</c:v>
                </c:pt>
                <c:pt idx="4">
                  <c:v>13.65</c:v>
                </c:pt>
              </c:numCache>
            </c:numRef>
          </c:val>
        </c:ser>
        <c:dLbls>
          <c:showLegendKey val="0"/>
          <c:showVal val="0"/>
          <c:showCatName val="0"/>
          <c:showSerName val="0"/>
          <c:showPercent val="0"/>
          <c:showBubbleSize val="0"/>
        </c:dLbls>
        <c:gapWidth val="250"/>
        <c:overlap val="100"/>
        <c:axId val="110167936"/>
        <c:axId val="1101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0.19</c:v>
                </c:pt>
                <c:pt idx="1">
                  <c:v>3.39</c:v>
                </c:pt>
                <c:pt idx="2">
                  <c:v>0.73</c:v>
                </c:pt>
                <c:pt idx="3">
                  <c:v>0.66</c:v>
                </c:pt>
                <c:pt idx="4">
                  <c:v>2.33</c:v>
                </c:pt>
              </c:numCache>
            </c:numRef>
          </c:val>
          <c:smooth val="0"/>
        </c:ser>
        <c:dLbls>
          <c:showLegendKey val="0"/>
          <c:showVal val="0"/>
          <c:showCatName val="0"/>
          <c:showSerName val="0"/>
          <c:showPercent val="0"/>
          <c:showBubbleSize val="0"/>
        </c:dLbls>
        <c:marker val="1"/>
        <c:smooth val="0"/>
        <c:axId val="110167936"/>
        <c:axId val="110178304"/>
      </c:lineChart>
      <c:catAx>
        <c:axId val="1101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78304"/>
        <c:crosses val="autoZero"/>
        <c:auto val="1"/>
        <c:lblAlgn val="ctr"/>
        <c:lblOffset val="100"/>
        <c:tickLblSkip val="1"/>
        <c:tickMarkSkip val="1"/>
        <c:noMultiLvlLbl val="0"/>
      </c:catAx>
      <c:valAx>
        <c:axId val="1101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6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ser>
        <c:ser>
          <c:idx val="5"/>
          <c:order val="5"/>
          <c:tx>
            <c:strRef>
              <c:f>データシート!$A$32</c:f>
              <c:strCache>
                <c:ptCount val="1"/>
                <c:pt idx="0">
                  <c:v>坂戸都市計画事業一本松土地区画整理事業特別会計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0.13</c:v>
                </c:pt>
                <c:pt idx="4">
                  <c:v>#N/A</c:v>
                </c:pt>
                <c:pt idx="5">
                  <c:v>0.13</c:v>
                </c:pt>
                <c:pt idx="6">
                  <c:v>#N/A</c:v>
                </c:pt>
                <c:pt idx="7">
                  <c:v>0.19</c:v>
                </c:pt>
                <c:pt idx="8">
                  <c:v>#N/A</c:v>
                </c:pt>
                <c:pt idx="9">
                  <c:v>0.26</c:v>
                </c:pt>
              </c:numCache>
            </c:numRef>
          </c:val>
        </c:ser>
        <c:ser>
          <c:idx val="6"/>
          <c:order val="6"/>
          <c:tx>
            <c:strRef>
              <c:f>データシート!$A$33</c:f>
              <c:strCache>
                <c:ptCount val="1"/>
                <c:pt idx="0">
                  <c:v>坂戸都市計画事業若葉駅西口土地区画整理事業特別会計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0.11</c:v>
                </c:pt>
                <c:pt idx="2">
                  <c:v>#N/A</c:v>
                </c:pt>
                <c:pt idx="3">
                  <c:v>0.18</c:v>
                </c:pt>
                <c:pt idx="4">
                  <c:v>#N/A</c:v>
                </c:pt>
                <c:pt idx="5">
                  <c:v>0.22</c:v>
                </c:pt>
                <c:pt idx="6">
                  <c:v>#N/A</c:v>
                </c:pt>
                <c:pt idx="7">
                  <c:v>0.14000000000000001</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1.08</c:v>
                </c:pt>
                <c:pt idx="2">
                  <c:v>#N/A</c:v>
                </c:pt>
                <c:pt idx="3">
                  <c:v>1.42</c:v>
                </c:pt>
                <c:pt idx="4">
                  <c:v>#N/A</c:v>
                </c:pt>
                <c:pt idx="5">
                  <c:v>2.2400000000000002</c:v>
                </c:pt>
                <c:pt idx="6">
                  <c:v>#N/A</c:v>
                </c:pt>
                <c:pt idx="7">
                  <c:v>1.39</c:v>
                </c:pt>
                <c:pt idx="8">
                  <c:v>#N/A</c:v>
                </c:pt>
                <c:pt idx="9">
                  <c:v>1.38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2.97</c:v>
                </c:pt>
                <c:pt idx="2">
                  <c:v>#N/A</c:v>
                </c:pt>
                <c:pt idx="3">
                  <c:v>4</c:v>
                </c:pt>
                <c:pt idx="4">
                  <c:v>#N/A</c:v>
                </c:pt>
                <c:pt idx="5">
                  <c:v>4.17</c:v>
                </c:pt>
                <c:pt idx="6">
                  <c:v>#N/A</c:v>
                </c:pt>
                <c:pt idx="7">
                  <c:v>4.42</c:v>
                </c:pt>
                <c:pt idx="8">
                  <c:v>#N/A</c:v>
                </c:pt>
                <c:pt idx="9">
                  <c:v>2.93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5.28</c:v>
                </c:pt>
                <c:pt idx="2">
                  <c:v>#N/A</c:v>
                </c:pt>
                <c:pt idx="3">
                  <c:v>6.69</c:v>
                </c:pt>
                <c:pt idx="4">
                  <c:v>#N/A</c:v>
                </c:pt>
                <c:pt idx="5">
                  <c:v>6.17</c:v>
                </c:pt>
                <c:pt idx="6">
                  <c:v>#N/A</c:v>
                </c:pt>
                <c:pt idx="7">
                  <c:v>6.89</c:v>
                </c:pt>
                <c:pt idx="8">
                  <c:v>#N/A</c:v>
                </c:pt>
                <c:pt idx="9">
                  <c:v>7.27</c:v>
                </c:pt>
              </c:numCache>
            </c:numRef>
          </c:val>
        </c:ser>
        <c:dLbls>
          <c:showLegendKey val="0"/>
          <c:showVal val="0"/>
          <c:showCatName val="0"/>
          <c:showSerName val="0"/>
          <c:showPercent val="0"/>
          <c:showBubbleSize val="0"/>
        </c:dLbls>
        <c:gapWidth val="150"/>
        <c:overlap val="100"/>
        <c:axId val="110301184"/>
        <c:axId val="110302720"/>
      </c:barChart>
      <c:catAx>
        <c:axId val="1103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302720"/>
        <c:crosses val="autoZero"/>
        <c:auto val="1"/>
        <c:lblAlgn val="ctr"/>
        <c:lblOffset val="100"/>
        <c:tickLblSkip val="1"/>
        <c:tickMarkSkip val="1"/>
        <c:noMultiLvlLbl val="0"/>
      </c:catAx>
      <c:valAx>
        <c:axId val="1103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0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1592</c:v>
                </c:pt>
                <c:pt idx="5">
                  <c:v>1507</c:v>
                </c:pt>
                <c:pt idx="8">
                  <c:v>1502</c:v>
                </c:pt>
                <c:pt idx="11">
                  <c:v>1500</c:v>
                </c:pt>
                <c:pt idx="14">
                  <c:v>1565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359</c:v>
                </c:pt>
                <c:pt idx="3">
                  <c:v>329</c:v>
                </c:pt>
                <c:pt idx="6">
                  <c:v>348</c:v>
                </c:pt>
                <c:pt idx="9">
                  <c:v>373</c:v>
                </c:pt>
                <c:pt idx="12">
                  <c:v>358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608</c:v>
                </c:pt>
                <c:pt idx="3">
                  <c:v>501</c:v>
                </c:pt>
                <c:pt idx="6">
                  <c:v>532</c:v>
                </c:pt>
                <c:pt idx="9">
                  <c:v>520</c:v>
                </c:pt>
                <c:pt idx="12">
                  <c:v>509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1740</c:v>
                </c:pt>
                <c:pt idx="3">
                  <c:v>1600</c:v>
                </c:pt>
                <c:pt idx="6">
                  <c:v>1442</c:v>
                </c:pt>
                <c:pt idx="9">
                  <c:v>1486</c:v>
                </c:pt>
                <c:pt idx="12">
                  <c:v>1527</c:v>
                </c:pt>
              </c:numCache>
            </c:numRef>
          </c:val>
        </c:ser>
        <c:dLbls>
          <c:showLegendKey val="0"/>
          <c:showVal val="0"/>
          <c:showCatName val="0"/>
          <c:showSerName val="0"/>
          <c:showPercent val="0"/>
          <c:showBubbleSize val="0"/>
        </c:dLbls>
        <c:gapWidth val="100"/>
        <c:overlap val="100"/>
        <c:axId val="109103360"/>
        <c:axId val="1104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1115</c:v>
                </c:pt>
                <c:pt idx="2">
                  <c:v>#N/A</c:v>
                </c:pt>
                <c:pt idx="3">
                  <c:v>#N/A</c:v>
                </c:pt>
                <c:pt idx="4">
                  <c:v>923</c:v>
                </c:pt>
                <c:pt idx="5">
                  <c:v>#N/A</c:v>
                </c:pt>
                <c:pt idx="6">
                  <c:v>#N/A</c:v>
                </c:pt>
                <c:pt idx="7">
                  <c:v>820</c:v>
                </c:pt>
                <c:pt idx="8">
                  <c:v>#N/A</c:v>
                </c:pt>
                <c:pt idx="9">
                  <c:v>#N/A</c:v>
                </c:pt>
                <c:pt idx="10">
                  <c:v>879</c:v>
                </c:pt>
                <c:pt idx="11">
                  <c:v>#N/A</c:v>
                </c:pt>
                <c:pt idx="12">
                  <c:v>#N/A</c:v>
                </c:pt>
                <c:pt idx="13">
                  <c:v>829</c:v>
                </c:pt>
                <c:pt idx="14">
                  <c:v>#N/A</c:v>
                </c:pt>
              </c:numCache>
            </c:numRef>
          </c:val>
          <c:smooth val="0"/>
        </c:ser>
        <c:dLbls>
          <c:showLegendKey val="0"/>
          <c:showVal val="0"/>
          <c:showCatName val="0"/>
          <c:showSerName val="0"/>
          <c:showPercent val="0"/>
          <c:showBubbleSize val="0"/>
        </c:dLbls>
        <c:marker val="1"/>
        <c:smooth val="0"/>
        <c:axId val="109103360"/>
        <c:axId val="110461312"/>
      </c:lineChart>
      <c:catAx>
        <c:axId val="1091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61312"/>
        <c:crosses val="autoZero"/>
        <c:auto val="1"/>
        <c:lblAlgn val="ctr"/>
        <c:lblOffset val="100"/>
        <c:tickLblSkip val="1"/>
        <c:tickMarkSkip val="1"/>
        <c:noMultiLvlLbl val="0"/>
      </c:catAx>
      <c:valAx>
        <c:axId val="1104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13174</c:v>
                </c:pt>
                <c:pt idx="5">
                  <c:v>13687</c:v>
                </c:pt>
                <c:pt idx="8">
                  <c:v>13980</c:v>
                </c:pt>
                <c:pt idx="11">
                  <c:v>14594</c:v>
                </c:pt>
                <c:pt idx="14">
                  <c:v>14958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4388</c:v>
                </c:pt>
                <c:pt idx="5">
                  <c:v>4128</c:v>
                </c:pt>
                <c:pt idx="8">
                  <c:v>4017</c:v>
                </c:pt>
                <c:pt idx="11">
                  <c:v>3793</c:v>
                </c:pt>
                <c:pt idx="14">
                  <c:v>3715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3072</c:v>
                </c:pt>
                <c:pt idx="5">
                  <c:v>3597</c:v>
                </c:pt>
                <c:pt idx="8">
                  <c:v>4024</c:v>
                </c:pt>
                <c:pt idx="11">
                  <c:v>4192</c:v>
                </c:pt>
                <c:pt idx="14">
                  <c:v>4775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1423</c:v>
                </c:pt>
                <c:pt idx="3">
                  <c:v>1433</c:v>
                </c:pt>
                <c:pt idx="6">
                  <c:v>1244</c:v>
                </c:pt>
                <c:pt idx="9">
                  <c:v>1557</c:v>
                </c:pt>
                <c:pt idx="12">
                  <c:v>1029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5212</c:v>
                </c:pt>
                <c:pt idx="3">
                  <c:v>5091</c:v>
                </c:pt>
                <c:pt idx="6">
                  <c:v>4963</c:v>
                </c:pt>
                <c:pt idx="9">
                  <c:v>4843</c:v>
                </c:pt>
                <c:pt idx="12">
                  <c:v>4647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4441</c:v>
                </c:pt>
                <c:pt idx="3">
                  <c:v>3818</c:v>
                </c:pt>
                <c:pt idx="6">
                  <c:v>3177</c:v>
                </c:pt>
                <c:pt idx="9">
                  <c:v>2359</c:v>
                </c:pt>
                <c:pt idx="12">
                  <c:v>2397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14787</c:v>
                </c:pt>
                <c:pt idx="3">
                  <c:v>15418</c:v>
                </c:pt>
                <c:pt idx="6">
                  <c:v>15632</c:v>
                </c:pt>
                <c:pt idx="9">
                  <c:v>16347</c:v>
                </c:pt>
                <c:pt idx="12">
                  <c:v>17925</c:v>
                </c:pt>
              </c:numCache>
            </c:numRef>
          </c:val>
        </c:ser>
        <c:dLbls>
          <c:showLegendKey val="0"/>
          <c:showVal val="0"/>
          <c:showCatName val="0"/>
          <c:showSerName val="0"/>
          <c:showPercent val="0"/>
          <c:showBubbleSize val="0"/>
        </c:dLbls>
        <c:gapWidth val="100"/>
        <c:overlap val="100"/>
        <c:axId val="100860288"/>
        <c:axId val="10086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5230</c:v>
                </c:pt>
                <c:pt idx="2">
                  <c:v>#N/A</c:v>
                </c:pt>
                <c:pt idx="3">
                  <c:v>#N/A</c:v>
                </c:pt>
                <c:pt idx="4">
                  <c:v>4348</c:v>
                </c:pt>
                <c:pt idx="5">
                  <c:v>#N/A</c:v>
                </c:pt>
                <c:pt idx="6">
                  <c:v>#N/A</c:v>
                </c:pt>
                <c:pt idx="7">
                  <c:v>2995</c:v>
                </c:pt>
                <c:pt idx="8">
                  <c:v>#N/A</c:v>
                </c:pt>
                <c:pt idx="9">
                  <c:v>#N/A</c:v>
                </c:pt>
                <c:pt idx="10">
                  <c:v>2528</c:v>
                </c:pt>
                <c:pt idx="11">
                  <c:v>#N/A</c:v>
                </c:pt>
                <c:pt idx="12">
                  <c:v>#N/A</c:v>
                </c:pt>
                <c:pt idx="13">
                  <c:v>2550</c:v>
                </c:pt>
                <c:pt idx="14">
                  <c:v>#N/A</c:v>
                </c:pt>
              </c:numCache>
            </c:numRef>
          </c:val>
          <c:smooth val="0"/>
        </c:ser>
        <c:dLbls>
          <c:showLegendKey val="0"/>
          <c:showVal val="0"/>
          <c:showCatName val="0"/>
          <c:showSerName val="0"/>
          <c:showPercent val="0"/>
          <c:showBubbleSize val="0"/>
        </c:dLbls>
        <c:marker val="1"/>
        <c:smooth val="0"/>
        <c:axId val="100860288"/>
        <c:axId val="100862208"/>
      </c:lineChart>
      <c:catAx>
        <c:axId val="1008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62208"/>
        <c:crosses val="autoZero"/>
        <c:auto val="1"/>
        <c:lblAlgn val="ctr"/>
        <c:lblOffset val="100"/>
        <c:tickLblSkip val="1"/>
        <c:tickMarkSkip val="1"/>
        <c:noMultiLvlLbl val="0"/>
      </c:catAx>
      <c:valAx>
        <c:axId val="10086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70,218
69,420
17.73
21,646,626
20,555,770
979,454
12,287,599
17,925,079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23.1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財政力指数は類似団体の平均を上回っているものの、低下傾向が続いている。平成２５年度単年度では、固定資産税及びたばこ税の増収等により基準財政収入額が増加（１億４８百万円）する一方、保健衛生費及び公債費等の増加により基準財政需要額（臨時財政対策債振替相当額を除く）も増加（５９百万円）しているが、</a:t>
          </a:r>
          <a:r>
            <a:rPr kumimoji="1" lang="ja-JP" altLang="ja-JP" sz="1100">
              <a:solidFill>
                <a:sysClr val="windowText" lastClr="000000"/>
              </a:solidFill>
              <a:effectLst/>
              <a:latin typeface="+mn-ea"/>
              <a:ea typeface="+mn-ea"/>
              <a:cs typeface="+mn-cs"/>
            </a:rPr>
            <a:t>収入額</a:t>
          </a:r>
          <a:r>
            <a:rPr kumimoji="1" lang="ja-JP" altLang="en-US" sz="1100">
              <a:solidFill>
                <a:sysClr val="windowText" lastClr="000000"/>
              </a:solidFill>
              <a:latin typeface="+mn-ea"/>
              <a:ea typeface="+mn-ea"/>
            </a:rPr>
            <a:t>の増加額が</a:t>
          </a:r>
          <a:r>
            <a:rPr kumimoji="1" lang="ja-JP" altLang="ja-JP" sz="1100">
              <a:solidFill>
                <a:sysClr val="windowText" lastClr="000000"/>
              </a:solidFill>
              <a:effectLst/>
              <a:latin typeface="+mn-ea"/>
              <a:ea typeface="+mn-ea"/>
              <a:cs typeface="+mn-cs"/>
            </a:rPr>
            <a:t>需要額</a:t>
          </a:r>
          <a:r>
            <a:rPr kumimoji="1" lang="ja-JP" altLang="en-US" sz="1100">
              <a:solidFill>
                <a:sysClr val="windowText" lastClr="000000"/>
              </a:solidFill>
              <a:latin typeface="+mn-ea"/>
              <a:ea typeface="+mn-ea"/>
            </a:rPr>
            <a:t>の増加額を上回っているため、単年度の指数は０．０１ポイント改善した。</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　今後も、第５次鶴ヶ島市総合計画に基づく３か年実施計画の中で、事務の効率化を進めるとともに、更なる行政改革の推進、自主財源の確保等により財政の健全化を図る。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98425</xdr:rowOff>
    </xdr:from>
    <xdr:to>
      <xdr:col>7</xdr:col>
      <xdr:colOff>152400</xdr:colOff>
      <xdr:row>37</xdr:row>
      <xdr:rowOff>98425</xdr:rowOff>
    </xdr:to>
    <xdr:cxnSp macro="">
      <xdr:nvCxnSpPr>
        <xdr:cNvPr id="68" name="直線コネクタ 67"/>
        <xdr:cNvCxnSpPr/>
      </xdr:nvCxnSpPr>
      <xdr:spPr>
        <a:xfrm>
          <a:off x="4114800" y="644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98425</xdr:rowOff>
    </xdr:to>
    <xdr:cxnSp macro="">
      <xdr:nvCxnSpPr>
        <xdr:cNvPr id="71" name="直線コネクタ 70"/>
        <xdr:cNvCxnSpPr/>
      </xdr:nvCxnSpPr>
      <xdr:spPr>
        <a:xfrm>
          <a:off x="3225800" y="638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149225</xdr:rowOff>
    </xdr:from>
    <xdr:to>
      <xdr:col>4</xdr:col>
      <xdr:colOff>482600</xdr:colOff>
      <xdr:row>37</xdr:row>
      <xdr:rowOff>38100</xdr:rowOff>
    </xdr:to>
    <xdr:cxnSp macro="">
      <xdr:nvCxnSpPr>
        <xdr:cNvPr id="74" name="直線コネクタ 73"/>
        <xdr:cNvCxnSpPr/>
      </xdr:nvCxnSpPr>
      <xdr:spPr>
        <a:xfrm>
          <a:off x="2336800" y="632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68792</xdr:rowOff>
    </xdr:from>
    <xdr:to>
      <xdr:col>3</xdr:col>
      <xdr:colOff>279400</xdr:colOff>
      <xdr:row>36</xdr:row>
      <xdr:rowOff>149225</xdr:rowOff>
    </xdr:to>
    <xdr:cxnSp macro="">
      <xdr:nvCxnSpPr>
        <xdr:cNvPr id="77" name="直線コネクタ 76"/>
        <xdr:cNvCxnSpPr/>
      </xdr:nvCxnSpPr>
      <xdr:spPr>
        <a:xfrm>
          <a:off x="1447800" y="62409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47625</xdr:rowOff>
    </xdr:from>
    <xdr:to>
      <xdr:col>7</xdr:col>
      <xdr:colOff>203200</xdr:colOff>
      <xdr:row>37</xdr:row>
      <xdr:rowOff>149225</xdr:rowOff>
    </xdr:to>
    <xdr:sp macro="" textlink="">
      <xdr:nvSpPr>
        <xdr:cNvPr id="87" name="円/楕円 86"/>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64152</xdr:rowOff>
    </xdr:from>
    <xdr:ext cx="762000" cy="259045"/>
    <xdr:sp macro="" textlink="">
      <xdr:nvSpPr>
        <xdr:cNvPr id="88" name="財政力該当値テキスト"/>
        <xdr:cNvSpPr txBox="1"/>
      </xdr:nvSpPr>
      <xdr:spPr>
        <a:xfrm>
          <a:off x="5041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47625</xdr:rowOff>
    </xdr:from>
    <xdr:to>
      <xdr:col>6</xdr:col>
      <xdr:colOff>50800</xdr:colOff>
      <xdr:row>37</xdr:row>
      <xdr:rowOff>149225</xdr:rowOff>
    </xdr:to>
    <xdr:sp macro="" textlink="">
      <xdr:nvSpPr>
        <xdr:cNvPr id="89" name="円/楕円 88"/>
        <xdr:cNvSpPr/>
      </xdr:nvSpPr>
      <xdr:spPr>
        <a:xfrm>
          <a:off x="406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159402</xdr:rowOff>
    </xdr:from>
    <xdr:ext cx="736600" cy="259045"/>
    <xdr:sp macro="" textlink="">
      <xdr:nvSpPr>
        <xdr:cNvPr id="90" name="テキスト ボックス 89"/>
        <xdr:cNvSpPr txBox="1"/>
      </xdr:nvSpPr>
      <xdr:spPr>
        <a:xfrm>
          <a:off x="3733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98425</xdr:rowOff>
    </xdr:from>
    <xdr:to>
      <xdr:col>3</xdr:col>
      <xdr:colOff>330200</xdr:colOff>
      <xdr:row>37</xdr:row>
      <xdr:rowOff>28575</xdr:rowOff>
    </xdr:to>
    <xdr:sp macro="" textlink="">
      <xdr:nvSpPr>
        <xdr:cNvPr id="93" name="円/楕円 92"/>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38752</xdr:rowOff>
    </xdr:from>
    <xdr:ext cx="762000" cy="259045"/>
    <xdr:sp macro="" textlink="">
      <xdr:nvSpPr>
        <xdr:cNvPr id="94" name="テキスト ボックス 93"/>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17992</xdr:rowOff>
    </xdr:from>
    <xdr:to>
      <xdr:col>2</xdr:col>
      <xdr:colOff>127000</xdr:colOff>
      <xdr:row>36</xdr:row>
      <xdr:rowOff>119592</xdr:rowOff>
    </xdr:to>
    <xdr:sp macro="" textlink="">
      <xdr:nvSpPr>
        <xdr:cNvPr id="95" name="円/楕円 94"/>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129769</xdr:rowOff>
    </xdr:from>
    <xdr:ext cx="762000" cy="259045"/>
    <xdr:sp macro="" textlink="">
      <xdr:nvSpPr>
        <xdr:cNvPr id="96" name="テキスト ボックス 95"/>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経常収支比率は、平成２２年度に</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は９０</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％を切る</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まで</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改善されたが、平成２３年度</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以降</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再び悪化に転じ、類似団体の平均を</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下回る状況が継続している</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平成２５年度においては、歳出では人件費で臨時職員から一般職非常勤職員への</a:t>
          </a:r>
          <a:r>
            <a:rPr lang="ja-JP" altLang="ja-JP" sz="1100" b="0" i="0" baseline="0">
              <a:solidFill>
                <a:sysClr val="windowText" lastClr="000000"/>
              </a:solidFill>
              <a:effectLst/>
              <a:latin typeface="+mn-ea"/>
              <a:ea typeface="+mn-ea"/>
              <a:cs typeface="+mn-cs"/>
            </a:rPr>
            <a:t>任用形態の見直し</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、扶助費（こども医療費助成事業、障害者自立支援事業等）及び公債費が増加したことにより、経常経費充当一般財源が全体で４億６３百万円の増となっている。</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また、歳入では市税は増加したものの、地方交付税及び臨時財政対策債が減少したこと等により経常一般財源等は全体で７５百万円の増にとどまったことから、経常収支比率は</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前年度と比較し</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3.1</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ポイントの</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大幅な悪化</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となっている。</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今後の対策として、受益者負担の公平化、経常経費の削減等、歳出の徹底した見直しを行うことはもちろんのこと、徴収率及び徴収額の向上、自主財源の確保等により、一層の歳入確保に努めていく。</a:t>
          </a: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138430</xdr:rowOff>
    </xdr:to>
    <xdr:cxnSp macro="">
      <xdr:nvCxnSpPr>
        <xdr:cNvPr id="131" name="直線コネクタ 130"/>
        <xdr:cNvCxnSpPr/>
      </xdr:nvCxnSpPr>
      <xdr:spPr>
        <a:xfrm>
          <a:off x="4114800" y="1081510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153035</xdr:rowOff>
    </xdr:from>
    <xdr:to>
      <xdr:col>6</xdr:col>
      <xdr:colOff>0</xdr:colOff>
      <xdr:row>63</xdr:row>
      <xdr:rowOff>13758</xdr:rowOff>
    </xdr:to>
    <xdr:cxnSp macro="">
      <xdr:nvCxnSpPr>
        <xdr:cNvPr id="134" name="直線コネクタ 133"/>
        <xdr:cNvCxnSpPr/>
      </xdr:nvCxnSpPr>
      <xdr:spPr>
        <a:xfrm>
          <a:off x="3225800" y="107829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62</xdr:row>
      <xdr:rowOff>153035</xdr:rowOff>
    </xdr:to>
    <xdr:cxnSp macro="">
      <xdr:nvCxnSpPr>
        <xdr:cNvPr id="137" name="直線コネクタ 136"/>
        <xdr:cNvCxnSpPr/>
      </xdr:nvCxnSpPr>
      <xdr:spPr>
        <a:xfrm>
          <a:off x="2336800" y="107065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102235</xdr:rowOff>
    </xdr:to>
    <xdr:cxnSp macro="">
      <xdr:nvCxnSpPr>
        <xdr:cNvPr id="140" name="直線コネクタ 139"/>
        <xdr:cNvCxnSpPr/>
      </xdr:nvCxnSpPr>
      <xdr:spPr>
        <a:xfrm flipV="1">
          <a:off x="1447800" y="1070652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2" name="円/楕円 151"/>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3" name="テキスト ボックス 152"/>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4" name="円/楕円 153"/>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17162</xdr:rowOff>
    </xdr:from>
    <xdr:ext cx="762000" cy="259045"/>
    <xdr:sp macro="" textlink="">
      <xdr:nvSpPr>
        <xdr:cNvPr id="155" name="テキスト ボックス 154"/>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7" name="テキスト ボックス 156"/>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51435</xdr:rowOff>
    </xdr:from>
    <xdr:to>
      <xdr:col>2</xdr:col>
      <xdr:colOff>127000</xdr:colOff>
      <xdr:row>63</xdr:row>
      <xdr:rowOff>153035</xdr:rowOff>
    </xdr:to>
    <xdr:sp macro="" textlink="">
      <xdr:nvSpPr>
        <xdr:cNvPr id="158" name="円/楕円 157"/>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163212</xdr:rowOff>
    </xdr:from>
    <xdr:ext cx="762000" cy="259045"/>
    <xdr:sp macro="" textlink="">
      <xdr:nvSpPr>
        <xdr:cNvPr id="159" name="テキスト ボックス 158"/>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人口１人当たり人件費・物件費は、類似団体の平均を大きく下回っている。これは、消防や下水</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ごみ</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処理など</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近隣自治体と一部事務組合を構成し行っていることから、一部事務組合職員の人件費など、負担金という形での支出になっていることが要因と考えられる。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6324</xdr:rowOff>
    </xdr:from>
    <xdr:to>
      <xdr:col>7</xdr:col>
      <xdr:colOff>152400</xdr:colOff>
      <xdr:row>81</xdr:row>
      <xdr:rowOff>9280</xdr:rowOff>
    </xdr:to>
    <xdr:cxnSp macro="">
      <xdr:nvCxnSpPr>
        <xdr:cNvPr id="195" name="直線コネクタ 194"/>
        <xdr:cNvCxnSpPr/>
      </xdr:nvCxnSpPr>
      <xdr:spPr>
        <a:xfrm flipV="1">
          <a:off x="4114800" y="13893774"/>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162550</xdr:rowOff>
    </xdr:from>
    <xdr:ext cx="762000" cy="259045"/>
    <xdr:sp macro="" textlink="">
      <xdr:nvSpPr>
        <xdr:cNvPr id="196" name="人件費・物件費等の状況平均値テキスト"/>
        <xdr:cNvSpPr txBox="1"/>
      </xdr:nvSpPr>
      <xdr:spPr>
        <a:xfrm>
          <a:off x="5041900" y="13878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9280</xdr:rowOff>
    </xdr:from>
    <xdr:to>
      <xdr:col>6</xdr:col>
      <xdr:colOff>0</xdr:colOff>
      <xdr:row>81</xdr:row>
      <xdr:rowOff>12743</xdr:rowOff>
    </xdr:to>
    <xdr:cxnSp macro="">
      <xdr:nvCxnSpPr>
        <xdr:cNvPr id="198" name="直線コネクタ 197"/>
        <xdr:cNvCxnSpPr/>
      </xdr:nvCxnSpPr>
      <xdr:spPr>
        <a:xfrm flipV="1">
          <a:off x="3225800" y="13896730"/>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11835</xdr:rowOff>
    </xdr:from>
    <xdr:to>
      <xdr:col>4</xdr:col>
      <xdr:colOff>482600</xdr:colOff>
      <xdr:row>81</xdr:row>
      <xdr:rowOff>12743</xdr:rowOff>
    </xdr:to>
    <xdr:cxnSp macro="">
      <xdr:nvCxnSpPr>
        <xdr:cNvPr id="201" name="直線コネクタ 200"/>
        <xdr:cNvCxnSpPr/>
      </xdr:nvCxnSpPr>
      <xdr:spPr>
        <a:xfrm>
          <a:off x="2336800" y="1389928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6238</xdr:rowOff>
    </xdr:from>
    <xdr:to>
      <xdr:col>3</xdr:col>
      <xdr:colOff>279400</xdr:colOff>
      <xdr:row>81</xdr:row>
      <xdr:rowOff>11835</xdr:rowOff>
    </xdr:to>
    <xdr:cxnSp macro="">
      <xdr:nvCxnSpPr>
        <xdr:cNvPr id="204" name="直線コネクタ 203"/>
        <xdr:cNvCxnSpPr/>
      </xdr:nvCxnSpPr>
      <xdr:spPr>
        <a:xfrm>
          <a:off x="1447800" y="13893688"/>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126974</xdr:rowOff>
    </xdr:from>
    <xdr:to>
      <xdr:col>7</xdr:col>
      <xdr:colOff>203200</xdr:colOff>
      <xdr:row>81</xdr:row>
      <xdr:rowOff>57124</xdr:rowOff>
    </xdr:to>
    <xdr:sp macro="" textlink="">
      <xdr:nvSpPr>
        <xdr:cNvPr id="214" name="円/楕円 213"/>
        <xdr:cNvSpPr/>
      </xdr:nvSpPr>
      <xdr:spPr>
        <a:xfrm>
          <a:off x="4902200" y="138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48251</xdr:rowOff>
    </xdr:from>
    <xdr:ext cx="762000" cy="259045"/>
    <xdr:sp macro="" textlink="">
      <xdr:nvSpPr>
        <xdr:cNvPr id="215" name="人件費・物件費等の状況該当値テキスト"/>
        <xdr:cNvSpPr txBox="1"/>
      </xdr:nvSpPr>
      <xdr:spPr>
        <a:xfrm>
          <a:off x="5041900" y="1376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129930</xdr:rowOff>
    </xdr:from>
    <xdr:to>
      <xdr:col>6</xdr:col>
      <xdr:colOff>50800</xdr:colOff>
      <xdr:row>81</xdr:row>
      <xdr:rowOff>60080</xdr:rowOff>
    </xdr:to>
    <xdr:sp macro="" textlink="">
      <xdr:nvSpPr>
        <xdr:cNvPr id="216" name="円/楕円 215"/>
        <xdr:cNvSpPr/>
      </xdr:nvSpPr>
      <xdr:spPr>
        <a:xfrm>
          <a:off x="4064000" y="138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70257</xdr:rowOff>
    </xdr:from>
    <xdr:ext cx="736600" cy="259045"/>
    <xdr:sp macro="" textlink="">
      <xdr:nvSpPr>
        <xdr:cNvPr id="217" name="テキスト ボックス 216"/>
        <xdr:cNvSpPr txBox="1"/>
      </xdr:nvSpPr>
      <xdr:spPr>
        <a:xfrm>
          <a:off x="3733800" y="1361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133393</xdr:rowOff>
    </xdr:from>
    <xdr:to>
      <xdr:col>4</xdr:col>
      <xdr:colOff>533400</xdr:colOff>
      <xdr:row>81</xdr:row>
      <xdr:rowOff>63543</xdr:rowOff>
    </xdr:to>
    <xdr:sp macro="" textlink="">
      <xdr:nvSpPr>
        <xdr:cNvPr id="218" name="円/楕円 217"/>
        <xdr:cNvSpPr/>
      </xdr:nvSpPr>
      <xdr:spPr>
        <a:xfrm>
          <a:off x="3175000" y="138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73720</xdr:rowOff>
    </xdr:from>
    <xdr:ext cx="762000" cy="259045"/>
    <xdr:sp macro="" textlink="">
      <xdr:nvSpPr>
        <xdr:cNvPr id="219" name="テキスト ボックス 218"/>
        <xdr:cNvSpPr txBox="1"/>
      </xdr:nvSpPr>
      <xdr:spPr>
        <a:xfrm>
          <a:off x="2844800" y="136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132485</xdr:rowOff>
    </xdr:from>
    <xdr:to>
      <xdr:col>3</xdr:col>
      <xdr:colOff>330200</xdr:colOff>
      <xdr:row>81</xdr:row>
      <xdr:rowOff>62635</xdr:rowOff>
    </xdr:to>
    <xdr:sp macro="" textlink="">
      <xdr:nvSpPr>
        <xdr:cNvPr id="220" name="円/楕円 219"/>
        <xdr:cNvSpPr/>
      </xdr:nvSpPr>
      <xdr:spPr>
        <a:xfrm>
          <a:off x="2286000" y="138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72812</xdr:rowOff>
    </xdr:from>
    <xdr:ext cx="762000" cy="259045"/>
    <xdr:sp macro="" textlink="">
      <xdr:nvSpPr>
        <xdr:cNvPr id="221" name="テキスト ボックス 220"/>
        <xdr:cNvSpPr txBox="1"/>
      </xdr:nvSpPr>
      <xdr:spPr>
        <a:xfrm>
          <a:off x="1955800" y="136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126888</xdr:rowOff>
    </xdr:from>
    <xdr:to>
      <xdr:col>2</xdr:col>
      <xdr:colOff>127000</xdr:colOff>
      <xdr:row>81</xdr:row>
      <xdr:rowOff>57038</xdr:rowOff>
    </xdr:to>
    <xdr:sp macro="" textlink="">
      <xdr:nvSpPr>
        <xdr:cNvPr id="222" name="円/楕円 221"/>
        <xdr:cNvSpPr/>
      </xdr:nvSpPr>
      <xdr:spPr>
        <a:xfrm>
          <a:off x="1397000" y="138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67215</xdr:rowOff>
    </xdr:from>
    <xdr:ext cx="762000" cy="259045"/>
    <xdr:sp macro="" textlink="">
      <xdr:nvSpPr>
        <xdr:cNvPr id="223" name="テキスト ボックス 222"/>
        <xdr:cNvSpPr txBox="1"/>
      </xdr:nvSpPr>
      <xdr:spPr>
        <a:xfrm>
          <a:off x="1066800" y="136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ラスパイレス指数については、前年度と比べ大きく下がっているが、これは国家公務員給与のいわゆる</a:t>
          </a:r>
          <a:r>
            <a:rPr lang="ja-JP" altLang="en-US" sz="1100">
              <a:solidFill>
                <a:schemeClr val="dk1"/>
              </a:solidFill>
              <a:effectLst/>
              <a:latin typeface="+mn-ea"/>
              <a:ea typeface="+mn-ea"/>
              <a:cs typeface="+mn-cs"/>
            </a:rPr>
            <a:t>７．８</a:t>
          </a:r>
          <a:r>
            <a:rPr lang="ja-JP" altLang="ja-JP" sz="1100">
              <a:solidFill>
                <a:schemeClr val="dk1"/>
              </a:solidFill>
              <a:effectLst/>
              <a:latin typeface="+mn-ea"/>
              <a:ea typeface="+mn-ea"/>
              <a:cs typeface="+mn-cs"/>
            </a:rPr>
            <a:t>％減額が終了したことによるもの。</a:t>
          </a: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７．８</a:t>
          </a:r>
          <a:r>
            <a:rPr lang="ja-JP" altLang="ja-JP" sz="1100">
              <a:solidFill>
                <a:schemeClr val="dk1"/>
              </a:solidFill>
              <a:effectLst/>
              <a:latin typeface="+mn-ea"/>
              <a:ea typeface="+mn-ea"/>
              <a:cs typeface="+mn-cs"/>
            </a:rPr>
            <a:t>％減額前と比較した参考値を含めて考えると、近年の指数は１以下の範囲内で変動しており、横ばいで推移している。（平成２３年度の参考値は</a:t>
          </a:r>
          <a:r>
            <a:rPr lang="ja-JP" altLang="en-US" sz="1100">
              <a:solidFill>
                <a:schemeClr val="dk1"/>
              </a:solidFill>
              <a:effectLst/>
              <a:latin typeface="+mn-ea"/>
              <a:ea typeface="+mn-ea"/>
              <a:cs typeface="+mn-cs"/>
            </a:rPr>
            <a:t>９６．３</a:t>
          </a:r>
          <a:r>
            <a:rPr lang="ja-JP" altLang="ja-JP" sz="1100">
              <a:solidFill>
                <a:schemeClr val="dk1"/>
              </a:solidFill>
              <a:effectLst/>
              <a:latin typeface="+mn-ea"/>
              <a:ea typeface="+mn-ea"/>
              <a:cs typeface="+mn-cs"/>
            </a:rPr>
            <a:t>、平成２４年度の参考値は</a:t>
          </a:r>
          <a:r>
            <a:rPr lang="ja-JP" altLang="en-US" sz="1100">
              <a:solidFill>
                <a:schemeClr val="dk1"/>
              </a:solidFill>
              <a:effectLst/>
              <a:latin typeface="+mn-ea"/>
              <a:ea typeface="+mn-ea"/>
              <a:cs typeface="+mn-cs"/>
            </a:rPr>
            <a:t>９６．６</a:t>
          </a:r>
          <a:r>
            <a:rPr lang="ja-JP" altLang="ja-JP" sz="1100">
              <a:solidFill>
                <a:schemeClr val="dk1"/>
              </a:solidFill>
              <a:effectLst/>
              <a:latin typeface="+mn-ea"/>
              <a:ea typeface="+mn-ea"/>
              <a:cs typeface="+mn-cs"/>
            </a:rPr>
            <a:t>）</a:t>
          </a:r>
        </a:p>
        <a:p>
          <a:r>
            <a:rPr lang="ja-JP" altLang="ja-JP" sz="1100">
              <a:solidFill>
                <a:schemeClr val="dk1"/>
              </a:solidFill>
              <a:effectLst/>
              <a:latin typeface="+mn-ea"/>
              <a:ea typeface="+mn-ea"/>
              <a:cs typeface="+mn-cs"/>
            </a:rPr>
            <a:t>　今後も給料制度等の見直しを適宜行い、適正化に努める。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118111</xdr:rowOff>
    </xdr:to>
    <xdr:cxnSp macro="">
      <xdr:nvCxnSpPr>
        <xdr:cNvPr id="257" name="直線コネクタ 256"/>
        <xdr:cNvCxnSpPr/>
      </xdr:nvCxnSpPr>
      <xdr:spPr>
        <a:xfrm flipV="1">
          <a:off x="16179800" y="14733693"/>
          <a:ext cx="8382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118111</xdr:rowOff>
    </xdr:to>
    <xdr:cxnSp macro="">
      <xdr:nvCxnSpPr>
        <xdr:cNvPr id="260" name="直線コネクタ 259"/>
        <xdr:cNvCxnSpPr/>
      </xdr:nvCxnSpPr>
      <xdr:spPr>
        <a:xfrm>
          <a:off x="15290800" y="15353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93980</xdr:rowOff>
    </xdr:to>
    <xdr:cxnSp macro="">
      <xdr:nvCxnSpPr>
        <xdr:cNvPr id="263" name="直線コネクタ 262"/>
        <xdr:cNvCxnSpPr/>
      </xdr:nvCxnSpPr>
      <xdr:spPr>
        <a:xfrm>
          <a:off x="14401800" y="1471760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86</xdr:row>
      <xdr:rowOff>13123</xdr:rowOff>
    </xdr:to>
    <xdr:cxnSp macro="">
      <xdr:nvCxnSpPr>
        <xdr:cNvPr id="266" name="直線コネクタ 265"/>
        <xdr:cNvCxnSpPr/>
      </xdr:nvCxnSpPr>
      <xdr:spPr>
        <a:xfrm flipV="1">
          <a:off x="13512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6" name="円/楕円 275"/>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126170</xdr:rowOff>
    </xdr:from>
    <xdr:ext cx="762000" cy="259045"/>
    <xdr:sp macro="" textlink="">
      <xdr:nvSpPr>
        <xdr:cNvPr id="277" name="給与水準   （国との比較）該当値テキスト"/>
        <xdr:cNvSpPr txBox="1"/>
      </xdr:nvSpPr>
      <xdr:spPr>
        <a:xfrm>
          <a:off x="171069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8" name="円/楕円 277"/>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7638</xdr:rowOff>
    </xdr:from>
    <xdr:ext cx="736600" cy="259045"/>
    <xdr:sp macro="" textlink="">
      <xdr:nvSpPr>
        <xdr:cNvPr id="279" name="テキスト ボックス 278"/>
        <xdr:cNvSpPr txBox="1"/>
      </xdr:nvSpPr>
      <xdr:spPr>
        <a:xfrm>
          <a:off x="15798800" y="1509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80" name="円/楕円 279"/>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81" name="テキスト ボックス 280"/>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2" name="円/楕円 281"/>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33884</xdr:rowOff>
    </xdr:from>
    <xdr:ext cx="762000" cy="259045"/>
    <xdr:sp macro="" textlink="">
      <xdr:nvSpPr>
        <xdr:cNvPr id="283" name="テキスト ボックス 282"/>
        <xdr:cNvSpPr txBox="1"/>
      </xdr:nvSpPr>
      <xdr:spPr>
        <a:xfrm>
          <a:off x="14020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4" name="円/楕円 283"/>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74100</xdr:rowOff>
    </xdr:from>
    <xdr:ext cx="762000" cy="259045"/>
    <xdr:sp macro="" textlink="">
      <xdr:nvSpPr>
        <xdr:cNvPr id="285" name="テキスト ボックス 284"/>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平成２５年度における定員管理の状況については、これまでと同様に類似団体の平均を下回っており、概ね適正であると考えている。</a:t>
          </a:r>
        </a:p>
        <a:p>
          <a:r>
            <a:rPr lang="ja-JP" altLang="ja-JP" sz="1100">
              <a:solidFill>
                <a:schemeClr val="dk1"/>
              </a:solidFill>
              <a:effectLst/>
              <a:latin typeface="+mn-lt"/>
              <a:ea typeface="+mn-ea"/>
              <a:cs typeface="+mn-cs"/>
            </a:rPr>
            <a:t>　本市では早くから職員数の削減に取り組み、現在も継続して取り組んでいるところであるが、権限委譲等による新たな業務の発生や、定年による大量退職を想定した計画的な職員採用等により、大幅な削減は難しい状況である。</a:t>
          </a:r>
        </a:p>
        <a:p>
          <a:r>
            <a:rPr lang="ja-JP" altLang="ja-JP" sz="1100">
              <a:solidFill>
                <a:schemeClr val="dk1"/>
              </a:solidFill>
              <a:effectLst/>
              <a:latin typeface="+mn-lt"/>
              <a:ea typeface="+mn-ea"/>
              <a:cs typeface="+mn-cs"/>
            </a:rPr>
            <a:t>　随時定員状況を見直し、適正な定員管理に努めていく。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110672</xdr:rowOff>
    </xdr:from>
    <xdr:to>
      <xdr:col>24</xdr:col>
      <xdr:colOff>558800</xdr:colOff>
      <xdr:row>59</xdr:row>
      <xdr:rowOff>117566</xdr:rowOff>
    </xdr:to>
    <xdr:cxnSp macro="">
      <xdr:nvCxnSpPr>
        <xdr:cNvPr id="322" name="直線コネクタ 321"/>
        <xdr:cNvCxnSpPr/>
      </xdr:nvCxnSpPr>
      <xdr:spPr>
        <a:xfrm flipV="1">
          <a:off x="16179800" y="102262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117566</xdr:rowOff>
    </xdr:from>
    <xdr:to>
      <xdr:col>23</xdr:col>
      <xdr:colOff>406400</xdr:colOff>
      <xdr:row>59</xdr:row>
      <xdr:rowOff>137099</xdr:rowOff>
    </xdr:to>
    <xdr:cxnSp macro="">
      <xdr:nvCxnSpPr>
        <xdr:cNvPr id="325" name="直線コネクタ 324"/>
        <xdr:cNvCxnSpPr/>
      </xdr:nvCxnSpPr>
      <xdr:spPr>
        <a:xfrm flipV="1">
          <a:off x="15290800" y="1023311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137099</xdr:rowOff>
    </xdr:to>
    <xdr:cxnSp macro="">
      <xdr:nvCxnSpPr>
        <xdr:cNvPr id="328" name="直線コネクタ 327"/>
        <xdr:cNvCxnSpPr/>
      </xdr:nvCxnSpPr>
      <xdr:spPr>
        <a:xfrm>
          <a:off x="14401800" y="102434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130205</xdr:rowOff>
    </xdr:to>
    <xdr:cxnSp macro="">
      <xdr:nvCxnSpPr>
        <xdr:cNvPr id="331" name="直線コネクタ 330"/>
        <xdr:cNvCxnSpPr/>
      </xdr:nvCxnSpPr>
      <xdr:spPr>
        <a:xfrm flipV="1">
          <a:off x="13512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33" name="テキスト ボックス 332"/>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5" name="テキスト ボックス 334"/>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59872</xdr:rowOff>
    </xdr:from>
    <xdr:to>
      <xdr:col>24</xdr:col>
      <xdr:colOff>609600</xdr:colOff>
      <xdr:row>59</xdr:row>
      <xdr:rowOff>161472</xdr:rowOff>
    </xdr:to>
    <xdr:sp macro="" textlink="">
      <xdr:nvSpPr>
        <xdr:cNvPr id="341" name="円/楕円 340"/>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76399</xdr:rowOff>
    </xdr:from>
    <xdr:ext cx="762000" cy="259045"/>
    <xdr:sp macro="" textlink="">
      <xdr:nvSpPr>
        <xdr:cNvPr id="342" name="定員管理の状況該当値テキスト"/>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43" name="円/楕円 342"/>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44" name="テキスト ボックス 343"/>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86299</xdr:rowOff>
    </xdr:from>
    <xdr:to>
      <xdr:col>22</xdr:col>
      <xdr:colOff>254000</xdr:colOff>
      <xdr:row>60</xdr:row>
      <xdr:rowOff>16449</xdr:rowOff>
    </xdr:to>
    <xdr:sp macro="" textlink="">
      <xdr:nvSpPr>
        <xdr:cNvPr id="345" name="円/楕円 344"/>
        <xdr:cNvSpPr/>
      </xdr:nvSpPr>
      <xdr:spPr>
        <a:xfrm>
          <a:off x="15240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26626</xdr:rowOff>
    </xdr:from>
    <xdr:ext cx="762000" cy="259045"/>
    <xdr:sp macro="" textlink="">
      <xdr:nvSpPr>
        <xdr:cNvPr id="346" name="テキスト ボックス 345"/>
        <xdr:cNvSpPr txBox="1"/>
      </xdr:nvSpPr>
      <xdr:spPr>
        <a:xfrm>
          <a:off x="14909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77107</xdr:rowOff>
    </xdr:from>
    <xdr:to>
      <xdr:col>21</xdr:col>
      <xdr:colOff>50800</xdr:colOff>
      <xdr:row>60</xdr:row>
      <xdr:rowOff>7257</xdr:rowOff>
    </xdr:to>
    <xdr:sp macro="" textlink="">
      <xdr:nvSpPr>
        <xdr:cNvPr id="347" name="円/楕円 346"/>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17434</xdr:rowOff>
    </xdr:from>
    <xdr:ext cx="762000" cy="259045"/>
    <xdr:sp macro="" textlink="">
      <xdr:nvSpPr>
        <xdr:cNvPr id="348" name="テキスト ボックス 347"/>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49" name="円/楕円 348"/>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0" name="テキスト ボックス 349"/>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実質公債費比率については、</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年々改善しており、類似団体の平均を下回っている。</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平成２５年度単年度の実質公債費比率は市債元利償還金の額（４１百万円）の増加により実質的な公債費が増額となる一方、特定財源の額（２７百万円）及び災害復旧費等に係る基準財政需要額（４９百万円）の増加により、充当される特定財源等も増額となった結果、前年度と比較し０．５ポイント改善し、３か年平均でも７．６％となり０．３ポイントの改善となった。</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今後の見通しとしては、中学校校舎屋上防水</a:t>
          </a:r>
          <a:r>
            <a:rPr lang="ja-JP" altLang="ja-JP" sz="1100" b="0" i="0" baseline="0">
              <a:solidFill>
                <a:sysClr val="windowText" lastClr="000000"/>
              </a:solidFill>
              <a:effectLst/>
              <a:latin typeface="+mn-ea"/>
              <a:ea typeface="+mn-ea"/>
              <a:cs typeface="+mn-cs"/>
            </a:rPr>
            <a:t>等</a:t>
          </a:r>
          <a:r>
            <a:rPr lang="ja-JP" altLang="en-US" sz="1100" b="0" i="0" baseline="0">
              <a:solidFill>
                <a:sysClr val="windowText" lastClr="000000"/>
              </a:solidFill>
              <a:effectLst/>
              <a:latin typeface="+mn-ea"/>
              <a:ea typeface="+mn-ea"/>
              <a:cs typeface="+mn-cs"/>
            </a:rPr>
            <a:t>改修</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事業及び富士見保育所改築事業など教育・保育環境の充実を図るための事業に対する財源として起債を充当していくことから、実質公債費比率については一時的に上昇することが見込まれるが、実質的な公債費について</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年次償還額の規模</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を注視し、適切な管理運営に努める。</a:t>
          </a:r>
          <a:endParaRPr kumimoji="0" lang="ja-JP"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318</xdr:rowOff>
    </xdr:to>
    <xdr:cxnSp macro="">
      <xdr:nvCxnSpPr>
        <xdr:cNvPr id="380" name="直線コネクタ 379"/>
        <xdr:cNvCxnSpPr/>
      </xdr:nvCxnSpPr>
      <xdr:spPr>
        <a:xfrm flipV="1">
          <a:off x="16179800" y="684022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54610</xdr:rowOff>
    </xdr:to>
    <xdr:cxnSp macro="">
      <xdr:nvCxnSpPr>
        <xdr:cNvPr id="383" name="直線コネクタ 382"/>
        <xdr:cNvCxnSpPr/>
      </xdr:nvCxnSpPr>
      <xdr:spPr>
        <a:xfrm flipV="1">
          <a:off x="15290800" y="68583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157163</xdr:rowOff>
    </xdr:to>
    <xdr:cxnSp macro="">
      <xdr:nvCxnSpPr>
        <xdr:cNvPr id="386" name="直線コネクタ 385"/>
        <xdr:cNvCxnSpPr/>
      </xdr:nvCxnSpPr>
      <xdr:spPr>
        <a:xfrm flipV="1">
          <a:off x="14401800" y="69126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70168</xdr:rowOff>
    </xdr:to>
    <xdr:cxnSp macro="">
      <xdr:nvCxnSpPr>
        <xdr:cNvPr id="389" name="直線コネクタ 388"/>
        <xdr:cNvCxnSpPr/>
      </xdr:nvCxnSpPr>
      <xdr:spPr>
        <a:xfrm flipV="1">
          <a:off x="13512800" y="70151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1" name="テキスト ボックス 390"/>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3" name="テキスト ボックス 392"/>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9" name="円/楕円 398"/>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0"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1" name="円/楕円 400"/>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2" name="テキスト ボックス 401"/>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403" name="円/楕円 402"/>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404" name="テキスト ボックス 403"/>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5" name="円/楕円 404"/>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6" name="テキスト ボックス 405"/>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7" name="円/楕円 406"/>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408" name="テキスト ボックス 407"/>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将来負担比率については、</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ここ数年改善が続いていたが、平成２５年度においては０．１ポイントの悪化となった。</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主な要因</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は臨時財政対策債等の起債に伴う地方債現在高や学校給食センター更新施設整備事業（ＰＦＩ事業）による債務負担行為の増によるものである。</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しかし、類似団体平均は引き続き下回っており、今後も公債費等義務的経費の削減を中心とする行財政改革を進め、財政の健全化に努める。</a:t>
          </a:r>
          <a:endParaRPr kumimoji="0" lang="ja-JP" altLang="en-US" sz="1100" b="0" i="0" u="none" strike="noStrike" kern="0" cap="none" spc="0" normalizeH="0" baseline="0" noProof="0" smtClean="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138748</xdr:rowOff>
    </xdr:from>
    <xdr:to>
      <xdr:col>24</xdr:col>
      <xdr:colOff>558800</xdr:colOff>
      <xdr:row>15</xdr:row>
      <xdr:rowOff>139351</xdr:rowOff>
    </xdr:to>
    <xdr:cxnSp macro="">
      <xdr:nvCxnSpPr>
        <xdr:cNvPr id="438" name="直線コネクタ 437"/>
        <xdr:cNvCxnSpPr/>
      </xdr:nvCxnSpPr>
      <xdr:spPr>
        <a:xfrm>
          <a:off x="16179800" y="2710498"/>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138748</xdr:rowOff>
    </xdr:from>
    <xdr:to>
      <xdr:col>23</xdr:col>
      <xdr:colOff>406400</xdr:colOff>
      <xdr:row>15</xdr:row>
      <xdr:rowOff>164084</xdr:rowOff>
    </xdr:to>
    <xdr:cxnSp macro="">
      <xdr:nvCxnSpPr>
        <xdr:cNvPr id="441" name="直線コネクタ 440"/>
        <xdr:cNvCxnSpPr/>
      </xdr:nvCxnSpPr>
      <xdr:spPr>
        <a:xfrm flipV="1">
          <a:off x="15290800" y="2710498"/>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164084</xdr:rowOff>
    </xdr:from>
    <xdr:to>
      <xdr:col>22</xdr:col>
      <xdr:colOff>203200</xdr:colOff>
      <xdr:row>16</xdr:row>
      <xdr:rowOff>69850</xdr:rowOff>
    </xdr:to>
    <xdr:cxnSp macro="">
      <xdr:nvCxnSpPr>
        <xdr:cNvPr id="444" name="直線コネクタ 443"/>
        <xdr:cNvCxnSpPr/>
      </xdr:nvCxnSpPr>
      <xdr:spPr>
        <a:xfrm flipV="1">
          <a:off x="14401800" y="27358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69850</xdr:rowOff>
    </xdr:from>
    <xdr:to>
      <xdr:col>21</xdr:col>
      <xdr:colOff>0</xdr:colOff>
      <xdr:row>16</xdr:row>
      <xdr:rowOff>127159</xdr:rowOff>
    </xdr:to>
    <xdr:cxnSp macro="">
      <xdr:nvCxnSpPr>
        <xdr:cNvPr id="447" name="直線コネクタ 446"/>
        <xdr:cNvCxnSpPr/>
      </xdr:nvCxnSpPr>
      <xdr:spPr>
        <a:xfrm flipV="1">
          <a:off x="13512800" y="2813050"/>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9" name="テキスト ボックス 448"/>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1" name="テキスト ボックス 450"/>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88551</xdr:rowOff>
    </xdr:from>
    <xdr:to>
      <xdr:col>24</xdr:col>
      <xdr:colOff>609600</xdr:colOff>
      <xdr:row>16</xdr:row>
      <xdr:rowOff>18701</xdr:rowOff>
    </xdr:to>
    <xdr:sp macro="" textlink="">
      <xdr:nvSpPr>
        <xdr:cNvPr id="457" name="円/楕円 456"/>
        <xdr:cNvSpPr/>
      </xdr:nvSpPr>
      <xdr:spPr>
        <a:xfrm>
          <a:off x="16967200" y="2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105078</xdr:rowOff>
    </xdr:from>
    <xdr:ext cx="762000" cy="259045"/>
    <xdr:sp macro="" textlink="">
      <xdr:nvSpPr>
        <xdr:cNvPr id="458" name="将来負担の状況該当値テキスト"/>
        <xdr:cNvSpPr txBox="1"/>
      </xdr:nvSpPr>
      <xdr:spPr>
        <a:xfrm>
          <a:off x="17106900" y="250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87948</xdr:rowOff>
    </xdr:from>
    <xdr:to>
      <xdr:col>23</xdr:col>
      <xdr:colOff>457200</xdr:colOff>
      <xdr:row>16</xdr:row>
      <xdr:rowOff>18098</xdr:rowOff>
    </xdr:to>
    <xdr:sp macro="" textlink="">
      <xdr:nvSpPr>
        <xdr:cNvPr id="459" name="円/楕円 458"/>
        <xdr:cNvSpPr/>
      </xdr:nvSpPr>
      <xdr:spPr>
        <a:xfrm>
          <a:off x="161290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28275</xdr:rowOff>
    </xdr:from>
    <xdr:ext cx="736600" cy="259045"/>
    <xdr:sp macro="" textlink="">
      <xdr:nvSpPr>
        <xdr:cNvPr id="460" name="テキスト ボックス 459"/>
        <xdr:cNvSpPr txBox="1"/>
      </xdr:nvSpPr>
      <xdr:spPr>
        <a:xfrm>
          <a:off x="15798800" y="242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113284</xdr:rowOff>
    </xdr:from>
    <xdr:to>
      <xdr:col>22</xdr:col>
      <xdr:colOff>254000</xdr:colOff>
      <xdr:row>16</xdr:row>
      <xdr:rowOff>43434</xdr:rowOff>
    </xdr:to>
    <xdr:sp macro="" textlink="">
      <xdr:nvSpPr>
        <xdr:cNvPr id="461" name="円/楕円 460"/>
        <xdr:cNvSpPr/>
      </xdr:nvSpPr>
      <xdr:spPr>
        <a:xfrm>
          <a:off x="15240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53611</xdr:rowOff>
    </xdr:from>
    <xdr:ext cx="762000" cy="259045"/>
    <xdr:sp macro="" textlink="">
      <xdr:nvSpPr>
        <xdr:cNvPr id="462" name="テキスト ボックス 461"/>
        <xdr:cNvSpPr txBox="1"/>
      </xdr:nvSpPr>
      <xdr:spPr>
        <a:xfrm>
          <a:off x="14909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19050</xdr:rowOff>
    </xdr:from>
    <xdr:to>
      <xdr:col>21</xdr:col>
      <xdr:colOff>50800</xdr:colOff>
      <xdr:row>16</xdr:row>
      <xdr:rowOff>120650</xdr:rowOff>
    </xdr:to>
    <xdr:sp macro="" textlink="">
      <xdr:nvSpPr>
        <xdr:cNvPr id="463" name="円/楕円 462"/>
        <xdr:cNvSpPr/>
      </xdr:nvSpPr>
      <xdr:spPr>
        <a:xfrm>
          <a:off x="1435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130827</xdr:rowOff>
    </xdr:from>
    <xdr:ext cx="762000" cy="259045"/>
    <xdr:sp macro="" textlink="">
      <xdr:nvSpPr>
        <xdr:cNvPr id="464" name="テキスト ボックス 463"/>
        <xdr:cNvSpPr txBox="1"/>
      </xdr:nvSpPr>
      <xdr:spPr>
        <a:xfrm>
          <a:off x="14020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76359</xdr:rowOff>
    </xdr:from>
    <xdr:to>
      <xdr:col>19</xdr:col>
      <xdr:colOff>533400</xdr:colOff>
      <xdr:row>17</xdr:row>
      <xdr:rowOff>6509</xdr:rowOff>
    </xdr:to>
    <xdr:sp macro="" textlink="">
      <xdr:nvSpPr>
        <xdr:cNvPr id="465" name="円/楕円 464"/>
        <xdr:cNvSpPr/>
      </xdr:nvSpPr>
      <xdr:spPr>
        <a:xfrm>
          <a:off x="13462000" y="28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16686</xdr:rowOff>
    </xdr:from>
    <xdr:ext cx="762000" cy="259045"/>
    <xdr:sp macro="" textlink="">
      <xdr:nvSpPr>
        <xdr:cNvPr id="466" name="テキスト ボックス 465"/>
        <xdr:cNvSpPr txBox="1"/>
      </xdr:nvSpPr>
      <xdr:spPr>
        <a:xfrm>
          <a:off x="13131800" y="258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70,218
69,420
17.73
21,646,626
20,555,770
979,454
12,287,599
17,925,079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23.1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非正規職員について任用制度の見直しを行い、それまで賃金として物件費に計上されていたものを、報酬として人件費に計上するようになったことが、増加の大きな要因として考えられる。</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今後も引き続き、人件費の適正化に努める。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127000</xdr:rowOff>
    </xdr:to>
    <xdr:cxnSp macro="">
      <xdr:nvCxnSpPr>
        <xdr:cNvPr id="65" name="直線コネクタ 64"/>
        <xdr:cNvCxnSpPr/>
      </xdr:nvCxnSpPr>
      <xdr:spPr>
        <a:xfrm>
          <a:off x="3987800" y="656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73660</xdr:rowOff>
    </xdr:to>
    <xdr:cxnSp macro="">
      <xdr:nvCxnSpPr>
        <xdr:cNvPr id="68" name="直線コネクタ 67"/>
        <xdr:cNvCxnSpPr/>
      </xdr:nvCxnSpPr>
      <xdr:spPr>
        <a:xfrm flipV="1">
          <a:off x="3098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73660</xdr:rowOff>
    </xdr:to>
    <xdr:cxnSp macro="">
      <xdr:nvCxnSpPr>
        <xdr:cNvPr id="71" name="直線コネクタ 70"/>
        <xdr:cNvCxnSpPr/>
      </xdr:nvCxnSpPr>
      <xdr:spPr>
        <a:xfrm>
          <a:off x="2209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58420</xdr:rowOff>
    </xdr:to>
    <xdr:cxnSp macro="">
      <xdr:nvCxnSpPr>
        <xdr:cNvPr id="74" name="直線コネクタ 73"/>
        <xdr:cNvCxnSpPr/>
      </xdr:nvCxnSpPr>
      <xdr:spPr>
        <a:xfrm flipV="1">
          <a:off x="1320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4" name="円/楕円 83"/>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5"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6" name="円/楕円 85"/>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7" name="テキスト ボックス 86"/>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8" name="円/楕円 87"/>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89" name="テキスト ボックス 88"/>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0" name="円/楕円 89"/>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12717</xdr:rowOff>
    </xdr:from>
    <xdr:ext cx="762000" cy="259045"/>
    <xdr:sp macro="" textlink="">
      <xdr:nvSpPr>
        <xdr:cNvPr id="91" name="テキスト ボックス 90"/>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2" name="円/楕円 91"/>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119397</xdr:rowOff>
    </xdr:from>
    <xdr:ext cx="762000" cy="259045"/>
    <xdr:sp macro="" textlink="">
      <xdr:nvSpPr>
        <xdr:cNvPr id="93" name="テキスト ボックス 92"/>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類似団体平均や全国平均、埼玉県平均を下回って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いたが、平成２５年度においては類似団体平均及び全国平均を上回った。主な要因は、</a:t>
          </a:r>
          <a:r>
            <a:rPr lang="ja-JP" altLang="ja-JP" sz="1100" b="0" i="0" baseline="0">
              <a:solidFill>
                <a:sysClr val="windowText" lastClr="000000"/>
              </a:solidFill>
              <a:effectLst/>
              <a:latin typeface="+mn-lt"/>
              <a:ea typeface="+mn-ea"/>
              <a:cs typeface="+mn-cs"/>
            </a:rPr>
            <a:t>学校給食センター更新施設整備事業（ＰＦＩ事業）</a:t>
          </a:r>
          <a:r>
            <a:rPr lang="ja-JP" altLang="en-US" sz="1100" b="0" i="0" baseline="0">
              <a:solidFill>
                <a:sysClr val="windowText" lastClr="000000"/>
              </a:solidFill>
              <a:effectLst/>
              <a:latin typeface="+mn-lt"/>
              <a:ea typeface="+mn-ea"/>
              <a:cs typeface="+mn-cs"/>
            </a:rPr>
            <a:t>や図書館フロント業務等における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業務委託経費についての増加（皆増）によるものである。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今後も、民間の持つ優れた技術やノウハウを活用し、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公共施設の指定管理制度の導入や事務のアウトソーシング</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を推進し、行政サービスの向上及び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事務の効率化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を図ることにより、経常経費の圧縮を図る。</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39370</xdr:rowOff>
    </xdr:to>
    <xdr:cxnSp macro="">
      <xdr:nvCxnSpPr>
        <xdr:cNvPr id="126" name="直線コネクタ 125"/>
        <xdr:cNvCxnSpPr/>
      </xdr:nvCxnSpPr>
      <xdr:spPr>
        <a:xfrm>
          <a:off x="15671800" y="2832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88900</xdr:rowOff>
    </xdr:to>
    <xdr:cxnSp macro="">
      <xdr:nvCxnSpPr>
        <xdr:cNvPr id="129" name="直線コネクタ 128"/>
        <xdr:cNvCxnSpPr/>
      </xdr:nvCxnSpPr>
      <xdr:spPr>
        <a:xfrm>
          <a:off x="14782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58420</xdr:rowOff>
    </xdr:to>
    <xdr:cxnSp macro="">
      <xdr:nvCxnSpPr>
        <xdr:cNvPr id="132" name="直線コネクタ 131"/>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50800</xdr:rowOff>
    </xdr:to>
    <xdr:cxnSp macro="">
      <xdr:nvCxnSpPr>
        <xdr:cNvPr id="135" name="直線コネクタ 134"/>
        <xdr:cNvCxnSpPr/>
      </xdr:nvCxnSpPr>
      <xdr:spPr>
        <a:xfrm flipV="1">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37" name="テキスト ボックス 136"/>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9" name="テキスト ボックス 138"/>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5" name="円/楕円 144"/>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6"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9" name="円/楕円 148"/>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50" name="テキスト ボックス 14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1" name="円/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2" name="テキスト ボックス 151"/>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3" name="円/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54" name="テキスト ボックス 153"/>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扶助費</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については決算額で前年度と比較し１億６９百万円の増額となっている。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主な要因は、こども医療費助成事業の対象年齢拡大、障害者自立支援事業の給付費の増等による。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扶助費は今後も増加が続くことが見込まれるが、健康づくり・介護予防の取り組みや生活困窮者・障害者の自立に向けた施策等を積極的に推進することにより扶助費の抑制を図っていく。</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21844</xdr:rowOff>
    </xdr:from>
    <xdr:to>
      <xdr:col>7</xdr:col>
      <xdr:colOff>15875</xdr:colOff>
      <xdr:row>56</xdr:row>
      <xdr:rowOff>122428</xdr:rowOff>
    </xdr:to>
    <xdr:cxnSp macro="">
      <xdr:nvCxnSpPr>
        <xdr:cNvPr id="185" name="直線コネクタ 184"/>
        <xdr:cNvCxnSpPr/>
      </xdr:nvCxnSpPr>
      <xdr:spPr>
        <a:xfrm>
          <a:off x="3987800" y="96230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147574</xdr:rowOff>
    </xdr:from>
    <xdr:to>
      <xdr:col>5</xdr:col>
      <xdr:colOff>549275</xdr:colOff>
      <xdr:row>56</xdr:row>
      <xdr:rowOff>21844</xdr:rowOff>
    </xdr:to>
    <xdr:cxnSp macro="">
      <xdr:nvCxnSpPr>
        <xdr:cNvPr id="188" name="直線コネクタ 187"/>
        <xdr:cNvCxnSpPr/>
      </xdr:nvCxnSpPr>
      <xdr:spPr>
        <a:xfrm>
          <a:off x="3098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74422</xdr:rowOff>
    </xdr:from>
    <xdr:to>
      <xdr:col>4</xdr:col>
      <xdr:colOff>346075</xdr:colOff>
      <xdr:row>55</xdr:row>
      <xdr:rowOff>147574</xdr:rowOff>
    </xdr:to>
    <xdr:cxnSp macro="">
      <xdr:nvCxnSpPr>
        <xdr:cNvPr id="191" name="直線コネクタ 190"/>
        <xdr:cNvCxnSpPr/>
      </xdr:nvCxnSpPr>
      <xdr:spPr>
        <a:xfrm>
          <a:off x="2209800" y="9504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19558</xdr:rowOff>
    </xdr:from>
    <xdr:to>
      <xdr:col>3</xdr:col>
      <xdr:colOff>142875</xdr:colOff>
      <xdr:row>55</xdr:row>
      <xdr:rowOff>74422</xdr:rowOff>
    </xdr:to>
    <xdr:cxnSp macro="">
      <xdr:nvCxnSpPr>
        <xdr:cNvPr id="194" name="直線コネクタ 193"/>
        <xdr:cNvCxnSpPr/>
      </xdr:nvCxnSpPr>
      <xdr:spPr>
        <a:xfrm>
          <a:off x="1320800" y="9449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71628</xdr:rowOff>
    </xdr:from>
    <xdr:to>
      <xdr:col>7</xdr:col>
      <xdr:colOff>66675</xdr:colOff>
      <xdr:row>57</xdr:row>
      <xdr:rowOff>1778</xdr:rowOff>
    </xdr:to>
    <xdr:sp macro="" textlink="">
      <xdr:nvSpPr>
        <xdr:cNvPr id="204" name="円/楕円 203"/>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43705</xdr:rowOff>
    </xdr:from>
    <xdr:ext cx="762000" cy="259045"/>
    <xdr:sp macro="" textlink="">
      <xdr:nvSpPr>
        <xdr:cNvPr id="205"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142494</xdr:rowOff>
    </xdr:from>
    <xdr:to>
      <xdr:col>5</xdr:col>
      <xdr:colOff>600075</xdr:colOff>
      <xdr:row>56</xdr:row>
      <xdr:rowOff>72644</xdr:rowOff>
    </xdr:to>
    <xdr:sp macro="" textlink="">
      <xdr:nvSpPr>
        <xdr:cNvPr id="206" name="円/楕円 205"/>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57421</xdr:rowOff>
    </xdr:from>
    <xdr:ext cx="736600" cy="259045"/>
    <xdr:sp macro="" textlink="">
      <xdr:nvSpPr>
        <xdr:cNvPr id="207" name="テキスト ボックス 206"/>
        <xdr:cNvSpPr txBox="1"/>
      </xdr:nvSpPr>
      <xdr:spPr>
        <a:xfrm>
          <a:off x="3606800" y="965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96774</xdr:rowOff>
    </xdr:from>
    <xdr:to>
      <xdr:col>4</xdr:col>
      <xdr:colOff>396875</xdr:colOff>
      <xdr:row>56</xdr:row>
      <xdr:rowOff>26924</xdr:rowOff>
    </xdr:to>
    <xdr:sp macro="" textlink="">
      <xdr:nvSpPr>
        <xdr:cNvPr id="208" name="円/楕円 207"/>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11701</xdr:rowOff>
    </xdr:from>
    <xdr:ext cx="762000" cy="259045"/>
    <xdr:sp macro="" textlink="">
      <xdr:nvSpPr>
        <xdr:cNvPr id="209" name="テキスト ボックス 208"/>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23622</xdr:rowOff>
    </xdr:from>
    <xdr:to>
      <xdr:col>3</xdr:col>
      <xdr:colOff>193675</xdr:colOff>
      <xdr:row>55</xdr:row>
      <xdr:rowOff>125222</xdr:rowOff>
    </xdr:to>
    <xdr:sp macro="" textlink="">
      <xdr:nvSpPr>
        <xdr:cNvPr id="210" name="円/楕円 209"/>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135399</xdr:rowOff>
    </xdr:from>
    <xdr:ext cx="762000" cy="259045"/>
    <xdr:sp macro="" textlink="">
      <xdr:nvSpPr>
        <xdr:cNvPr id="211" name="テキスト ボックス 210"/>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140208</xdr:rowOff>
    </xdr:from>
    <xdr:to>
      <xdr:col>1</xdr:col>
      <xdr:colOff>676275</xdr:colOff>
      <xdr:row>55</xdr:row>
      <xdr:rowOff>70358</xdr:rowOff>
    </xdr:to>
    <xdr:sp macro="" textlink="">
      <xdr:nvSpPr>
        <xdr:cNvPr id="212" name="円/楕円 211"/>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80535</xdr:rowOff>
    </xdr:from>
    <xdr:ext cx="762000" cy="259045"/>
    <xdr:sp macro="" textlink="">
      <xdr:nvSpPr>
        <xdr:cNvPr id="213" name="テキスト ボックス 212"/>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その他に係る経常収支比率は、毎年、類似団体の平均を下回っている。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決算額では、繰出金は前年度と比較して減少しているが、積立金は増加している。</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smtClean="0">
              <a:ln>
                <a:noFill/>
              </a:ln>
              <a:solidFill>
                <a:sysClr val="windowText" lastClr="000000"/>
              </a:solidFill>
              <a:effectLst/>
              <a:uLnTx/>
              <a:uFillTx/>
              <a:latin typeface="+mn-lt"/>
              <a:ea typeface="+mn-ea"/>
              <a:cs typeface="+mn-cs"/>
            </a:rPr>
            <a:t>主な要因は、繰出金では下水道組合負担金及び後期高齢者医療広域連合負担金の減少、積立金では財政調整基金積立金及び都市施設整備基金積立金の増によるものである。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特別会計及び一部事務組合への繰出金については、</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負担区分を明確にし、特定財源の獲得、自主財源の確保、事業の一層の効率化</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等により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lang="ja-JP" altLang="ja-JP" sz="1050" b="0" i="0" baseline="0">
              <a:solidFill>
                <a:sysClr val="windowText" lastClr="000000"/>
              </a:solidFill>
              <a:effectLst/>
              <a:latin typeface="+mn-lt"/>
              <a:ea typeface="+mn-ea"/>
              <a:cs typeface="+mn-cs"/>
            </a:rPr>
            <a:t>さらなる健全化を</a:t>
          </a:r>
          <a:r>
            <a:rPr lang="ja-JP" altLang="en-US" sz="1050" b="0" i="0" baseline="0">
              <a:solidFill>
                <a:sysClr val="windowText" lastClr="000000"/>
              </a:solidFill>
              <a:effectLst/>
              <a:latin typeface="+mn-lt"/>
              <a:ea typeface="+mn-ea"/>
              <a:cs typeface="+mn-cs"/>
            </a:rPr>
            <a:t>図り、</a:t>
          </a:r>
          <a:r>
            <a:rPr kumimoji="0" lang="ja-JP" altLang="en-US" sz="1050" b="0" i="0" u="none" strike="noStrike" kern="0" cap="none" spc="0" normalizeH="0" baseline="0" noProof="0" smtClean="0">
              <a:ln>
                <a:noFill/>
              </a:ln>
              <a:solidFill>
                <a:sysClr val="windowText" lastClr="000000"/>
              </a:solidFill>
              <a:effectLst/>
              <a:uLnTx/>
              <a:uFillTx/>
              <a:latin typeface="+mn-lt"/>
              <a:ea typeface="+mn-ea"/>
              <a:cs typeface="+mn-cs"/>
            </a:rPr>
            <a:t>税収を主な財源とする一般会計の負担額を減らすよう努めていく。</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xdr:rowOff>
    </xdr:to>
    <xdr:cxnSp macro="">
      <xdr:nvCxnSpPr>
        <xdr:cNvPr id="246" name="直線コネクタ 245"/>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5080</xdr:rowOff>
    </xdr:to>
    <xdr:cxnSp macro="">
      <xdr:nvCxnSpPr>
        <xdr:cNvPr id="249" name="直線コネクタ 248"/>
        <xdr:cNvCxnSpPr/>
      </xdr:nvCxnSpPr>
      <xdr:spPr>
        <a:xfrm>
          <a:off x="14782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12700</xdr:rowOff>
    </xdr:to>
    <xdr:cxnSp macro="">
      <xdr:nvCxnSpPr>
        <xdr:cNvPr id="252" name="直線コネクタ 251"/>
        <xdr:cNvCxnSpPr/>
      </xdr:nvCxnSpPr>
      <xdr:spPr>
        <a:xfrm flipV="1">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12700</xdr:rowOff>
    </xdr:to>
    <xdr:cxnSp macro="">
      <xdr:nvCxnSpPr>
        <xdr:cNvPr id="255" name="直線コネクタ 254"/>
        <xdr:cNvCxnSpPr/>
      </xdr:nvCxnSpPr>
      <xdr:spPr>
        <a:xfrm>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5" name="円/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7" name="円/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9" name="円/楕円 268"/>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0" name="テキスト ボックス 269"/>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1" name="円/楕円 270"/>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2" name="テキスト ボックス 27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補助費等は、</a:t>
          </a:r>
          <a:r>
            <a:rPr lang="ja-JP" altLang="ja-JP" sz="1050" b="0" i="0" baseline="0">
              <a:solidFill>
                <a:sysClr val="windowText" lastClr="000000"/>
              </a:solidFill>
              <a:effectLst/>
              <a:latin typeface="+mn-ea"/>
              <a:ea typeface="+mn-ea"/>
              <a:cs typeface="+mn-cs"/>
            </a:rPr>
            <a:t>決算額で前年度と比較し</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７５百万円の減額となり、経常収支比率は０．６ポイント減少しているが</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毎年、</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類似団体の平均を大きく上回っている。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主な要因として、</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消防やごみ処理、下水道など、近隣自治体との一部事務組合を構成しているため、各組合への負担金が大きいことがあげられる。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一部事務組合に対しては、事業実施計画についての合同ヒアリングや予算編成時における検証を徹底するなど、構成市町との連携を強化し、経常経費の削減を図</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っていく</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143002</xdr:rowOff>
    </xdr:to>
    <xdr:cxnSp macro="">
      <xdr:nvCxnSpPr>
        <xdr:cNvPr id="304" name="直線コネクタ 303"/>
        <xdr:cNvCxnSpPr/>
      </xdr:nvCxnSpPr>
      <xdr:spPr>
        <a:xfrm flipV="1">
          <a:off x="15671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37</xdr:row>
      <xdr:rowOff>152146</xdr:rowOff>
    </xdr:to>
    <xdr:cxnSp macro="">
      <xdr:nvCxnSpPr>
        <xdr:cNvPr id="307" name="直線コネクタ 306"/>
        <xdr:cNvCxnSpPr/>
      </xdr:nvCxnSpPr>
      <xdr:spPr>
        <a:xfrm flipV="1">
          <a:off x="14782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152146</xdr:rowOff>
    </xdr:to>
    <xdr:cxnSp macro="">
      <xdr:nvCxnSpPr>
        <xdr:cNvPr id="310" name="直線コネクタ 309"/>
        <xdr:cNvCxnSpPr/>
      </xdr:nvCxnSpPr>
      <xdr:spPr>
        <a:xfrm>
          <a:off x="13893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67564</xdr:rowOff>
    </xdr:to>
    <xdr:cxnSp macro="">
      <xdr:nvCxnSpPr>
        <xdr:cNvPr id="313" name="直線コネクタ 312"/>
        <xdr:cNvCxnSpPr/>
      </xdr:nvCxnSpPr>
      <xdr:spPr>
        <a:xfrm flipV="1">
          <a:off x="13004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3" name="円/楕円 322"/>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4"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5" name="円/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7" name="円/楕円 326"/>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8" name="テキスト ボックス 327"/>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9" name="円/楕円 328"/>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0" name="テキスト ボックス 329"/>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1" name="円/楕円 330"/>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2" name="テキスト ボックス 331"/>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当市では</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市の主要事業である市道７５８号線（都市計画道路）の整備や土地開発公社の用地買戻しなどの財源として起債をしている。また、臨時財政対策債については、平成２２年度以降毎年度１０億円を超える規模となっており、この間の起債発行総額の</a:t>
          </a:r>
          <a:r>
            <a:rPr lang="ja-JP" altLang="ja-JP" sz="1050" b="0" i="0" baseline="0">
              <a:solidFill>
                <a:sysClr val="windowText" lastClr="000000"/>
              </a:solidFill>
              <a:effectLst/>
              <a:latin typeface="+mn-ea"/>
              <a:ea typeface="+mn-ea"/>
              <a:cs typeface="+mn-cs"/>
            </a:rPr>
            <a:t>約６割</a:t>
          </a:r>
          <a:r>
            <a:rPr lang="ja-JP" altLang="en-US" sz="1050" b="0" i="0" baseline="0">
              <a:solidFill>
                <a:sysClr val="windowText" lastClr="000000"/>
              </a:solidFill>
              <a:effectLst/>
              <a:latin typeface="+mn-ea"/>
              <a:ea typeface="+mn-ea"/>
              <a:cs typeface="+mn-cs"/>
            </a:rPr>
            <a:t>を占めている。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　このことから、元金据え置き期間の満了に伴う元金償還の開始などの影響を受け、平成２４年度に続き公債費が増加している。</a:t>
          </a:r>
          <a:endParaRPr kumimoji="0"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今後も臨時財政対策債の元利償還額の増加が見込まれることから、普通建設事業については、</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事業内容を</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精査</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し</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総事業費の圧縮を図り</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かつ、</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後年度において過大な負担となら</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ぬよう</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適債事業の厳格な選択を行</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うことにより</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、健全な財政運営に努めて</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rPr>
            <a:t>いく</a:t>
          </a:r>
          <a:r>
            <a:rPr kumimoji="0" lang="ja-JP" altLang="ja-JP" sz="105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113285</xdr:rowOff>
    </xdr:to>
    <xdr:cxnSp macro="">
      <xdr:nvCxnSpPr>
        <xdr:cNvPr id="362" name="直線コネクタ 361"/>
        <xdr:cNvCxnSpPr/>
      </xdr:nvCxnSpPr>
      <xdr:spPr>
        <a:xfrm>
          <a:off x="3987800" y="131297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99568</xdr:rowOff>
    </xdr:to>
    <xdr:cxnSp macro="">
      <xdr:nvCxnSpPr>
        <xdr:cNvPr id="365" name="直線コネクタ 364"/>
        <xdr:cNvCxnSpPr/>
      </xdr:nvCxnSpPr>
      <xdr:spPr>
        <a:xfrm>
          <a:off x="3098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131572</xdr:rowOff>
    </xdr:to>
    <xdr:cxnSp macro="">
      <xdr:nvCxnSpPr>
        <xdr:cNvPr id="368" name="直線コネクタ 367"/>
        <xdr:cNvCxnSpPr/>
      </xdr:nvCxnSpPr>
      <xdr:spPr>
        <a:xfrm flipV="1">
          <a:off x="2209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51563</xdr:rowOff>
    </xdr:to>
    <xdr:cxnSp macro="">
      <xdr:nvCxnSpPr>
        <xdr:cNvPr id="371" name="直線コネクタ 370"/>
        <xdr:cNvCxnSpPr/>
      </xdr:nvCxnSpPr>
      <xdr:spPr>
        <a:xfrm flipV="1">
          <a:off x="1320800" y="131617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1" name="円/楕円 380"/>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2"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3" name="円/楕円 382"/>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4" name="テキスト ボックス 383"/>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5" name="円/楕円 384"/>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6" name="テキスト ボックス 385"/>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87" name="円/楕円 386"/>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88" name="テキスト ボックス 387"/>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9" name="円/楕円 388"/>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0" name="テキスト ボックス 389"/>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公債費以外に占める経常収支比率は、</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主に人件費及び</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補助費等の数値が高いこと</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により</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、類似団体の平均を毎年上回っている</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　主な要因は、人件費では臨時職員を任用形態の見直しにより一般職非常勤としたこと、</a:t>
          </a:r>
          <a:r>
            <a:rPr lang="ja-JP" altLang="ja-JP" sz="900" b="0" i="0" baseline="0">
              <a:solidFill>
                <a:sysClr val="windowText" lastClr="000000"/>
              </a:solidFill>
              <a:effectLst/>
              <a:latin typeface="+mn-lt"/>
              <a:ea typeface="+mn-ea"/>
              <a:cs typeface="+mn-cs"/>
            </a:rPr>
            <a:t>学校給食センター更新施設整備事業（ＰＦＩ事業）や図書館フロント業務等</a:t>
          </a:r>
          <a:r>
            <a:rPr lang="ja-JP" altLang="en-US" sz="900" b="0" i="0" baseline="0">
              <a:solidFill>
                <a:sysClr val="windowText" lastClr="000000"/>
              </a:solidFill>
              <a:effectLst/>
              <a:latin typeface="+mn-lt"/>
              <a:ea typeface="+mn-ea"/>
              <a:cs typeface="+mn-cs"/>
            </a:rPr>
            <a:t>、業務のアウトソーシングを進めているものの、直ちに職員数の削減に結びついていないこと等による。また、</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補助費等では</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一部事務組合</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への負担金の占める割合が補助費等全体の６５％となっていることによる。</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今後</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、急速な高齢化が</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進</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み、給与所得者</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の減少などにより市税収入</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の増収は見込めず</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、医療費・扶助費等の社会保障</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関係経費</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の大幅な増加等が</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見込まれる</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このような状況を踏まえ、</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健全な財政運営を維持するため、引き続き行財政改革等による歳入歳出の見直しを進めるとともに、</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自主財源の根幹である</a:t>
          </a: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市税収入</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の確保に向けた施策を推進していく。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161289</xdr:rowOff>
    </xdr:to>
    <xdr:cxnSp macro="">
      <xdr:nvCxnSpPr>
        <xdr:cNvPr id="423" name="直線コネクタ 422"/>
        <xdr:cNvCxnSpPr/>
      </xdr:nvCxnSpPr>
      <xdr:spPr>
        <a:xfrm>
          <a:off x="15671800" y="135991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54611</xdr:rowOff>
    </xdr:to>
    <xdr:cxnSp macro="">
      <xdr:nvCxnSpPr>
        <xdr:cNvPr id="426" name="直線コネクタ 425"/>
        <xdr:cNvCxnSpPr/>
      </xdr:nvCxnSpPr>
      <xdr:spPr>
        <a:xfrm>
          <a:off x="14782800" y="13576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96520</xdr:rowOff>
    </xdr:from>
    <xdr:to>
      <xdr:col>21</xdr:col>
      <xdr:colOff>361950</xdr:colOff>
      <xdr:row>79</xdr:row>
      <xdr:rowOff>31750</xdr:rowOff>
    </xdr:to>
    <xdr:cxnSp macro="">
      <xdr:nvCxnSpPr>
        <xdr:cNvPr id="429" name="直線コネクタ 428"/>
        <xdr:cNvCxnSpPr/>
      </xdr:nvCxnSpPr>
      <xdr:spPr>
        <a:xfrm>
          <a:off x="13893800" y="13469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96520</xdr:rowOff>
    </xdr:from>
    <xdr:to>
      <xdr:col>20</xdr:col>
      <xdr:colOff>158750</xdr:colOff>
      <xdr:row>79</xdr:row>
      <xdr:rowOff>35561</xdr:rowOff>
    </xdr:to>
    <xdr:cxnSp macro="">
      <xdr:nvCxnSpPr>
        <xdr:cNvPr id="432" name="直線コネクタ 431"/>
        <xdr:cNvCxnSpPr/>
      </xdr:nvCxnSpPr>
      <xdr:spPr>
        <a:xfrm flipV="1">
          <a:off x="13004800" y="134696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2" name="円/楕円 441"/>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82566</xdr:rowOff>
    </xdr:from>
    <xdr:ext cx="762000" cy="259045"/>
    <xdr:sp macro="" textlink="">
      <xdr:nvSpPr>
        <xdr:cNvPr id="443"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3811</xdr:rowOff>
    </xdr:from>
    <xdr:to>
      <xdr:col>22</xdr:col>
      <xdr:colOff>615950</xdr:colOff>
      <xdr:row>79</xdr:row>
      <xdr:rowOff>105411</xdr:rowOff>
    </xdr:to>
    <xdr:sp macro="" textlink="">
      <xdr:nvSpPr>
        <xdr:cNvPr id="444" name="円/楕円 443"/>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90188</xdr:rowOff>
    </xdr:from>
    <xdr:ext cx="736600" cy="259045"/>
    <xdr:sp macro="" textlink="">
      <xdr:nvSpPr>
        <xdr:cNvPr id="445" name="テキスト ボックス 444"/>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46" name="円/楕円 445"/>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47" name="テキスト ボックス 446"/>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48" name="円/楕円 447"/>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49" name="テキスト ボックス 448"/>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50" name="円/楕円 449"/>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51" name="テキスト ボックス 450"/>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埼玉県鶴ケ島市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19653</xdr:rowOff>
    </xdr:from>
    <xdr:to>
      <xdr:col>4</xdr:col>
      <xdr:colOff>1117600</xdr:colOff>
      <xdr:row>17</xdr:row>
      <xdr:rowOff>82194</xdr:rowOff>
    </xdr:to>
    <xdr:cxnSp macro="">
      <xdr:nvCxnSpPr>
        <xdr:cNvPr id="50" name="直線コネクタ 49"/>
        <xdr:cNvCxnSpPr/>
      </xdr:nvCxnSpPr>
      <xdr:spPr bwMode="auto">
        <a:xfrm>
          <a:off x="5003800" y="2981928"/>
          <a:ext cx="647700" cy="6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15538</xdr:rowOff>
    </xdr:from>
    <xdr:to>
      <xdr:col>4</xdr:col>
      <xdr:colOff>469900</xdr:colOff>
      <xdr:row>17</xdr:row>
      <xdr:rowOff>19653</xdr:rowOff>
    </xdr:to>
    <xdr:cxnSp macro="">
      <xdr:nvCxnSpPr>
        <xdr:cNvPr id="53" name="直線コネクタ 52"/>
        <xdr:cNvCxnSpPr/>
      </xdr:nvCxnSpPr>
      <xdr:spPr bwMode="auto">
        <a:xfrm>
          <a:off x="4305300" y="2977813"/>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14243</xdr:rowOff>
    </xdr:from>
    <xdr:to>
      <xdr:col>3</xdr:col>
      <xdr:colOff>904875</xdr:colOff>
      <xdr:row>17</xdr:row>
      <xdr:rowOff>15538</xdr:rowOff>
    </xdr:to>
    <xdr:cxnSp macro="">
      <xdr:nvCxnSpPr>
        <xdr:cNvPr id="56" name="直線コネクタ 55"/>
        <xdr:cNvCxnSpPr/>
      </xdr:nvCxnSpPr>
      <xdr:spPr bwMode="auto">
        <a:xfrm>
          <a:off x="3606800" y="2976518"/>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14243</xdr:rowOff>
    </xdr:from>
    <xdr:to>
      <xdr:col>3</xdr:col>
      <xdr:colOff>206375</xdr:colOff>
      <xdr:row>17</xdr:row>
      <xdr:rowOff>32188</xdr:rowOff>
    </xdr:to>
    <xdr:cxnSp macro="">
      <xdr:nvCxnSpPr>
        <xdr:cNvPr id="59" name="直線コネクタ 58"/>
        <xdr:cNvCxnSpPr/>
      </xdr:nvCxnSpPr>
      <xdr:spPr bwMode="auto">
        <a:xfrm flipV="1">
          <a:off x="2908300" y="297651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31394</xdr:rowOff>
    </xdr:from>
    <xdr:to>
      <xdr:col>5</xdr:col>
      <xdr:colOff>34925</xdr:colOff>
      <xdr:row>17</xdr:row>
      <xdr:rowOff>132994</xdr:rowOff>
    </xdr:to>
    <xdr:sp macro="" textlink="">
      <xdr:nvSpPr>
        <xdr:cNvPr id="69" name="円/楕円 68"/>
        <xdr:cNvSpPr/>
      </xdr:nvSpPr>
      <xdr:spPr bwMode="auto">
        <a:xfrm>
          <a:off x="5600700" y="299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3471</xdr:rowOff>
    </xdr:from>
    <xdr:ext cx="762000" cy="259045"/>
    <xdr:sp macro="" textlink="">
      <xdr:nvSpPr>
        <xdr:cNvPr id="70" name="人口1人当たり決算額の推移該当値テキスト130"/>
        <xdr:cNvSpPr txBox="1"/>
      </xdr:nvSpPr>
      <xdr:spPr>
        <a:xfrm>
          <a:off x="5740400" y="296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140303</xdr:rowOff>
    </xdr:from>
    <xdr:to>
      <xdr:col>4</xdr:col>
      <xdr:colOff>520700</xdr:colOff>
      <xdr:row>17</xdr:row>
      <xdr:rowOff>70453</xdr:rowOff>
    </xdr:to>
    <xdr:sp macro="" textlink="">
      <xdr:nvSpPr>
        <xdr:cNvPr id="71" name="円/楕円 70"/>
        <xdr:cNvSpPr/>
      </xdr:nvSpPr>
      <xdr:spPr bwMode="auto">
        <a:xfrm>
          <a:off x="4953000" y="293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55230</xdr:rowOff>
    </xdr:from>
    <xdr:ext cx="736600" cy="259045"/>
    <xdr:sp macro="" textlink="">
      <xdr:nvSpPr>
        <xdr:cNvPr id="72" name="テキスト ボックス 71"/>
        <xdr:cNvSpPr txBox="1"/>
      </xdr:nvSpPr>
      <xdr:spPr>
        <a:xfrm>
          <a:off x="4622800" y="301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136188</xdr:rowOff>
    </xdr:from>
    <xdr:to>
      <xdr:col>3</xdr:col>
      <xdr:colOff>955675</xdr:colOff>
      <xdr:row>17</xdr:row>
      <xdr:rowOff>66338</xdr:rowOff>
    </xdr:to>
    <xdr:sp macro="" textlink="">
      <xdr:nvSpPr>
        <xdr:cNvPr id="73" name="円/楕円 72"/>
        <xdr:cNvSpPr/>
      </xdr:nvSpPr>
      <xdr:spPr bwMode="auto">
        <a:xfrm>
          <a:off x="4254500" y="292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51115</xdr:rowOff>
    </xdr:from>
    <xdr:ext cx="762000" cy="259045"/>
    <xdr:sp macro="" textlink="">
      <xdr:nvSpPr>
        <xdr:cNvPr id="74" name="テキスト ボックス 73"/>
        <xdr:cNvSpPr txBox="1"/>
      </xdr:nvSpPr>
      <xdr:spPr>
        <a:xfrm>
          <a:off x="3924300" y="301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134893</xdr:rowOff>
    </xdr:from>
    <xdr:to>
      <xdr:col>3</xdr:col>
      <xdr:colOff>257175</xdr:colOff>
      <xdr:row>17</xdr:row>
      <xdr:rowOff>65043</xdr:rowOff>
    </xdr:to>
    <xdr:sp macro="" textlink="">
      <xdr:nvSpPr>
        <xdr:cNvPr id="75" name="円/楕円 74"/>
        <xdr:cNvSpPr/>
      </xdr:nvSpPr>
      <xdr:spPr bwMode="auto">
        <a:xfrm>
          <a:off x="3556000" y="292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75220</xdr:rowOff>
    </xdr:from>
    <xdr:ext cx="762000" cy="259045"/>
    <xdr:sp macro="" textlink="">
      <xdr:nvSpPr>
        <xdr:cNvPr id="76" name="テキスト ボックス 75"/>
        <xdr:cNvSpPr txBox="1"/>
      </xdr:nvSpPr>
      <xdr:spPr>
        <a:xfrm>
          <a:off x="3225800" y="269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152838</xdr:rowOff>
    </xdr:from>
    <xdr:to>
      <xdr:col>2</xdr:col>
      <xdr:colOff>692150</xdr:colOff>
      <xdr:row>17</xdr:row>
      <xdr:rowOff>82988</xdr:rowOff>
    </xdr:to>
    <xdr:sp macro="" textlink="">
      <xdr:nvSpPr>
        <xdr:cNvPr id="77" name="円/楕円 76"/>
        <xdr:cNvSpPr/>
      </xdr:nvSpPr>
      <xdr:spPr bwMode="auto">
        <a:xfrm>
          <a:off x="2857500" y="294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93165</xdr:rowOff>
    </xdr:from>
    <xdr:ext cx="762000" cy="259045"/>
    <xdr:sp macro="" textlink="">
      <xdr:nvSpPr>
        <xdr:cNvPr id="78" name="テキスト ボックス 77"/>
        <xdr:cNvSpPr txBox="1"/>
      </xdr:nvSpPr>
      <xdr:spPr>
        <a:xfrm>
          <a:off x="2527300" y="271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69667</xdr:rowOff>
    </xdr:from>
    <xdr:to>
      <xdr:col>4</xdr:col>
      <xdr:colOff>1117600</xdr:colOff>
      <xdr:row>37</xdr:row>
      <xdr:rowOff>85875</xdr:rowOff>
    </xdr:to>
    <xdr:cxnSp macro="">
      <xdr:nvCxnSpPr>
        <xdr:cNvPr id="110" name="直線コネクタ 109"/>
        <xdr:cNvCxnSpPr/>
      </xdr:nvCxnSpPr>
      <xdr:spPr bwMode="auto">
        <a:xfrm>
          <a:off x="5003800" y="7194367"/>
          <a:ext cx="6477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69667</xdr:rowOff>
    </xdr:from>
    <xdr:to>
      <xdr:col>4</xdr:col>
      <xdr:colOff>469900</xdr:colOff>
      <xdr:row>37</xdr:row>
      <xdr:rowOff>84320</xdr:rowOff>
    </xdr:to>
    <xdr:cxnSp macro="">
      <xdr:nvCxnSpPr>
        <xdr:cNvPr id="113" name="直線コネクタ 112"/>
        <xdr:cNvCxnSpPr/>
      </xdr:nvCxnSpPr>
      <xdr:spPr bwMode="auto">
        <a:xfrm flipV="1">
          <a:off x="4305300" y="7194367"/>
          <a:ext cx="698500" cy="1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49619</xdr:rowOff>
    </xdr:from>
    <xdr:to>
      <xdr:col>3</xdr:col>
      <xdr:colOff>904875</xdr:colOff>
      <xdr:row>37</xdr:row>
      <xdr:rowOff>84320</xdr:rowOff>
    </xdr:to>
    <xdr:cxnSp macro="">
      <xdr:nvCxnSpPr>
        <xdr:cNvPr id="116" name="直線コネクタ 115"/>
        <xdr:cNvCxnSpPr/>
      </xdr:nvCxnSpPr>
      <xdr:spPr bwMode="auto">
        <a:xfrm>
          <a:off x="3606800" y="7174319"/>
          <a:ext cx="698500" cy="3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157541</xdr:rowOff>
    </xdr:from>
    <xdr:to>
      <xdr:col>3</xdr:col>
      <xdr:colOff>206375</xdr:colOff>
      <xdr:row>37</xdr:row>
      <xdr:rowOff>49619</xdr:rowOff>
    </xdr:to>
    <xdr:cxnSp macro="">
      <xdr:nvCxnSpPr>
        <xdr:cNvPr id="119" name="直線コネクタ 118"/>
        <xdr:cNvCxnSpPr/>
      </xdr:nvCxnSpPr>
      <xdr:spPr bwMode="auto">
        <a:xfrm>
          <a:off x="2908300" y="7110791"/>
          <a:ext cx="698500" cy="63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35075</xdr:rowOff>
    </xdr:from>
    <xdr:to>
      <xdr:col>5</xdr:col>
      <xdr:colOff>34925</xdr:colOff>
      <xdr:row>37</xdr:row>
      <xdr:rowOff>136675</xdr:rowOff>
    </xdr:to>
    <xdr:sp macro="" textlink="">
      <xdr:nvSpPr>
        <xdr:cNvPr id="129" name="円/楕円 128"/>
        <xdr:cNvSpPr/>
      </xdr:nvSpPr>
      <xdr:spPr bwMode="auto">
        <a:xfrm>
          <a:off x="5600700" y="715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7152</xdr:rowOff>
    </xdr:from>
    <xdr:ext cx="762000" cy="259045"/>
    <xdr:sp macro="" textlink="">
      <xdr:nvSpPr>
        <xdr:cNvPr id="130" name="人口1人当たり決算額の推移該当値テキスト445"/>
        <xdr:cNvSpPr txBox="1"/>
      </xdr:nvSpPr>
      <xdr:spPr>
        <a:xfrm>
          <a:off x="5740400" y="713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18867</xdr:rowOff>
    </xdr:from>
    <xdr:to>
      <xdr:col>4</xdr:col>
      <xdr:colOff>520700</xdr:colOff>
      <xdr:row>37</xdr:row>
      <xdr:rowOff>120467</xdr:rowOff>
    </xdr:to>
    <xdr:sp macro="" textlink="">
      <xdr:nvSpPr>
        <xdr:cNvPr id="131" name="円/楕円 130"/>
        <xdr:cNvSpPr/>
      </xdr:nvSpPr>
      <xdr:spPr bwMode="auto">
        <a:xfrm>
          <a:off x="4953000" y="714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105244</xdr:rowOff>
    </xdr:from>
    <xdr:ext cx="736600" cy="259045"/>
    <xdr:sp macro="" textlink="">
      <xdr:nvSpPr>
        <xdr:cNvPr id="132" name="テキスト ボックス 131"/>
        <xdr:cNvSpPr txBox="1"/>
      </xdr:nvSpPr>
      <xdr:spPr>
        <a:xfrm>
          <a:off x="4622800" y="722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33520</xdr:rowOff>
    </xdr:from>
    <xdr:to>
      <xdr:col>3</xdr:col>
      <xdr:colOff>955675</xdr:colOff>
      <xdr:row>37</xdr:row>
      <xdr:rowOff>135120</xdr:rowOff>
    </xdr:to>
    <xdr:sp macro="" textlink="">
      <xdr:nvSpPr>
        <xdr:cNvPr id="133" name="円/楕円 132"/>
        <xdr:cNvSpPr/>
      </xdr:nvSpPr>
      <xdr:spPr bwMode="auto">
        <a:xfrm>
          <a:off x="4254500" y="715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119897</xdr:rowOff>
    </xdr:from>
    <xdr:ext cx="762000" cy="259045"/>
    <xdr:sp macro="" textlink="">
      <xdr:nvSpPr>
        <xdr:cNvPr id="134" name="テキスト ボックス 133"/>
        <xdr:cNvSpPr txBox="1"/>
      </xdr:nvSpPr>
      <xdr:spPr>
        <a:xfrm>
          <a:off x="3924300" y="724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170269</xdr:rowOff>
    </xdr:from>
    <xdr:to>
      <xdr:col>3</xdr:col>
      <xdr:colOff>257175</xdr:colOff>
      <xdr:row>37</xdr:row>
      <xdr:rowOff>100419</xdr:rowOff>
    </xdr:to>
    <xdr:sp macro="" textlink="">
      <xdr:nvSpPr>
        <xdr:cNvPr id="135" name="円/楕円 134"/>
        <xdr:cNvSpPr/>
      </xdr:nvSpPr>
      <xdr:spPr bwMode="auto">
        <a:xfrm>
          <a:off x="3556000" y="712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85196</xdr:rowOff>
    </xdr:from>
    <xdr:ext cx="762000" cy="259045"/>
    <xdr:sp macro="" textlink="">
      <xdr:nvSpPr>
        <xdr:cNvPr id="136" name="テキスト ボックス 135"/>
        <xdr:cNvSpPr txBox="1"/>
      </xdr:nvSpPr>
      <xdr:spPr>
        <a:xfrm>
          <a:off x="3225800" y="720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106741</xdr:rowOff>
    </xdr:from>
    <xdr:to>
      <xdr:col>2</xdr:col>
      <xdr:colOff>692150</xdr:colOff>
      <xdr:row>37</xdr:row>
      <xdr:rowOff>36891</xdr:rowOff>
    </xdr:to>
    <xdr:sp macro="" textlink="">
      <xdr:nvSpPr>
        <xdr:cNvPr id="137" name="円/楕円 136"/>
        <xdr:cNvSpPr/>
      </xdr:nvSpPr>
      <xdr:spPr bwMode="auto">
        <a:xfrm>
          <a:off x="2857500" y="7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218518</xdr:rowOff>
    </xdr:from>
    <xdr:ext cx="762000" cy="259045"/>
    <xdr:sp macro="" textlink="">
      <xdr:nvSpPr>
        <xdr:cNvPr id="138" name="テキスト ボックス 137"/>
        <xdr:cNvSpPr txBox="1"/>
      </xdr:nvSpPr>
      <xdr:spPr>
        <a:xfrm>
          <a:off x="2527300" y="68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実質単年度収支は、行政改革推進計画に基づいた取組みにより、歳入については自主財源の確保、歳出については</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事業費の一律抑制を掲げ、総事業費の圧縮に努めた</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きたことにより、収支は黒字が続いている。</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5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また、財政調整基金については、平成２４年度を除き積み立てを行い、平成２５年度においては標準財政規模比で前年度比</a:t>
          </a: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1.39</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ポイントの増加となった。</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6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今後は</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さらに市税をはじめとする</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一般財源の確保が</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厳しく</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なる</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ことが見込まれ</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高齢化の進展や公共施設の大規模修繕等、今後の様々な行政課題の解決に向けた取組みや後年度の事業計画との調整において</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各基金の</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残高の確保が必要となることから、さらなる行政改革に取り組み、</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各</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財政</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指標について</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適正な範囲となるよう</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努ていく</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defTabSz="914400" rtl="0" eaLnBrk="1" fontAlgn="auto" latinLnBrk="0" hangingPunct="1">
            <a:lnSpc>
              <a:spcPts val="13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当市では、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一般会計等（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一般会計、一本松土地区画整理事業特別会計、若葉駅西口土地区画整理事業特別会計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公営</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事業会計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国民健康保険特別会計、後期高齢者医療特別会計、介護保険特別会計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を加えた６会計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連結実質赤字比率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の算定対象となる。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いずれの会計も実質収支は黒字となっており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連結実質赤字比率は発生していない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歳入では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特定財源の獲得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及び</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自主財源の確保、</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歳出では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事業の一層の効率化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健全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な財政運営に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努め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ていく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元利償還金等が増額となった主な要因は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臨時財政対策債や市道整備事業債、土地開発公社からの用地買戻しに伴う起債など高額な起債の元金据え置き期間の満了に伴うもので、前年度に比べ１５百万円増加している。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一方、算入公債費等</a:t>
          </a:r>
          <a:r>
            <a:rPr lang="ja-JP" altLang="ja-JP" sz="1100" b="0" i="0" baseline="0">
              <a:solidFill>
                <a:sysClr val="windowText" lastClr="000000"/>
              </a:solidFill>
              <a:effectLst/>
              <a:latin typeface="+mn-lt"/>
              <a:ea typeface="+mn-ea"/>
              <a:cs typeface="+mn-cs"/>
            </a:rPr>
            <a:t>が増額となった主な要因は、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臨時財政対策債発行可能額の増加及び公害防止事業債の起債に伴うもので、前年度に比べ６５百万円増加している。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これらのことから、実質的な公債費は減額となり、実質公債費比率の分子については前年度に比べ５０百万円減少している。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将来負担額については、一般会計等に係る地方債現在高が</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臨時財政対策債や</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学校教育施設等整備事業債</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の起債</a:t>
          </a: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や、債務負担行為に基づく支出予定額が学校給食センター更新施設整備事業（ＰＦＩ事業）の皆増によりそれぞれ増加した。</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また、組合等負担額見込額が地方債の定時償還や、退職手当負担見込額が対象となる一般職職員数の２７人削減によりそれぞれ減少した。</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その結果、将来負担額の合計は昨年度と比較して８億９２百万円の増加となった。</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ea"/>
              <a:ea typeface="+mn-ea"/>
              <a:cs typeface="+mn-cs"/>
            </a:rPr>
            <a:t>　一方、充当可能財源等については、財政調整基金などの基金に積み立てを行ったことから、充当可能基金が増加したことや、臨時財政対策債等に対する基準財政需要額算入見込額が増加したことなどの要因となり、前年度と比較し８億６９百万円増加している。</a:t>
          </a:r>
          <a:endParaRPr kumimoji="0"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このことから、</a:t>
          </a:r>
          <a:r>
            <a:rPr lang="ja-JP" altLang="en-US" sz="1100" b="0" i="0" baseline="0">
              <a:solidFill>
                <a:sysClr val="windowText" lastClr="000000"/>
              </a:solidFill>
              <a:effectLst/>
              <a:latin typeface="+mn-lt"/>
              <a:ea typeface="+mn-ea"/>
              <a:cs typeface="+mn-cs"/>
            </a:rPr>
            <a:t>実質的な将来負担は増加となり、</a:t>
          </a:r>
          <a:r>
            <a:rPr lang="ja-JP" altLang="ja-JP" sz="1100" b="0" i="0" baseline="0">
              <a:solidFill>
                <a:sysClr val="windowText" lastClr="000000"/>
              </a:solidFill>
              <a:effectLst/>
              <a:latin typeface="+mn-lt"/>
              <a:ea typeface="+mn-ea"/>
              <a:cs typeface="+mn-cs"/>
            </a:rPr>
            <a:t>将来負担比率の分子</a:t>
          </a:r>
          <a:r>
            <a:rPr lang="ja-JP" altLang="en-US" sz="1100" b="0" i="0" baseline="0">
              <a:solidFill>
                <a:sysClr val="windowText" lastClr="000000"/>
              </a:solidFill>
              <a:effectLst/>
              <a:latin typeface="+mn-lt"/>
              <a:ea typeface="+mn-ea"/>
              <a:cs typeface="+mn-cs"/>
            </a:rPr>
            <a:t>について</a:t>
          </a:r>
          <a:r>
            <a:rPr lang="ja-JP" altLang="ja-JP" sz="1100" b="0" i="0" baseline="0">
              <a:solidFill>
                <a:sysClr val="windowText" lastClr="000000"/>
              </a:solidFill>
              <a:effectLst/>
              <a:latin typeface="+mn-lt"/>
              <a:ea typeface="+mn-ea"/>
              <a:cs typeface="+mn-cs"/>
            </a:rPr>
            <a:t>前年度と比較し</a:t>
          </a:r>
          <a:r>
            <a:rPr lang="ja-JP" altLang="en-US" sz="1100" b="0" i="0" baseline="0">
              <a:solidFill>
                <a:sysClr val="windowText" lastClr="000000"/>
              </a:solidFill>
              <a:effectLst/>
              <a:latin typeface="+mn-lt"/>
              <a:ea typeface="+mn-ea"/>
              <a:cs typeface="+mn-cs"/>
            </a:rPr>
            <a:t>２２</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a:solidFill>
              <a:sysClr val="windowText" lastClr="000000"/>
            </a:solidFill>
            <a:effectLst/>
          </a:endParaRPr>
        </a:p>
        <a:p>
          <a:pPr marL="0" marR="0" lvl="0" indent="0" defTabSz="914400" rtl="0" eaLnBrk="1" fontAlgn="auto" latinLnBrk="0" hangingPunct="1">
            <a:lnSpc>
              <a:spcPts val="14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rgbClr val="0000FF"/>
            </a:solidFill>
            <a:effectLst/>
            <a:uLnTx/>
            <a:uFillTx/>
            <a:latin typeface="+mn-ea"/>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21646626</v>
      </c>
      <c r="BO4" s="379"/>
      <c r="BP4" s="379"/>
      <c r="BQ4" s="379"/>
      <c r="BR4" s="379"/>
      <c r="BS4" s="379"/>
      <c r="BT4" s="379"/>
      <c r="BU4" s="380"/>
      <c r="BV4" s="378">
        <v>19641737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20555770</v>
      </c>
      <c r="BO5" s="384"/>
      <c r="BP5" s="384"/>
      <c r="BQ5" s="384"/>
      <c r="BR5" s="384"/>
      <c r="BS5" s="384"/>
      <c r="BT5" s="384"/>
      <c r="BU5" s="385"/>
      <c r="BV5" s="383">
        <v>18562987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1090856</v>
      </c>
      <c r="BO6" s="384"/>
      <c r="BP6" s="384"/>
      <c r="BQ6" s="384"/>
      <c r="BR6" s="384"/>
      <c r="BS6" s="384"/>
      <c r="BT6" s="384"/>
      <c r="BU6" s="385"/>
      <c r="BV6" s="383">
        <v>1078750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103.2</v>
      </c>
      <c r="CU6" s="528"/>
      <c r="CV6" s="528"/>
      <c r="CW6" s="528"/>
      <c r="CX6" s="528"/>
      <c r="CY6" s="528"/>
      <c r="CZ6" s="528"/>
      <c r="DA6" s="529"/>
      <c r="DB6" s="527">
        <v>99.8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111402</v>
      </c>
      <c r="BO7" s="384"/>
      <c r="BP7" s="384"/>
      <c r="BQ7" s="384"/>
      <c r="BR7" s="384"/>
      <c r="BS7" s="384"/>
      <c r="BT7" s="384"/>
      <c r="BU7" s="385"/>
      <c r="BV7" s="383">
        <v>200678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12287599</v>
      </c>
      <c r="CU7" s="384"/>
      <c r="CV7" s="384"/>
      <c r="CW7" s="384"/>
      <c r="CX7" s="384"/>
      <c r="CY7" s="384"/>
      <c r="CZ7" s="384"/>
      <c r="DA7" s="385"/>
      <c r="DB7" s="383">
        <v>12168547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979454</v>
      </c>
      <c r="BO8" s="384"/>
      <c r="BP8" s="384"/>
      <c r="BQ8" s="384"/>
      <c r="BR8" s="384"/>
      <c r="BS8" s="384"/>
      <c r="BT8" s="384"/>
      <c r="BU8" s="385"/>
      <c r="BV8" s="383">
        <v>878072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0.87</v>
      </c>
      <c r="CU8" s="491"/>
      <c r="CV8" s="491"/>
      <c r="CW8" s="491"/>
      <c r="CX8" s="491"/>
      <c r="CY8" s="491"/>
      <c r="CZ8" s="491"/>
      <c r="DA8" s="492"/>
      <c r="DB8" s="490">
        <v>0.87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69990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101382</v>
      </c>
      <c r="BO9" s="384"/>
      <c r="BP9" s="384"/>
      <c r="BQ9" s="384"/>
      <c r="BR9" s="384"/>
      <c r="BS9" s="384"/>
      <c r="BT9" s="384"/>
      <c r="BU9" s="385"/>
      <c r="BV9" s="383">
        <v>83458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69783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185306</v>
      </c>
      <c r="BO10" s="384"/>
      <c r="BP10" s="384"/>
      <c r="BQ10" s="384"/>
      <c r="BR10" s="384"/>
      <c r="BS10" s="384"/>
      <c r="BT10" s="384"/>
      <c r="BU10" s="385"/>
      <c r="BV10" s="383">
        <v>2252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70218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5418</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69420</v>
      </c>
      <c r="S13" s="483"/>
      <c r="T13" s="483"/>
      <c r="U13" s="483"/>
      <c r="V13" s="484"/>
      <c r="W13" s="470" t="s">
        <v>124</v>
      </c>
      <c r="X13" s="396"/>
      <c r="Y13" s="396"/>
      <c r="Z13" s="396"/>
      <c r="AA13" s="396"/>
      <c r="AB13" s="397"/>
      <c r="AC13" s="359">
        <v>316</v>
      </c>
      <c r="AD13" s="360"/>
      <c r="AE13" s="360"/>
      <c r="AF13" s="360"/>
      <c r="AG13" s="361"/>
      <c r="AH13" s="359">
        <v>396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286688</v>
      </c>
      <c r="BO13" s="384"/>
      <c r="BP13" s="384"/>
      <c r="BQ13" s="384"/>
      <c r="BR13" s="384"/>
      <c r="BS13" s="384"/>
      <c r="BT13" s="384"/>
      <c r="BU13" s="385"/>
      <c r="BV13" s="383">
        <v>80292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70198</v>
      </c>
      <c r="S14" s="483"/>
      <c r="T14" s="483"/>
      <c r="U14" s="483"/>
      <c r="V14" s="484"/>
      <c r="W14" s="485"/>
      <c r="X14" s="399"/>
      <c r="Y14" s="399"/>
      <c r="Z14" s="399"/>
      <c r="AA14" s="399"/>
      <c r="AB14" s="400"/>
      <c r="AC14" s="475">
        <v>1</v>
      </c>
      <c r="AD14" s="476"/>
      <c r="AE14" s="476"/>
      <c r="AF14" s="476"/>
      <c r="AG14" s="477"/>
      <c r="AH14" s="475">
        <v>1.1000000000000001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23.1</v>
      </c>
      <c r="CU14" s="454"/>
      <c r="CV14" s="454"/>
      <c r="CW14" s="454"/>
      <c r="CX14" s="454"/>
      <c r="CY14" s="454"/>
      <c r="CZ14" s="454"/>
      <c r="DA14" s="455"/>
      <c r="DB14" s="486">
        <v>23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69374</v>
      </c>
      <c r="S15" s="483"/>
      <c r="T15" s="483"/>
      <c r="U15" s="483"/>
      <c r="V15" s="484"/>
      <c r="W15" s="470" t="s">
        <v>131</v>
      </c>
      <c r="X15" s="396"/>
      <c r="Y15" s="396"/>
      <c r="Z15" s="396"/>
      <c r="AA15" s="396"/>
      <c r="AB15" s="397"/>
      <c r="AC15" s="359">
        <v>8698</v>
      </c>
      <c r="AD15" s="360"/>
      <c r="AE15" s="360"/>
      <c r="AF15" s="360"/>
      <c r="AG15" s="361"/>
      <c r="AH15" s="359">
        <v>9932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7694418</v>
      </c>
      <c r="BO15" s="379"/>
      <c r="BP15" s="379"/>
      <c r="BQ15" s="379"/>
      <c r="BR15" s="379"/>
      <c r="BS15" s="379"/>
      <c r="BT15" s="379"/>
      <c r="BU15" s="380"/>
      <c r="BV15" s="378">
        <v>7546457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27.1</v>
      </c>
      <c r="AD16" s="476"/>
      <c r="AE16" s="476"/>
      <c r="AF16" s="476"/>
      <c r="AG16" s="477"/>
      <c r="AH16" s="475">
        <v>28.1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8847947</v>
      </c>
      <c r="BO16" s="384"/>
      <c r="BP16" s="384"/>
      <c r="BQ16" s="384"/>
      <c r="BR16" s="384"/>
      <c r="BS16" s="384"/>
      <c r="BT16" s="384"/>
      <c r="BU16" s="385"/>
      <c r="BV16" s="383">
        <v>8789148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23126</v>
      </c>
      <c r="AD17" s="360"/>
      <c r="AE17" s="360"/>
      <c r="AF17" s="360"/>
      <c r="AG17" s="361"/>
      <c r="AH17" s="359">
        <v>24308</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9972398</v>
      </c>
      <c r="BO17" s="384"/>
      <c r="BP17" s="384"/>
      <c r="BQ17" s="384"/>
      <c r="BR17" s="384"/>
      <c r="BS17" s="384"/>
      <c r="BT17" s="384"/>
      <c r="BU17" s="385"/>
      <c r="BV17" s="383">
        <v>9759616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17.73</v>
      </c>
      <c r="M18" s="446"/>
      <c r="N18" s="446"/>
      <c r="O18" s="446"/>
      <c r="P18" s="446"/>
      <c r="Q18" s="446"/>
      <c r="R18" s="447"/>
      <c r="S18" s="447"/>
      <c r="T18" s="447"/>
      <c r="U18" s="447"/>
      <c r="V18" s="448"/>
      <c r="W18" s="462"/>
      <c r="X18" s="463"/>
      <c r="Y18" s="463"/>
      <c r="Z18" s="463"/>
      <c r="AA18" s="463"/>
      <c r="AB18" s="471"/>
      <c r="AC18" s="347">
        <v>72</v>
      </c>
      <c r="AD18" s="348"/>
      <c r="AE18" s="348"/>
      <c r="AF18" s="348"/>
      <c r="AG18" s="449"/>
      <c r="AH18" s="347">
        <v>68.8</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11717427</v>
      </c>
      <c r="BO18" s="384"/>
      <c r="BP18" s="384"/>
      <c r="BQ18" s="384"/>
      <c r="BR18" s="384"/>
      <c r="BS18" s="384"/>
      <c r="BT18" s="384"/>
      <c r="BU18" s="385"/>
      <c r="BV18" s="383">
        <v>11254910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3948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14933703</v>
      </c>
      <c r="BO19" s="384"/>
      <c r="BP19" s="384"/>
      <c r="BQ19" s="384"/>
      <c r="BR19" s="384"/>
      <c r="BS19" s="384"/>
      <c r="BT19" s="384"/>
      <c r="BU19" s="385"/>
      <c r="BV19" s="383">
        <v>14623534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27746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17925079</v>
      </c>
      <c r="BO23" s="384"/>
      <c r="BP23" s="384"/>
      <c r="BQ23" s="384"/>
      <c r="BR23" s="384"/>
      <c r="BS23" s="384"/>
      <c r="BT23" s="384"/>
      <c r="BU23" s="385"/>
      <c r="BV23" s="383">
        <v>16346752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8730</v>
      </c>
      <c r="R24" s="360"/>
      <c r="S24" s="360"/>
      <c r="T24" s="360"/>
      <c r="U24" s="360"/>
      <c r="V24" s="361"/>
      <c r="W24" s="425"/>
      <c r="X24" s="416"/>
      <c r="Y24" s="417"/>
      <c r="Z24" s="356" t="s">
        <v>155</v>
      </c>
      <c r="AA24" s="357"/>
      <c r="AB24" s="357"/>
      <c r="AC24" s="357"/>
      <c r="AD24" s="357"/>
      <c r="AE24" s="357"/>
      <c r="AF24" s="357"/>
      <c r="AG24" s="358"/>
      <c r="AH24" s="359">
        <v>382</v>
      </c>
      <c r="AI24" s="360"/>
      <c r="AJ24" s="360"/>
      <c r="AK24" s="360"/>
      <c r="AL24" s="361"/>
      <c r="AM24" s="359">
        <v>1255252</v>
      </c>
      <c r="AN24" s="360"/>
      <c r="AO24" s="360"/>
      <c r="AP24" s="360"/>
      <c r="AQ24" s="360"/>
      <c r="AR24" s="361"/>
      <c r="AS24" s="359">
        <v>3286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13825408</v>
      </c>
      <c r="BO24" s="384"/>
      <c r="BP24" s="384"/>
      <c r="BQ24" s="384"/>
      <c r="BR24" s="384"/>
      <c r="BS24" s="384"/>
      <c r="BT24" s="384"/>
      <c r="BU24" s="385"/>
      <c r="BV24" s="383">
        <v>12821537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7410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6928455</v>
      </c>
      <c r="BO25" s="379"/>
      <c r="BP25" s="379"/>
      <c r="BQ25" s="379"/>
      <c r="BR25" s="379"/>
      <c r="BS25" s="379"/>
      <c r="BT25" s="379"/>
      <c r="BU25" s="380"/>
      <c r="BV25" s="378">
        <v>8168081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6940</v>
      </c>
      <c r="R26" s="360"/>
      <c r="S26" s="360"/>
      <c r="T26" s="360"/>
      <c r="U26" s="360"/>
      <c r="V26" s="361"/>
      <c r="W26" s="425"/>
      <c r="X26" s="416"/>
      <c r="Y26" s="417"/>
      <c r="Z26" s="356" t="s">
        <v>161</v>
      </c>
      <c r="AA26" s="436"/>
      <c r="AB26" s="436"/>
      <c r="AC26" s="436"/>
      <c r="AD26" s="436"/>
      <c r="AE26" s="436"/>
      <c r="AF26" s="436"/>
      <c r="AG26" s="437"/>
      <c r="AH26" s="359">
        <v>7</v>
      </c>
      <c r="AI26" s="360"/>
      <c r="AJ26" s="360"/>
      <c r="AK26" s="360"/>
      <c r="AL26" s="361"/>
      <c r="AM26" s="359">
        <v>22813</v>
      </c>
      <c r="AN26" s="360"/>
      <c r="AO26" s="360"/>
      <c r="AP26" s="360"/>
      <c r="AQ26" s="360"/>
      <c r="AR26" s="361"/>
      <c r="AS26" s="359">
        <v>3259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4310</v>
      </c>
      <c r="R27" s="360"/>
      <c r="S27" s="360"/>
      <c r="T27" s="360"/>
      <c r="U27" s="360"/>
      <c r="V27" s="361"/>
      <c r="W27" s="425"/>
      <c r="X27" s="416"/>
      <c r="Y27" s="417"/>
      <c r="Z27" s="356" t="s">
        <v>164</v>
      </c>
      <c r="AA27" s="357"/>
      <c r="AB27" s="357"/>
      <c r="AC27" s="357"/>
      <c r="AD27" s="357"/>
      <c r="AE27" s="357"/>
      <c r="AF27" s="357"/>
      <c r="AG27" s="358"/>
      <c r="AH27" s="359">
        <v>8</v>
      </c>
      <c r="AI27" s="360"/>
      <c r="AJ27" s="360"/>
      <c r="AK27" s="360"/>
      <c r="AL27" s="361"/>
      <c r="AM27" s="359">
        <v>32624</v>
      </c>
      <c r="AN27" s="360"/>
      <c r="AO27" s="360"/>
      <c r="AP27" s="360"/>
      <c r="AQ27" s="360"/>
      <c r="AR27" s="361"/>
      <c r="AS27" s="359">
        <v>4078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1242569</v>
      </c>
      <c r="BO27" s="387"/>
      <c r="BP27" s="387"/>
      <c r="BQ27" s="387"/>
      <c r="BR27" s="387"/>
      <c r="BS27" s="387"/>
      <c r="BT27" s="387"/>
      <c r="BU27" s="388"/>
      <c r="BV27" s="386">
        <v>1242108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3620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1677770</v>
      </c>
      <c r="BO28" s="379"/>
      <c r="BP28" s="379"/>
      <c r="BQ28" s="379"/>
      <c r="BR28" s="379"/>
      <c r="BS28" s="379"/>
      <c r="BT28" s="379"/>
      <c r="BU28" s="380"/>
      <c r="BV28" s="378">
        <v>1492464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3270</v>
      </c>
      <c r="R29" s="360"/>
      <c r="S29" s="360"/>
      <c r="T29" s="360"/>
      <c r="U29" s="360"/>
      <c r="V29" s="361"/>
      <c r="W29" s="425"/>
      <c r="X29" s="416"/>
      <c r="Y29" s="417"/>
      <c r="Z29" s="356" t="s">
        <v>171</v>
      </c>
      <c r="AA29" s="357"/>
      <c r="AB29" s="357"/>
      <c r="AC29" s="357"/>
      <c r="AD29" s="357"/>
      <c r="AE29" s="357"/>
      <c r="AF29" s="357"/>
      <c r="AG29" s="358"/>
      <c r="AH29" s="359">
        <v>390</v>
      </c>
      <c r="AI29" s="360"/>
      <c r="AJ29" s="360"/>
      <c r="AK29" s="360"/>
      <c r="AL29" s="361"/>
      <c r="AM29" s="359">
        <v>1287876</v>
      </c>
      <c r="AN29" s="360"/>
      <c r="AO29" s="360"/>
      <c r="AP29" s="360"/>
      <c r="AQ29" s="360"/>
      <c r="AR29" s="361"/>
      <c r="AS29" s="359">
        <v>3302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1563143</v>
      </c>
      <c r="BO30" s="387"/>
      <c r="BP30" s="387"/>
      <c r="BQ30" s="387"/>
      <c r="BR30" s="387"/>
      <c r="BS30" s="387"/>
      <c r="BT30" s="387"/>
      <c r="BU30" s="388"/>
      <c r="BV30" s="386">
        <v>1581469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坂戸、鶴ヶ島水道企業団</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鶴ヶ島市土地開発公社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坂戸都市計画事業一本松土地区画整理事業特別会計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坂戸、鶴ヶ島下水道組合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株式会社地域協働推進機構</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坂戸都市計画事業若葉駅西口土地区画整理事業特別会計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坂戸、鶴ヶ島下水道組合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坂戸・鶴ヶ島消防組合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坂戸地区衛生組合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埼玉西部環境保全組合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広域静苑組合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埼玉県後期高齢者医療広域連合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埼玉県後期高齢者医療広域連合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埼玉県市町村総合事務組合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3" sqref="L3:V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9" t="s">
        <v>24</v>
      </c>
      <c r="C41" s="1180"/>
      <c r="D41" s="81"/>
      <c r="E41" s="1181" t="s">
        <v>25</v>
      </c>
      <c r="F41" s="1181"/>
      <c r="G41" s="1181"/>
      <c r="H41" s="1182"/>
      <c r="I41" s="82">
        <v>14787</v>
      </c>
      <c r="J41" s="83">
        <v>15418</v>
      </c>
      <c r="K41" s="83">
        <v>15632</v>
      </c>
      <c r="L41" s="83">
        <v>16347</v>
      </c>
      <c r="M41" s="84">
        <v>17925</v>
      </c>
    </row>
    <row r="42" spans="2:13" ht="27.75" customHeight="1">
      <c r="B42" s="1169"/>
      <c r="C42" s="1170"/>
      <c r="D42" s="85"/>
      <c r="E42" s="1173" t="s">
        <v>26</v>
      </c>
      <c r="F42" s="1173"/>
      <c r="G42" s="1173"/>
      <c r="H42" s="1174"/>
      <c r="I42" s="86">
        <v>4441</v>
      </c>
      <c r="J42" s="87">
        <v>3818</v>
      </c>
      <c r="K42" s="87">
        <v>3177</v>
      </c>
      <c r="L42" s="87">
        <v>2359</v>
      </c>
      <c r="M42" s="88">
        <v>2397</v>
      </c>
    </row>
    <row r="43" spans="2:13" ht="27.75" customHeight="1">
      <c r="B43" s="1169"/>
      <c r="C43" s="1170"/>
      <c r="D43" s="85"/>
      <c r="E43" s="1173" t="s">
        <v>27</v>
      </c>
      <c r="F43" s="1173"/>
      <c r="G43" s="1173"/>
      <c r="H43" s="1174"/>
      <c r="I43" s="86" t="s">
        <v>472</v>
      </c>
      <c r="J43" s="87" t="s">
        <v>472</v>
      </c>
      <c r="K43" s="87" t="s">
        <v>472</v>
      </c>
      <c r="L43" s="87" t="s">
        <v>472</v>
      </c>
      <c r="M43" s="88" t="s">
        <v>472</v>
      </c>
    </row>
    <row r="44" spans="2:13" ht="27.75" customHeight="1">
      <c r="B44" s="1169"/>
      <c r="C44" s="1170"/>
      <c r="D44" s="85"/>
      <c r="E44" s="1173" t="s">
        <v>28</v>
      </c>
      <c r="F44" s="1173"/>
      <c r="G44" s="1173"/>
      <c r="H44" s="1174"/>
      <c r="I44" s="86">
        <v>5212</v>
      </c>
      <c r="J44" s="87">
        <v>5091</v>
      </c>
      <c r="K44" s="87">
        <v>4963</v>
      </c>
      <c r="L44" s="87">
        <v>4843</v>
      </c>
      <c r="M44" s="88">
        <v>4647</v>
      </c>
    </row>
    <row r="45" spans="2:13" ht="27.75" customHeight="1">
      <c r="B45" s="1169"/>
      <c r="C45" s="1170"/>
      <c r="D45" s="85"/>
      <c r="E45" s="1173" t="s">
        <v>29</v>
      </c>
      <c r="F45" s="1173"/>
      <c r="G45" s="1173"/>
      <c r="H45" s="1174"/>
      <c r="I45" s="86">
        <v>1423</v>
      </c>
      <c r="J45" s="87">
        <v>1433</v>
      </c>
      <c r="K45" s="87">
        <v>1244</v>
      </c>
      <c r="L45" s="87">
        <v>1557</v>
      </c>
      <c r="M45" s="88">
        <v>1029</v>
      </c>
    </row>
    <row r="46" spans="2:13" ht="27.75" customHeight="1">
      <c r="B46" s="1169"/>
      <c r="C46" s="1170"/>
      <c r="D46" s="85"/>
      <c r="E46" s="1173" t="s">
        <v>30</v>
      </c>
      <c r="F46" s="1173"/>
      <c r="G46" s="1173"/>
      <c r="H46" s="1174"/>
      <c r="I46" s="86">
        <v>2</v>
      </c>
      <c r="J46" s="87" t="s">
        <v>472</v>
      </c>
      <c r="K46" s="87" t="s">
        <v>472</v>
      </c>
      <c r="L46" s="87" t="s">
        <v>472</v>
      </c>
      <c r="M46" s="88" t="s">
        <v>472</v>
      </c>
    </row>
    <row r="47" spans="2:13" ht="27.75" customHeight="1">
      <c r="B47" s="1169"/>
      <c r="C47" s="1170"/>
      <c r="D47" s="85"/>
      <c r="E47" s="1173" t="s">
        <v>31</v>
      </c>
      <c r="F47" s="1173"/>
      <c r="G47" s="1173"/>
      <c r="H47" s="1174"/>
      <c r="I47" s="86" t="s">
        <v>472</v>
      </c>
      <c r="J47" s="87" t="s">
        <v>472</v>
      </c>
      <c r="K47" s="87" t="s">
        <v>472</v>
      </c>
      <c r="L47" s="87" t="s">
        <v>472</v>
      </c>
      <c r="M47" s="88" t="s">
        <v>472</v>
      </c>
    </row>
    <row r="48" spans="2:13" ht="27.75" customHeight="1">
      <c r="B48" s="1171"/>
      <c r="C48" s="1172"/>
      <c r="D48" s="85"/>
      <c r="E48" s="1173" t="s">
        <v>32</v>
      </c>
      <c r="F48" s="1173"/>
      <c r="G48" s="1173"/>
      <c r="H48" s="1174"/>
      <c r="I48" s="86" t="s">
        <v>472</v>
      </c>
      <c r="J48" s="87" t="s">
        <v>472</v>
      </c>
      <c r="K48" s="87" t="s">
        <v>472</v>
      </c>
      <c r="L48" s="87" t="s">
        <v>472</v>
      </c>
      <c r="M48" s="88" t="s">
        <v>472</v>
      </c>
    </row>
    <row r="49" spans="2:13" ht="27.75" customHeight="1">
      <c r="B49" s="1167" t="s">
        <v>33</v>
      </c>
      <c r="C49" s="1168"/>
      <c r="D49" s="89"/>
      <c r="E49" s="1173" t="s">
        <v>34</v>
      </c>
      <c r="F49" s="1173"/>
      <c r="G49" s="1173"/>
      <c r="H49" s="1174"/>
      <c r="I49" s="86">
        <v>3072</v>
      </c>
      <c r="J49" s="87">
        <v>3597</v>
      </c>
      <c r="K49" s="87">
        <v>4024</v>
      </c>
      <c r="L49" s="87">
        <v>4192</v>
      </c>
      <c r="M49" s="88">
        <v>4775</v>
      </c>
    </row>
    <row r="50" spans="2:13" ht="27.75" customHeight="1">
      <c r="B50" s="1169"/>
      <c r="C50" s="1170"/>
      <c r="D50" s="85"/>
      <c r="E50" s="1173" t="s">
        <v>35</v>
      </c>
      <c r="F50" s="1173"/>
      <c r="G50" s="1173"/>
      <c r="H50" s="1174"/>
      <c r="I50" s="86">
        <v>4388</v>
      </c>
      <c r="J50" s="87">
        <v>4128</v>
      </c>
      <c r="K50" s="87">
        <v>4017</v>
      </c>
      <c r="L50" s="87">
        <v>3793</v>
      </c>
      <c r="M50" s="88">
        <v>3715</v>
      </c>
    </row>
    <row r="51" spans="2:13" ht="27.75" customHeight="1">
      <c r="B51" s="1171"/>
      <c r="C51" s="1172"/>
      <c r="D51" s="85"/>
      <c r="E51" s="1173" t="s">
        <v>36</v>
      </c>
      <c r="F51" s="1173"/>
      <c r="G51" s="1173"/>
      <c r="H51" s="1174"/>
      <c r="I51" s="86">
        <v>13174</v>
      </c>
      <c r="J51" s="87">
        <v>13687</v>
      </c>
      <c r="K51" s="87">
        <v>13980</v>
      </c>
      <c r="L51" s="87">
        <v>14594</v>
      </c>
      <c r="M51" s="88">
        <v>14958</v>
      </c>
    </row>
    <row r="52" spans="2:13" ht="27.75" customHeight="1" thickBot="1">
      <c r="B52" s="1175" t="s">
        <v>37</v>
      </c>
      <c r="C52" s="1176"/>
      <c r="D52" s="90"/>
      <c r="E52" s="1177" t="s">
        <v>38</v>
      </c>
      <c r="F52" s="1177"/>
      <c r="G52" s="1177"/>
      <c r="H52" s="1178"/>
      <c r="I52" s="91">
        <v>5230</v>
      </c>
      <c r="J52" s="92">
        <v>4348</v>
      </c>
      <c r="K52" s="92">
        <v>2995</v>
      </c>
      <c r="L52" s="92">
        <v>2528</v>
      </c>
      <c r="M52" s="93">
        <v>2550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24291</v>
      </c>
      <c r="E3" s="116"/>
      <c r="F3" s="117">
        <v>38558</v>
      </c>
      <c r="G3" s="118"/>
      <c r="H3" s="119"/>
    </row>
    <row r="4" spans="1:8">
      <c r="A4" s="120"/>
      <c r="B4" s="121"/>
      <c r="C4" s="122"/>
      <c r="D4" s="123">
        <v>11095</v>
      </c>
      <c r="E4" s="124"/>
      <c r="F4" s="125">
        <v>24217</v>
      </c>
      <c r="G4" s="126"/>
      <c r="H4" s="127"/>
    </row>
    <row r="5" spans="1:8">
      <c r="A5" s="108" t="s">
        <v>506</v>
      </c>
      <c r="B5" s="113"/>
      <c r="C5" s="114"/>
      <c r="D5" s="115">
        <v>28612</v>
      </c>
      <c r="E5" s="116"/>
      <c r="F5" s="117">
        <v>40203</v>
      </c>
      <c r="G5" s="118"/>
      <c r="H5" s="119"/>
    </row>
    <row r="6" spans="1:8">
      <c r="A6" s="120"/>
      <c r="B6" s="121"/>
      <c r="C6" s="122"/>
      <c r="D6" s="123">
        <v>16057</v>
      </c>
      <c r="E6" s="124"/>
      <c r="F6" s="125">
        <v>23352</v>
      </c>
      <c r="G6" s="126"/>
      <c r="H6" s="127"/>
    </row>
    <row r="7" spans="1:8">
      <c r="A7" s="108" t="s">
        <v>507</v>
      </c>
      <c r="B7" s="113"/>
      <c r="C7" s="114"/>
      <c r="D7" s="115">
        <v>18446</v>
      </c>
      <c r="E7" s="116"/>
      <c r="F7" s="117">
        <v>47569</v>
      </c>
      <c r="G7" s="118"/>
      <c r="H7" s="119"/>
    </row>
    <row r="8" spans="1:8">
      <c r="A8" s="120"/>
      <c r="B8" s="121"/>
      <c r="C8" s="122"/>
      <c r="D8" s="123">
        <v>14774</v>
      </c>
      <c r="E8" s="124"/>
      <c r="F8" s="125">
        <v>26255</v>
      </c>
      <c r="G8" s="126"/>
      <c r="H8" s="127"/>
    </row>
    <row r="9" spans="1:8">
      <c r="A9" s="108" t="s">
        <v>508</v>
      </c>
      <c r="B9" s="113"/>
      <c r="C9" s="114"/>
      <c r="D9" s="115">
        <v>26831</v>
      </c>
      <c r="E9" s="116"/>
      <c r="F9" s="117">
        <v>50880</v>
      </c>
      <c r="G9" s="118"/>
      <c r="H9" s="119"/>
    </row>
    <row r="10" spans="1:8">
      <c r="A10" s="120"/>
      <c r="B10" s="121"/>
      <c r="C10" s="122"/>
      <c r="D10" s="123">
        <v>19373</v>
      </c>
      <c r="E10" s="124"/>
      <c r="F10" s="125">
        <v>26879</v>
      </c>
      <c r="G10" s="126"/>
      <c r="H10" s="127"/>
    </row>
    <row r="11" spans="1:8">
      <c r="A11" s="108" t="s">
        <v>509</v>
      </c>
      <c r="B11" s="113"/>
      <c r="C11" s="114"/>
      <c r="D11" s="115">
        <v>51801</v>
      </c>
      <c r="E11" s="116"/>
      <c r="F11" s="117">
        <v>63956</v>
      </c>
      <c r="G11" s="118"/>
      <c r="H11" s="119"/>
    </row>
    <row r="12" spans="1:8">
      <c r="A12" s="120"/>
      <c r="B12" s="121"/>
      <c r="C12" s="128"/>
      <c r="D12" s="123">
        <v>29248</v>
      </c>
      <c r="E12" s="124"/>
      <c r="F12" s="125">
        <v>29239</v>
      </c>
      <c r="G12" s="126"/>
      <c r="H12" s="127"/>
    </row>
    <row r="13" spans="1:8">
      <c r="A13" s="108"/>
      <c r="B13" s="113"/>
      <c r="C13" s="129"/>
      <c r="D13" s="130">
        <v>29996</v>
      </c>
      <c r="E13" s="131"/>
      <c r="F13" s="132">
        <v>48233</v>
      </c>
      <c r="G13" s="133"/>
      <c r="H13" s="119"/>
    </row>
    <row r="14" spans="1:8">
      <c r="A14" s="120"/>
      <c r="B14" s="121"/>
      <c r="C14" s="122"/>
      <c r="D14" s="123">
        <v>18109</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5.45</v>
      </c>
      <c r="C19" s="134">
        <f>ROUND(VALUE(SUBSTITUTE(実質収支比率等に係る経年分析!G$48,"▲","-")),2)</f>
        <v>7.01</v>
      </c>
      <c r="D19" s="134">
        <f>ROUND(VALUE(SUBSTITUTE(実質収支比率等に係る経年分析!H$48,"▲","-")),2)</f>
        <v>6.52</v>
      </c>
      <c r="E19" s="134">
        <f>ROUND(VALUE(SUBSTITUTE(実質収支比率等に係る経年分析!I$48,"▲","-")),2)</f>
        <v>7.22</v>
      </c>
      <c r="F19" s="134">
        <f>ROUND(VALUE(SUBSTITUTE(実質収支比率等に係る経年分析!J$48,"▲","-")),2)</f>
        <v>7.97</v>
      </c>
    </row>
    <row r="20" spans="1:11">
      <c r="A20" s="134" t="s">
        <v>43</v>
      </c>
      <c r="B20" s="134">
        <f>ROUND(VALUE(SUBSTITUTE(実質収支比率等に係る経年分析!F$47,"▲","-")),2)</f>
        <v>9.6199999999999992</v>
      </c>
      <c r="C20" s="134">
        <f>ROUND(VALUE(SUBSTITUTE(実質収支比率等に係る経年分析!G$47,"▲","-")),2)</f>
        <v>11.14</v>
      </c>
      <c r="D20" s="134">
        <f>ROUND(VALUE(SUBSTITUTE(実質収支比率等に係る経年分析!H$47,"▲","-")),2)</f>
        <v>12.26</v>
      </c>
      <c r="E20" s="134">
        <f>ROUND(VALUE(SUBSTITUTE(実質収支比率等に係る経年分析!I$47,"▲","-")),2)</f>
        <v>12.26</v>
      </c>
      <c r="F20" s="134">
        <f>ROUND(VALUE(SUBSTITUTE(実質収支比率等に係る経年分析!J$47,"▲","-")),2)</f>
        <v>13.65</v>
      </c>
    </row>
    <row r="21" spans="1:11">
      <c r="A21" s="134" t="s">
        <v>44</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3.39</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2.33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坂戸都市計画事業一本松土地区画整理事業特別会計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坂戸都市計画事業若葉駅西口土地区画整理事業特別会計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1592</v>
      </c>
      <c r="E42" s="136"/>
      <c r="F42" s="136"/>
      <c r="G42" s="136">
        <f>'実質公債費比率（分子）の構造'!L$52</f>
        <v>1507</v>
      </c>
      <c r="H42" s="136"/>
      <c r="I42" s="136"/>
      <c r="J42" s="136">
        <f>'実質公債費比率（分子）の構造'!M$52</f>
        <v>1502</v>
      </c>
      <c r="K42" s="136"/>
      <c r="L42" s="136"/>
      <c r="M42" s="136">
        <f>'実質公債費比率（分子）の構造'!N$52</f>
        <v>1500</v>
      </c>
      <c r="N42" s="136"/>
      <c r="O42" s="136"/>
      <c r="P42" s="136">
        <f>'実質公債費比率（分子）の構造'!O$52</f>
        <v>1565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359</v>
      </c>
      <c r="C44" s="136"/>
      <c r="D44" s="136"/>
      <c r="E44" s="136">
        <f>'実質公債費比率（分子）の構造'!L$50</f>
        <v>329</v>
      </c>
      <c r="F44" s="136"/>
      <c r="G44" s="136"/>
      <c r="H44" s="136">
        <f>'実質公債費比率（分子）の構造'!M$50</f>
        <v>348</v>
      </c>
      <c r="I44" s="136"/>
      <c r="J44" s="136"/>
      <c r="K44" s="136">
        <f>'実質公債費比率（分子）の構造'!N$50</f>
        <v>373</v>
      </c>
      <c r="L44" s="136"/>
      <c r="M44" s="136"/>
      <c r="N44" s="136">
        <f>'実質公債費比率（分子）の構造'!O$50</f>
        <v>358</v>
      </c>
      <c r="O44" s="136"/>
      <c r="P44" s="136"/>
    </row>
    <row r="45" spans="1:16">
      <c r="A45" s="136" t="s">
        <v>54</v>
      </c>
      <c r="B45" s="136">
        <f>'実質公債費比率（分子）の構造'!K$49</f>
        <v>608</v>
      </c>
      <c r="C45" s="136"/>
      <c r="D45" s="136"/>
      <c r="E45" s="136">
        <f>'実質公債費比率（分子）の構造'!L$49</f>
        <v>501</v>
      </c>
      <c r="F45" s="136"/>
      <c r="G45" s="136"/>
      <c r="H45" s="136">
        <f>'実質公債費比率（分子）の構造'!M$49</f>
        <v>532</v>
      </c>
      <c r="I45" s="136"/>
      <c r="J45" s="136"/>
      <c r="K45" s="136">
        <f>'実質公債費比率（分子）の構造'!N$49</f>
        <v>520</v>
      </c>
      <c r="L45" s="136"/>
      <c r="M45" s="136"/>
      <c r="N45" s="136">
        <f>'実質公債費比率（分子）の構造'!O$49</f>
        <v>509</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1740</v>
      </c>
      <c r="C49" s="136"/>
      <c r="D49" s="136"/>
      <c r="E49" s="136">
        <f>'実質公債費比率（分子）の構造'!L$45</f>
        <v>1600</v>
      </c>
      <c r="F49" s="136"/>
      <c r="G49" s="136"/>
      <c r="H49" s="136">
        <f>'実質公債費比率（分子）の構造'!M$45</f>
        <v>1442</v>
      </c>
      <c r="I49" s="136"/>
      <c r="J49" s="136"/>
      <c r="K49" s="136">
        <f>'実質公債費比率（分子）の構造'!N$45</f>
        <v>1486</v>
      </c>
      <c r="L49" s="136"/>
      <c r="M49" s="136"/>
      <c r="N49" s="136">
        <f>'実質公債費比率（分子）の構造'!O$45</f>
        <v>1527</v>
      </c>
      <c r="O49" s="136"/>
      <c r="P49" s="136"/>
    </row>
    <row r="50" spans="1:16">
      <c r="A50" s="136" t="s">
        <v>59</v>
      </c>
      <c r="B50" s="136" t="e">
        <f>NA()</f>
        <v>#N/A</v>
      </c>
      <c r="C50" s="136">
        <f>IF(ISNUMBER('実質公債費比率（分子）の構造'!K$53),'実質公債費比率（分子）の構造'!K$53,NA())</f>
        <v>1115</v>
      </c>
      <c r="D50" s="136" t="e">
        <f>NA()</f>
        <v>#N/A</v>
      </c>
      <c r="E50" s="136" t="e">
        <f>NA()</f>
        <v>#N/A</v>
      </c>
      <c r="F50" s="136">
        <f>IF(ISNUMBER('実質公債費比率（分子）の構造'!L$53),'実質公債費比率（分子）の構造'!L$53,NA())</f>
        <v>923</v>
      </c>
      <c r="G50" s="136" t="e">
        <f>NA()</f>
        <v>#N/A</v>
      </c>
      <c r="H50" s="136" t="e">
        <f>NA()</f>
        <v>#N/A</v>
      </c>
      <c r="I50" s="136">
        <f>IF(ISNUMBER('実質公債費比率（分子）の構造'!M$53),'実質公債費比率（分子）の構造'!M$53,NA())</f>
        <v>820</v>
      </c>
      <c r="J50" s="136" t="e">
        <f>NA()</f>
        <v>#N/A</v>
      </c>
      <c r="K50" s="136" t="e">
        <f>NA()</f>
        <v>#N/A</v>
      </c>
      <c r="L50" s="136">
        <f>IF(ISNUMBER('実質公債費比率（分子）の構造'!N$53),'実質公債費比率（分子）の構造'!N$53,NA())</f>
        <v>879</v>
      </c>
      <c r="M50" s="136" t="e">
        <f>NA()</f>
        <v>#N/A</v>
      </c>
      <c r="N50" s="136" t="e">
        <f>NA()</f>
        <v>#N/A</v>
      </c>
      <c r="O50" s="136">
        <f>IF(ISNUMBER('実質公債費比率（分子）の構造'!O$53),'実質公債費比率（分子）の構造'!O$53,NA())</f>
        <v>829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13174</v>
      </c>
      <c r="E56" s="135"/>
      <c r="F56" s="135"/>
      <c r="G56" s="135">
        <f>'将来負担比率（分子）の構造'!J$51</f>
        <v>13687</v>
      </c>
      <c r="H56" s="135"/>
      <c r="I56" s="135"/>
      <c r="J56" s="135">
        <f>'将来負担比率（分子）の構造'!K$51</f>
        <v>13980</v>
      </c>
      <c r="K56" s="135"/>
      <c r="L56" s="135"/>
      <c r="M56" s="135">
        <f>'将来負担比率（分子）の構造'!L$51</f>
        <v>14594</v>
      </c>
      <c r="N56" s="135"/>
      <c r="O56" s="135"/>
      <c r="P56" s="135">
        <f>'将来負担比率（分子）の構造'!M$51</f>
        <v>14958</v>
      </c>
    </row>
    <row r="57" spans="1:16">
      <c r="A57" s="135" t="s">
        <v>35</v>
      </c>
      <c r="B57" s="135"/>
      <c r="C57" s="135"/>
      <c r="D57" s="135">
        <f>'将来負担比率（分子）の構造'!I$50</f>
        <v>4388</v>
      </c>
      <c r="E57" s="135"/>
      <c r="F57" s="135"/>
      <c r="G57" s="135">
        <f>'将来負担比率（分子）の構造'!J$50</f>
        <v>4128</v>
      </c>
      <c r="H57" s="135"/>
      <c r="I57" s="135"/>
      <c r="J57" s="135">
        <f>'将来負担比率（分子）の構造'!K$50</f>
        <v>4017</v>
      </c>
      <c r="K57" s="135"/>
      <c r="L57" s="135"/>
      <c r="M57" s="135">
        <f>'将来負担比率（分子）の構造'!L$50</f>
        <v>3793</v>
      </c>
      <c r="N57" s="135"/>
      <c r="O57" s="135"/>
      <c r="P57" s="135">
        <f>'将来負担比率（分子）の構造'!M$50</f>
        <v>3715</v>
      </c>
    </row>
    <row r="58" spans="1:16">
      <c r="A58" s="135" t="s">
        <v>34</v>
      </c>
      <c r="B58" s="135"/>
      <c r="C58" s="135"/>
      <c r="D58" s="135">
        <f>'将来負担比率（分子）の構造'!I$49</f>
        <v>3072</v>
      </c>
      <c r="E58" s="135"/>
      <c r="F58" s="135"/>
      <c r="G58" s="135">
        <f>'将来負担比率（分子）の構造'!J$49</f>
        <v>3597</v>
      </c>
      <c r="H58" s="135"/>
      <c r="I58" s="135"/>
      <c r="J58" s="135">
        <f>'将来負担比率（分子）の構造'!K$49</f>
        <v>4024</v>
      </c>
      <c r="K58" s="135"/>
      <c r="L58" s="135"/>
      <c r="M58" s="135">
        <f>'将来負担比率（分子）の構造'!L$49</f>
        <v>4192</v>
      </c>
      <c r="N58" s="135"/>
      <c r="O58" s="135"/>
      <c r="P58" s="135">
        <f>'将来負担比率（分子）の構造'!M$49</f>
        <v>4775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1423</v>
      </c>
      <c r="C62" s="135"/>
      <c r="D62" s="135"/>
      <c r="E62" s="135">
        <f>'将来負担比率（分子）の構造'!J$45</f>
        <v>1433</v>
      </c>
      <c r="F62" s="135"/>
      <c r="G62" s="135"/>
      <c r="H62" s="135">
        <f>'将来負担比率（分子）の構造'!K$45</f>
        <v>1244</v>
      </c>
      <c r="I62" s="135"/>
      <c r="J62" s="135"/>
      <c r="K62" s="135">
        <f>'将来負担比率（分子）の構造'!L$45</f>
        <v>1557</v>
      </c>
      <c r="L62" s="135"/>
      <c r="M62" s="135"/>
      <c r="N62" s="135">
        <f>'将来負担比率（分子）の構造'!M$45</f>
        <v>1029</v>
      </c>
      <c r="O62" s="135"/>
      <c r="P62" s="135"/>
    </row>
    <row r="63" spans="1:16">
      <c r="A63" s="135" t="s">
        <v>28</v>
      </c>
      <c r="B63" s="135">
        <f>'将来負担比率（分子）の構造'!I$44</f>
        <v>5212</v>
      </c>
      <c r="C63" s="135"/>
      <c r="D63" s="135"/>
      <c r="E63" s="135">
        <f>'将来負担比率（分子）の構造'!J$44</f>
        <v>5091</v>
      </c>
      <c r="F63" s="135"/>
      <c r="G63" s="135"/>
      <c r="H63" s="135">
        <f>'将来負担比率（分子）の構造'!K$44</f>
        <v>4963</v>
      </c>
      <c r="I63" s="135"/>
      <c r="J63" s="135"/>
      <c r="K63" s="135">
        <f>'将来負担比率（分子）の構造'!L$44</f>
        <v>4843</v>
      </c>
      <c r="L63" s="135"/>
      <c r="M63" s="135"/>
      <c r="N63" s="135">
        <f>'将来負担比率（分子）の構造'!M$44</f>
        <v>4647</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4441</v>
      </c>
      <c r="C65" s="135"/>
      <c r="D65" s="135"/>
      <c r="E65" s="135">
        <f>'将来負担比率（分子）の構造'!J$42</f>
        <v>3818</v>
      </c>
      <c r="F65" s="135"/>
      <c r="G65" s="135"/>
      <c r="H65" s="135">
        <f>'将来負担比率（分子）の構造'!K$42</f>
        <v>3177</v>
      </c>
      <c r="I65" s="135"/>
      <c r="J65" s="135"/>
      <c r="K65" s="135">
        <f>'将来負担比率（分子）の構造'!L$42</f>
        <v>2359</v>
      </c>
      <c r="L65" s="135"/>
      <c r="M65" s="135"/>
      <c r="N65" s="135">
        <f>'将来負担比率（分子）の構造'!M$42</f>
        <v>2397</v>
      </c>
      <c r="O65" s="135"/>
      <c r="P65" s="135"/>
    </row>
    <row r="66" spans="1:16">
      <c r="A66" s="135" t="s">
        <v>25</v>
      </c>
      <c r="B66" s="135">
        <f>'将来負担比率（分子）の構造'!I$41</f>
        <v>14787</v>
      </c>
      <c r="C66" s="135"/>
      <c r="D66" s="135"/>
      <c r="E66" s="135">
        <f>'将来負担比率（分子）の構造'!J$41</f>
        <v>15418</v>
      </c>
      <c r="F66" s="135"/>
      <c r="G66" s="135"/>
      <c r="H66" s="135">
        <f>'将来負担比率（分子）の構造'!K$41</f>
        <v>15632</v>
      </c>
      <c r="I66" s="135"/>
      <c r="J66" s="135"/>
      <c r="K66" s="135">
        <f>'将来負担比率（分子）の構造'!L$41</f>
        <v>16347</v>
      </c>
      <c r="L66" s="135"/>
      <c r="M66" s="135"/>
      <c r="N66" s="135">
        <f>'将来負担比率（分子）の構造'!M$41</f>
        <v>17925</v>
      </c>
      <c r="O66" s="135"/>
      <c r="P66" s="135"/>
    </row>
    <row r="67" spans="1:16">
      <c r="A67" s="135" t="s">
        <v>63</v>
      </c>
      <c r="B67" s="135" t="e">
        <f>NA()</f>
        <v>#N/A</v>
      </c>
      <c r="C67" s="135">
        <f>IF(ISNUMBER('将来負担比率（分子）の構造'!I$52), IF('将来負担比率（分子）の構造'!I$52 &lt; 0, 0, '将来負担比率（分子）の構造'!I$52), NA())</f>
        <v>5230</v>
      </c>
      <c r="D67" s="135" t="e">
        <f>NA()</f>
        <v>#N/A</v>
      </c>
      <c r="E67" s="135" t="e">
        <f>NA()</f>
        <v>#N/A</v>
      </c>
      <c r="F67" s="135">
        <f>IF(ISNUMBER('将来負担比率（分子）の構造'!J$52), IF('将来負担比率（分子）の構造'!J$52 &lt; 0, 0, '将来負担比率（分子）の構造'!J$52), NA())</f>
        <v>4348</v>
      </c>
      <c r="G67" s="135" t="e">
        <f>NA()</f>
        <v>#N/A</v>
      </c>
      <c r="H67" s="135" t="e">
        <f>NA()</f>
        <v>#N/A</v>
      </c>
      <c r="I67" s="135">
        <f>IF(ISNUMBER('将来負担比率（分子）の構造'!K$52), IF('将来負担比率（分子）の構造'!K$52 &lt; 0, 0, '将来負担比率（分子）の構造'!K$52), NA())</f>
        <v>2995</v>
      </c>
      <c r="J67" s="135" t="e">
        <f>NA()</f>
        <v>#N/A</v>
      </c>
      <c r="K67" s="135" t="e">
        <f>NA()</f>
        <v>#N/A</v>
      </c>
      <c r="L67" s="135">
        <f>IF(ISNUMBER('将来負担比率（分子）の構造'!L$52), IF('将来負担比率（分子）の構造'!L$52 &lt; 0, 0, '将来負担比率（分子）の構造'!L$52), NA())</f>
        <v>2528</v>
      </c>
      <c r="M67" s="135" t="e">
        <f>NA()</f>
        <v>#N/A</v>
      </c>
      <c r="N67" s="135" t="e">
        <f>NA()</f>
        <v>#N/A</v>
      </c>
      <c r="O67" s="135">
        <f>IF(ISNUMBER('将来負担比率（分子）の構造'!M$52), IF('将来負担比率（分子）の構造'!M$52 &lt; 0, 0, '将来負担比率（分子）の構造'!M$52), NA())</f>
        <v>2550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election activeCell="B3" sqref="B3:AO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9661479</v>
      </c>
      <c r="S5" s="637"/>
      <c r="T5" s="637"/>
      <c r="U5" s="637"/>
      <c r="V5" s="637"/>
      <c r="W5" s="637"/>
      <c r="X5" s="637"/>
      <c r="Y5" s="684"/>
      <c r="Z5" s="697">
        <v>44.6</v>
      </c>
      <c r="AA5" s="697"/>
      <c r="AB5" s="697"/>
      <c r="AC5" s="697"/>
      <c r="AD5" s="698">
        <v>9139589</v>
      </c>
      <c r="AE5" s="698"/>
      <c r="AF5" s="698"/>
      <c r="AG5" s="698"/>
      <c r="AH5" s="698"/>
      <c r="AI5" s="698"/>
      <c r="AJ5" s="698"/>
      <c r="AK5" s="698"/>
      <c r="AL5" s="685">
        <v>80.5</v>
      </c>
      <c r="AM5" s="654"/>
      <c r="AN5" s="654"/>
      <c r="AO5" s="686"/>
      <c r="AP5" s="673" t="s">
        <v>209</v>
      </c>
      <c r="AQ5" s="674"/>
      <c r="AR5" s="674"/>
      <c r="AS5" s="674"/>
      <c r="AT5" s="674"/>
      <c r="AU5" s="674"/>
      <c r="AV5" s="674"/>
      <c r="AW5" s="674"/>
      <c r="AX5" s="674"/>
      <c r="AY5" s="674"/>
      <c r="AZ5" s="674"/>
      <c r="BA5" s="674"/>
      <c r="BB5" s="674"/>
      <c r="BC5" s="674"/>
      <c r="BD5" s="674"/>
      <c r="BE5" s="674"/>
      <c r="BF5" s="675"/>
      <c r="BG5" s="586">
        <v>9139589</v>
      </c>
      <c r="BH5" s="587"/>
      <c r="BI5" s="587"/>
      <c r="BJ5" s="587"/>
      <c r="BK5" s="587"/>
      <c r="BL5" s="587"/>
      <c r="BM5" s="587"/>
      <c r="BN5" s="588"/>
      <c r="BO5" s="639">
        <v>94.6</v>
      </c>
      <c r="BP5" s="639"/>
      <c r="BQ5" s="639"/>
      <c r="BR5" s="639"/>
      <c r="BS5" s="640">
        <v>57420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154026</v>
      </c>
      <c r="S6" s="587"/>
      <c r="T6" s="587"/>
      <c r="U6" s="587"/>
      <c r="V6" s="587"/>
      <c r="W6" s="587"/>
      <c r="X6" s="587"/>
      <c r="Y6" s="588"/>
      <c r="Z6" s="639">
        <v>0.7</v>
      </c>
      <c r="AA6" s="639"/>
      <c r="AB6" s="639"/>
      <c r="AC6" s="639"/>
      <c r="AD6" s="640">
        <v>154026</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9139589</v>
      </c>
      <c r="BH6" s="587"/>
      <c r="BI6" s="587"/>
      <c r="BJ6" s="587"/>
      <c r="BK6" s="587"/>
      <c r="BL6" s="587"/>
      <c r="BM6" s="587"/>
      <c r="BN6" s="588"/>
      <c r="BO6" s="639">
        <v>94.6</v>
      </c>
      <c r="BP6" s="639"/>
      <c r="BQ6" s="639"/>
      <c r="BR6" s="639"/>
      <c r="BS6" s="640">
        <v>57420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191729</v>
      </c>
      <c r="CS6" s="587"/>
      <c r="CT6" s="587"/>
      <c r="CU6" s="587"/>
      <c r="CV6" s="587"/>
      <c r="CW6" s="587"/>
      <c r="CX6" s="587"/>
      <c r="CY6" s="588"/>
      <c r="CZ6" s="639">
        <v>0.9</v>
      </c>
      <c r="DA6" s="639"/>
      <c r="DB6" s="639"/>
      <c r="DC6" s="639"/>
      <c r="DD6" s="592" t="s">
        <v>216</v>
      </c>
      <c r="DE6" s="587"/>
      <c r="DF6" s="587"/>
      <c r="DG6" s="587"/>
      <c r="DH6" s="587"/>
      <c r="DI6" s="587"/>
      <c r="DJ6" s="587"/>
      <c r="DK6" s="587"/>
      <c r="DL6" s="587"/>
      <c r="DM6" s="587"/>
      <c r="DN6" s="587"/>
      <c r="DO6" s="587"/>
      <c r="DP6" s="588"/>
      <c r="DQ6" s="592">
        <v>191729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18486</v>
      </c>
      <c r="S7" s="587"/>
      <c r="T7" s="587"/>
      <c r="U7" s="587"/>
      <c r="V7" s="587"/>
      <c r="W7" s="587"/>
      <c r="X7" s="587"/>
      <c r="Y7" s="588"/>
      <c r="Z7" s="639">
        <v>0.1</v>
      </c>
      <c r="AA7" s="639"/>
      <c r="AB7" s="639"/>
      <c r="AC7" s="639"/>
      <c r="AD7" s="640">
        <v>18486</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4519822</v>
      </c>
      <c r="BH7" s="587"/>
      <c r="BI7" s="587"/>
      <c r="BJ7" s="587"/>
      <c r="BK7" s="587"/>
      <c r="BL7" s="587"/>
      <c r="BM7" s="587"/>
      <c r="BN7" s="588"/>
      <c r="BO7" s="639">
        <v>46.8</v>
      </c>
      <c r="BP7" s="639"/>
      <c r="BQ7" s="639"/>
      <c r="BR7" s="639"/>
      <c r="BS7" s="640">
        <v>57420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2401089</v>
      </c>
      <c r="CS7" s="587"/>
      <c r="CT7" s="587"/>
      <c r="CU7" s="587"/>
      <c r="CV7" s="587"/>
      <c r="CW7" s="587"/>
      <c r="CX7" s="587"/>
      <c r="CY7" s="588"/>
      <c r="CZ7" s="639">
        <v>11.7</v>
      </c>
      <c r="DA7" s="639"/>
      <c r="DB7" s="639"/>
      <c r="DC7" s="639"/>
      <c r="DD7" s="592">
        <v>15916</v>
      </c>
      <c r="DE7" s="587"/>
      <c r="DF7" s="587"/>
      <c r="DG7" s="587"/>
      <c r="DH7" s="587"/>
      <c r="DI7" s="587"/>
      <c r="DJ7" s="587"/>
      <c r="DK7" s="587"/>
      <c r="DL7" s="587"/>
      <c r="DM7" s="587"/>
      <c r="DN7" s="587"/>
      <c r="DO7" s="587"/>
      <c r="DP7" s="588"/>
      <c r="DQ7" s="592">
        <v>2198541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38985</v>
      </c>
      <c r="S8" s="587"/>
      <c r="T8" s="587"/>
      <c r="U8" s="587"/>
      <c r="V8" s="587"/>
      <c r="W8" s="587"/>
      <c r="X8" s="587"/>
      <c r="Y8" s="588"/>
      <c r="Z8" s="639">
        <v>0.2</v>
      </c>
      <c r="AA8" s="639"/>
      <c r="AB8" s="639"/>
      <c r="AC8" s="639"/>
      <c r="AD8" s="640">
        <v>38985</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104407</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6948370</v>
      </c>
      <c r="CS8" s="587"/>
      <c r="CT8" s="587"/>
      <c r="CU8" s="587"/>
      <c r="CV8" s="587"/>
      <c r="CW8" s="587"/>
      <c r="CX8" s="587"/>
      <c r="CY8" s="588"/>
      <c r="CZ8" s="639">
        <v>33.799999999999997</v>
      </c>
      <c r="DA8" s="639"/>
      <c r="DB8" s="639"/>
      <c r="DC8" s="639"/>
      <c r="DD8" s="592">
        <v>30113</v>
      </c>
      <c r="DE8" s="587"/>
      <c r="DF8" s="587"/>
      <c r="DG8" s="587"/>
      <c r="DH8" s="587"/>
      <c r="DI8" s="587"/>
      <c r="DJ8" s="587"/>
      <c r="DK8" s="587"/>
      <c r="DL8" s="587"/>
      <c r="DM8" s="587"/>
      <c r="DN8" s="587"/>
      <c r="DO8" s="587"/>
      <c r="DP8" s="588"/>
      <c r="DQ8" s="592">
        <v>3742636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63885</v>
      </c>
      <c r="S9" s="587"/>
      <c r="T9" s="587"/>
      <c r="U9" s="587"/>
      <c r="V9" s="587"/>
      <c r="W9" s="587"/>
      <c r="X9" s="587"/>
      <c r="Y9" s="588"/>
      <c r="Z9" s="639">
        <v>0.3</v>
      </c>
      <c r="AA9" s="639"/>
      <c r="AB9" s="639"/>
      <c r="AC9" s="639"/>
      <c r="AD9" s="640">
        <v>63885</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3884018</v>
      </c>
      <c r="BH9" s="587"/>
      <c r="BI9" s="587"/>
      <c r="BJ9" s="587"/>
      <c r="BK9" s="587"/>
      <c r="BL9" s="587"/>
      <c r="BM9" s="587"/>
      <c r="BN9" s="588"/>
      <c r="BO9" s="639">
        <v>40.200000000000003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1287916</v>
      </c>
      <c r="CS9" s="587"/>
      <c r="CT9" s="587"/>
      <c r="CU9" s="587"/>
      <c r="CV9" s="587"/>
      <c r="CW9" s="587"/>
      <c r="CX9" s="587"/>
      <c r="CY9" s="588"/>
      <c r="CZ9" s="639">
        <v>6.3</v>
      </c>
      <c r="DA9" s="639"/>
      <c r="DB9" s="639"/>
      <c r="DC9" s="639"/>
      <c r="DD9" s="592">
        <v>27995</v>
      </c>
      <c r="DE9" s="587"/>
      <c r="DF9" s="587"/>
      <c r="DG9" s="587"/>
      <c r="DH9" s="587"/>
      <c r="DI9" s="587"/>
      <c r="DJ9" s="587"/>
      <c r="DK9" s="587"/>
      <c r="DL9" s="587"/>
      <c r="DM9" s="587"/>
      <c r="DN9" s="587"/>
      <c r="DO9" s="587"/>
      <c r="DP9" s="588"/>
      <c r="DQ9" s="592">
        <v>1246684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556545</v>
      </c>
      <c r="S10" s="587"/>
      <c r="T10" s="587"/>
      <c r="U10" s="587"/>
      <c r="V10" s="587"/>
      <c r="W10" s="587"/>
      <c r="X10" s="587"/>
      <c r="Y10" s="588"/>
      <c r="Z10" s="639">
        <v>2.6</v>
      </c>
      <c r="AA10" s="639"/>
      <c r="AB10" s="639"/>
      <c r="AC10" s="639"/>
      <c r="AD10" s="640">
        <v>556545</v>
      </c>
      <c r="AE10" s="640"/>
      <c r="AF10" s="640"/>
      <c r="AG10" s="640"/>
      <c r="AH10" s="640"/>
      <c r="AI10" s="640"/>
      <c r="AJ10" s="640"/>
      <c r="AK10" s="640"/>
      <c r="AL10" s="609">
        <v>4.9000000000000004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169452</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20969</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20969</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361945</v>
      </c>
      <c r="BH11" s="587"/>
      <c r="BI11" s="587"/>
      <c r="BJ11" s="587"/>
      <c r="BK11" s="587"/>
      <c r="BL11" s="587"/>
      <c r="BM11" s="587"/>
      <c r="BN11" s="588"/>
      <c r="BO11" s="639">
        <v>3.7</v>
      </c>
      <c r="BP11" s="639"/>
      <c r="BQ11" s="639"/>
      <c r="BR11" s="639"/>
      <c r="BS11" s="592">
        <v>57420</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132108</v>
      </c>
      <c r="CS11" s="587"/>
      <c r="CT11" s="587"/>
      <c r="CU11" s="587"/>
      <c r="CV11" s="587"/>
      <c r="CW11" s="587"/>
      <c r="CX11" s="587"/>
      <c r="CY11" s="588"/>
      <c r="CZ11" s="639">
        <v>0.6</v>
      </c>
      <c r="DA11" s="639"/>
      <c r="DB11" s="639"/>
      <c r="DC11" s="639"/>
      <c r="DD11" s="592">
        <v>37445</v>
      </c>
      <c r="DE11" s="587"/>
      <c r="DF11" s="587"/>
      <c r="DG11" s="587"/>
      <c r="DH11" s="587"/>
      <c r="DI11" s="587"/>
      <c r="DJ11" s="587"/>
      <c r="DK11" s="587"/>
      <c r="DL11" s="587"/>
      <c r="DM11" s="587"/>
      <c r="DN11" s="587"/>
      <c r="DO11" s="587"/>
      <c r="DP11" s="588"/>
      <c r="DQ11" s="592">
        <v>93140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4010159</v>
      </c>
      <c r="BH12" s="587"/>
      <c r="BI12" s="587"/>
      <c r="BJ12" s="587"/>
      <c r="BK12" s="587"/>
      <c r="BL12" s="587"/>
      <c r="BM12" s="587"/>
      <c r="BN12" s="588"/>
      <c r="BO12" s="639">
        <v>41.5</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66271</v>
      </c>
      <c r="CS12" s="587"/>
      <c r="CT12" s="587"/>
      <c r="CU12" s="587"/>
      <c r="CV12" s="587"/>
      <c r="CW12" s="587"/>
      <c r="CX12" s="587"/>
      <c r="CY12" s="588"/>
      <c r="CZ12" s="639">
        <v>0.3</v>
      </c>
      <c r="DA12" s="639"/>
      <c r="DB12" s="639"/>
      <c r="DC12" s="639"/>
      <c r="DD12" s="592" t="s">
        <v>112</v>
      </c>
      <c r="DE12" s="587"/>
      <c r="DF12" s="587"/>
      <c r="DG12" s="587"/>
      <c r="DH12" s="587"/>
      <c r="DI12" s="587"/>
      <c r="DJ12" s="587"/>
      <c r="DK12" s="587"/>
      <c r="DL12" s="587"/>
      <c r="DM12" s="587"/>
      <c r="DN12" s="587"/>
      <c r="DO12" s="587"/>
      <c r="DP12" s="588"/>
      <c r="DQ12" s="592">
        <v>62663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60968</v>
      </c>
      <c r="S13" s="587"/>
      <c r="T13" s="587"/>
      <c r="U13" s="587"/>
      <c r="V13" s="587"/>
      <c r="W13" s="587"/>
      <c r="X13" s="587"/>
      <c r="Y13" s="588"/>
      <c r="Z13" s="639">
        <v>0.3</v>
      </c>
      <c r="AA13" s="639"/>
      <c r="AB13" s="639"/>
      <c r="AC13" s="639"/>
      <c r="AD13" s="640">
        <v>60968</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3992356</v>
      </c>
      <c r="BH13" s="587"/>
      <c r="BI13" s="587"/>
      <c r="BJ13" s="587"/>
      <c r="BK13" s="587"/>
      <c r="BL13" s="587"/>
      <c r="BM13" s="587"/>
      <c r="BN13" s="588"/>
      <c r="BO13" s="639">
        <v>41.3</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2834026</v>
      </c>
      <c r="CS13" s="587"/>
      <c r="CT13" s="587"/>
      <c r="CU13" s="587"/>
      <c r="CV13" s="587"/>
      <c r="CW13" s="587"/>
      <c r="CX13" s="587"/>
      <c r="CY13" s="588"/>
      <c r="CZ13" s="639">
        <v>13.8</v>
      </c>
      <c r="DA13" s="639"/>
      <c r="DB13" s="639"/>
      <c r="DC13" s="639"/>
      <c r="DD13" s="592">
        <v>1341529</v>
      </c>
      <c r="DE13" s="587"/>
      <c r="DF13" s="587"/>
      <c r="DG13" s="587"/>
      <c r="DH13" s="587"/>
      <c r="DI13" s="587"/>
      <c r="DJ13" s="587"/>
      <c r="DK13" s="587"/>
      <c r="DL13" s="587"/>
      <c r="DM13" s="587"/>
      <c r="DN13" s="587"/>
      <c r="DO13" s="587"/>
      <c r="DP13" s="588"/>
      <c r="DQ13" s="592">
        <v>1972360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89240</v>
      </c>
      <c r="BH14" s="587"/>
      <c r="BI14" s="587"/>
      <c r="BJ14" s="587"/>
      <c r="BK14" s="587"/>
      <c r="BL14" s="587"/>
      <c r="BM14" s="587"/>
      <c r="BN14" s="588"/>
      <c r="BO14" s="639">
        <v>0.9</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906802</v>
      </c>
      <c r="CS14" s="587"/>
      <c r="CT14" s="587"/>
      <c r="CU14" s="587"/>
      <c r="CV14" s="587"/>
      <c r="CW14" s="587"/>
      <c r="CX14" s="587"/>
      <c r="CY14" s="588"/>
      <c r="CZ14" s="639">
        <v>4.4000000000000004</v>
      </c>
      <c r="DA14" s="639"/>
      <c r="DB14" s="639"/>
      <c r="DC14" s="639"/>
      <c r="DD14" s="592">
        <v>8349</v>
      </c>
      <c r="DE14" s="587"/>
      <c r="DF14" s="587"/>
      <c r="DG14" s="587"/>
      <c r="DH14" s="587"/>
      <c r="DI14" s="587"/>
      <c r="DJ14" s="587"/>
      <c r="DK14" s="587"/>
      <c r="DL14" s="587"/>
      <c r="DM14" s="587"/>
      <c r="DN14" s="587"/>
      <c r="DO14" s="587"/>
      <c r="DP14" s="588"/>
      <c r="DQ14" s="592">
        <v>898697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60718</v>
      </c>
      <c r="S15" s="587"/>
      <c r="T15" s="587"/>
      <c r="U15" s="587"/>
      <c r="V15" s="587"/>
      <c r="W15" s="587"/>
      <c r="X15" s="587"/>
      <c r="Y15" s="588"/>
      <c r="Z15" s="639">
        <v>0.3</v>
      </c>
      <c r="AA15" s="639"/>
      <c r="AB15" s="639"/>
      <c r="AC15" s="639"/>
      <c r="AD15" s="640">
        <v>60718</v>
      </c>
      <c r="AE15" s="640"/>
      <c r="AF15" s="640"/>
      <c r="AG15" s="640"/>
      <c r="AH15" s="640"/>
      <c r="AI15" s="640"/>
      <c r="AJ15" s="640"/>
      <c r="AK15" s="640"/>
      <c r="AL15" s="609">
        <v>0.5</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520368</v>
      </c>
      <c r="BH15" s="587"/>
      <c r="BI15" s="587"/>
      <c r="BJ15" s="587"/>
      <c r="BK15" s="587"/>
      <c r="BL15" s="587"/>
      <c r="BM15" s="587"/>
      <c r="BN15" s="588"/>
      <c r="BO15" s="639">
        <v>5.4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4239238</v>
      </c>
      <c r="CS15" s="587"/>
      <c r="CT15" s="587"/>
      <c r="CU15" s="587"/>
      <c r="CV15" s="587"/>
      <c r="CW15" s="587"/>
      <c r="CX15" s="587"/>
      <c r="CY15" s="588"/>
      <c r="CZ15" s="639">
        <v>20.6</v>
      </c>
      <c r="DA15" s="639"/>
      <c r="DB15" s="639"/>
      <c r="DC15" s="639"/>
      <c r="DD15" s="592">
        <v>2176022</v>
      </c>
      <c r="DE15" s="587"/>
      <c r="DF15" s="587"/>
      <c r="DG15" s="587"/>
      <c r="DH15" s="587"/>
      <c r="DI15" s="587"/>
      <c r="DJ15" s="587"/>
      <c r="DK15" s="587"/>
      <c r="DL15" s="587"/>
      <c r="DM15" s="587"/>
      <c r="DN15" s="587"/>
      <c r="DO15" s="587"/>
      <c r="DP15" s="588"/>
      <c r="DQ15" s="592">
        <v>1888176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1573083</v>
      </c>
      <c r="S16" s="587"/>
      <c r="T16" s="587"/>
      <c r="U16" s="587"/>
      <c r="V16" s="587"/>
      <c r="W16" s="587"/>
      <c r="X16" s="587"/>
      <c r="Y16" s="588"/>
      <c r="Z16" s="639">
        <v>7.3</v>
      </c>
      <c r="AA16" s="639"/>
      <c r="AB16" s="639"/>
      <c r="AC16" s="639"/>
      <c r="AD16" s="640">
        <v>1156051</v>
      </c>
      <c r="AE16" s="640"/>
      <c r="AF16" s="640"/>
      <c r="AG16" s="640"/>
      <c r="AH16" s="640"/>
      <c r="AI16" s="640"/>
      <c r="AJ16" s="640"/>
      <c r="AK16" s="640"/>
      <c r="AL16" s="609">
        <v>10.199999999999999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1156051</v>
      </c>
      <c r="S17" s="587"/>
      <c r="T17" s="587"/>
      <c r="U17" s="587"/>
      <c r="V17" s="587"/>
      <c r="W17" s="587"/>
      <c r="X17" s="587"/>
      <c r="Y17" s="588"/>
      <c r="Z17" s="639">
        <v>5.3</v>
      </c>
      <c r="AA17" s="639"/>
      <c r="AB17" s="639"/>
      <c r="AC17" s="639"/>
      <c r="AD17" s="640">
        <v>1156051</v>
      </c>
      <c r="AE17" s="640"/>
      <c r="AF17" s="640"/>
      <c r="AG17" s="640"/>
      <c r="AH17" s="640"/>
      <c r="AI17" s="640"/>
      <c r="AJ17" s="640"/>
      <c r="AK17" s="640"/>
      <c r="AL17" s="609">
        <v>10.199999999999999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1527252</v>
      </c>
      <c r="CS17" s="587"/>
      <c r="CT17" s="587"/>
      <c r="CU17" s="587"/>
      <c r="CV17" s="587"/>
      <c r="CW17" s="587"/>
      <c r="CX17" s="587"/>
      <c r="CY17" s="588"/>
      <c r="CZ17" s="639">
        <v>7.4</v>
      </c>
      <c r="DA17" s="639"/>
      <c r="DB17" s="639"/>
      <c r="DC17" s="639"/>
      <c r="DD17" s="592" t="s">
        <v>112</v>
      </c>
      <c r="DE17" s="587"/>
      <c r="DF17" s="587"/>
      <c r="DG17" s="587"/>
      <c r="DH17" s="587"/>
      <c r="DI17" s="587"/>
      <c r="DJ17" s="587"/>
      <c r="DK17" s="587"/>
      <c r="DL17" s="587"/>
      <c r="DM17" s="587"/>
      <c r="DN17" s="587"/>
      <c r="DO17" s="587"/>
      <c r="DP17" s="588"/>
      <c r="DQ17" s="592">
        <v>1527252</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417032</v>
      </c>
      <c r="S18" s="587"/>
      <c r="T18" s="587"/>
      <c r="U18" s="587"/>
      <c r="V18" s="587"/>
      <c r="W18" s="587"/>
      <c r="X18" s="587"/>
      <c r="Y18" s="588"/>
      <c r="Z18" s="639">
        <v>1.9</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521890</v>
      </c>
      <c r="BH19" s="587"/>
      <c r="BI19" s="587"/>
      <c r="BJ19" s="587"/>
      <c r="BK19" s="587"/>
      <c r="BL19" s="587"/>
      <c r="BM19" s="587"/>
      <c r="BN19" s="588"/>
      <c r="BO19" s="639">
        <v>5.4</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12188175</v>
      </c>
      <c r="S20" s="587"/>
      <c r="T20" s="587"/>
      <c r="U20" s="587"/>
      <c r="V20" s="587"/>
      <c r="W20" s="587"/>
      <c r="X20" s="587"/>
      <c r="Y20" s="588"/>
      <c r="Z20" s="639">
        <v>56.3</v>
      </c>
      <c r="AA20" s="639"/>
      <c r="AB20" s="639"/>
      <c r="AC20" s="639"/>
      <c r="AD20" s="640">
        <v>11249253</v>
      </c>
      <c r="AE20" s="640"/>
      <c r="AF20" s="640"/>
      <c r="AG20" s="640"/>
      <c r="AH20" s="640"/>
      <c r="AI20" s="640"/>
      <c r="AJ20" s="640"/>
      <c r="AK20" s="640"/>
      <c r="AL20" s="609">
        <v>99.1</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521890</v>
      </c>
      <c r="BH20" s="587"/>
      <c r="BI20" s="587"/>
      <c r="BJ20" s="587"/>
      <c r="BK20" s="587"/>
      <c r="BL20" s="587"/>
      <c r="BM20" s="587"/>
      <c r="BN20" s="588"/>
      <c r="BO20" s="639">
        <v>5.4</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20555770</v>
      </c>
      <c r="CS20" s="587"/>
      <c r="CT20" s="587"/>
      <c r="CU20" s="587"/>
      <c r="CV20" s="587"/>
      <c r="CW20" s="587"/>
      <c r="CX20" s="587"/>
      <c r="CY20" s="588"/>
      <c r="CZ20" s="639">
        <v>100</v>
      </c>
      <c r="DA20" s="639"/>
      <c r="DB20" s="639"/>
      <c r="DC20" s="639"/>
      <c r="DD20" s="592">
        <v>3637369</v>
      </c>
      <c r="DE20" s="587"/>
      <c r="DF20" s="587"/>
      <c r="DG20" s="587"/>
      <c r="DH20" s="587"/>
      <c r="DI20" s="587"/>
      <c r="DJ20" s="587"/>
      <c r="DK20" s="587"/>
      <c r="DL20" s="587"/>
      <c r="DM20" s="587"/>
      <c r="DN20" s="587"/>
      <c r="DO20" s="587"/>
      <c r="DP20" s="588"/>
      <c r="DQ20" s="592">
        <v>13842847</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12105</v>
      </c>
      <c r="S21" s="587"/>
      <c r="T21" s="587"/>
      <c r="U21" s="587"/>
      <c r="V21" s="587"/>
      <c r="W21" s="587"/>
      <c r="X21" s="587"/>
      <c r="Y21" s="588"/>
      <c r="Z21" s="639">
        <v>0.1</v>
      </c>
      <c r="AA21" s="639"/>
      <c r="AB21" s="639"/>
      <c r="AC21" s="639"/>
      <c r="AD21" s="640">
        <v>12105</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165999</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166327</v>
      </c>
      <c r="S23" s="587"/>
      <c r="T23" s="587"/>
      <c r="U23" s="587"/>
      <c r="V23" s="587"/>
      <c r="W23" s="587"/>
      <c r="X23" s="587"/>
      <c r="Y23" s="588"/>
      <c r="Z23" s="639">
        <v>0.8</v>
      </c>
      <c r="AA23" s="639"/>
      <c r="AB23" s="639"/>
      <c r="AC23" s="639"/>
      <c r="AD23" s="640">
        <v>53644</v>
      </c>
      <c r="AE23" s="640"/>
      <c r="AF23" s="640"/>
      <c r="AG23" s="640"/>
      <c r="AH23" s="640"/>
      <c r="AI23" s="640"/>
      <c r="AJ23" s="640"/>
      <c r="AK23" s="640"/>
      <c r="AL23" s="609">
        <v>0.5</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521890</v>
      </c>
      <c r="BH23" s="587"/>
      <c r="BI23" s="587"/>
      <c r="BJ23" s="587"/>
      <c r="BK23" s="587"/>
      <c r="BL23" s="587"/>
      <c r="BM23" s="587"/>
      <c r="BN23" s="588"/>
      <c r="BO23" s="639">
        <v>5.4</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31536</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9460953</v>
      </c>
      <c r="CS24" s="637"/>
      <c r="CT24" s="637"/>
      <c r="CU24" s="637"/>
      <c r="CV24" s="637"/>
      <c r="CW24" s="637"/>
      <c r="CX24" s="637"/>
      <c r="CY24" s="684"/>
      <c r="CZ24" s="688">
        <v>46</v>
      </c>
      <c r="DA24" s="689"/>
      <c r="DB24" s="689"/>
      <c r="DC24" s="690"/>
      <c r="DD24" s="683">
        <v>6489666</v>
      </c>
      <c r="DE24" s="637"/>
      <c r="DF24" s="637"/>
      <c r="DG24" s="637"/>
      <c r="DH24" s="637"/>
      <c r="DI24" s="637"/>
      <c r="DJ24" s="637"/>
      <c r="DK24" s="684"/>
      <c r="DL24" s="683">
        <v>6433378</v>
      </c>
      <c r="DM24" s="637"/>
      <c r="DN24" s="637"/>
      <c r="DO24" s="637"/>
      <c r="DP24" s="637"/>
      <c r="DQ24" s="637"/>
      <c r="DR24" s="637"/>
      <c r="DS24" s="637"/>
      <c r="DT24" s="637"/>
      <c r="DU24" s="637"/>
      <c r="DV24" s="684"/>
      <c r="DW24" s="685">
        <v>51.4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3175177</v>
      </c>
      <c r="S25" s="587"/>
      <c r="T25" s="587"/>
      <c r="U25" s="587"/>
      <c r="V25" s="587"/>
      <c r="W25" s="587"/>
      <c r="X25" s="587"/>
      <c r="Y25" s="588"/>
      <c r="Z25" s="639">
        <v>14.7</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3878722</v>
      </c>
      <c r="CS25" s="605"/>
      <c r="CT25" s="605"/>
      <c r="CU25" s="605"/>
      <c r="CV25" s="605"/>
      <c r="CW25" s="605"/>
      <c r="CX25" s="605"/>
      <c r="CY25" s="606"/>
      <c r="CZ25" s="589">
        <v>18.899999999999999</v>
      </c>
      <c r="DA25" s="607"/>
      <c r="DB25" s="607"/>
      <c r="DC25" s="608"/>
      <c r="DD25" s="592">
        <v>3566560</v>
      </c>
      <c r="DE25" s="605"/>
      <c r="DF25" s="605"/>
      <c r="DG25" s="605"/>
      <c r="DH25" s="605"/>
      <c r="DI25" s="605"/>
      <c r="DJ25" s="605"/>
      <c r="DK25" s="606"/>
      <c r="DL25" s="592">
        <v>3510323</v>
      </c>
      <c r="DM25" s="605"/>
      <c r="DN25" s="605"/>
      <c r="DO25" s="605"/>
      <c r="DP25" s="605"/>
      <c r="DQ25" s="605"/>
      <c r="DR25" s="605"/>
      <c r="DS25" s="605"/>
      <c r="DT25" s="605"/>
      <c r="DU25" s="605"/>
      <c r="DV25" s="606"/>
      <c r="DW25" s="609">
        <v>28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2316241</v>
      </c>
      <c r="CS26" s="587"/>
      <c r="CT26" s="587"/>
      <c r="CU26" s="587"/>
      <c r="CV26" s="587"/>
      <c r="CW26" s="587"/>
      <c r="CX26" s="587"/>
      <c r="CY26" s="588"/>
      <c r="CZ26" s="589">
        <v>11.3</v>
      </c>
      <c r="DA26" s="607"/>
      <c r="DB26" s="607"/>
      <c r="DC26" s="608"/>
      <c r="DD26" s="592">
        <v>2041155</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1022121</v>
      </c>
      <c r="S27" s="587"/>
      <c r="T27" s="587"/>
      <c r="U27" s="587"/>
      <c r="V27" s="587"/>
      <c r="W27" s="587"/>
      <c r="X27" s="587"/>
      <c r="Y27" s="588"/>
      <c r="Z27" s="639">
        <v>4.7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9661479</v>
      </c>
      <c r="BH27" s="587"/>
      <c r="BI27" s="587"/>
      <c r="BJ27" s="587"/>
      <c r="BK27" s="587"/>
      <c r="BL27" s="587"/>
      <c r="BM27" s="587"/>
      <c r="BN27" s="588"/>
      <c r="BO27" s="639">
        <v>100</v>
      </c>
      <c r="BP27" s="639"/>
      <c r="BQ27" s="639"/>
      <c r="BR27" s="639"/>
      <c r="BS27" s="592">
        <v>57420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4054979</v>
      </c>
      <c r="CS27" s="605"/>
      <c r="CT27" s="605"/>
      <c r="CU27" s="605"/>
      <c r="CV27" s="605"/>
      <c r="CW27" s="605"/>
      <c r="CX27" s="605"/>
      <c r="CY27" s="606"/>
      <c r="CZ27" s="589">
        <v>19.7</v>
      </c>
      <c r="DA27" s="607"/>
      <c r="DB27" s="607"/>
      <c r="DC27" s="608"/>
      <c r="DD27" s="592">
        <v>1395854</v>
      </c>
      <c r="DE27" s="605"/>
      <c r="DF27" s="605"/>
      <c r="DG27" s="605"/>
      <c r="DH27" s="605"/>
      <c r="DI27" s="605"/>
      <c r="DJ27" s="605"/>
      <c r="DK27" s="606"/>
      <c r="DL27" s="592">
        <v>1395803</v>
      </c>
      <c r="DM27" s="605"/>
      <c r="DN27" s="605"/>
      <c r="DO27" s="605"/>
      <c r="DP27" s="605"/>
      <c r="DQ27" s="605"/>
      <c r="DR27" s="605"/>
      <c r="DS27" s="605"/>
      <c r="DT27" s="605"/>
      <c r="DU27" s="605"/>
      <c r="DV27" s="606"/>
      <c r="DW27" s="609">
        <v>11.2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137167</v>
      </c>
      <c r="S28" s="587"/>
      <c r="T28" s="587"/>
      <c r="U28" s="587"/>
      <c r="V28" s="587"/>
      <c r="W28" s="587"/>
      <c r="X28" s="587"/>
      <c r="Y28" s="588"/>
      <c r="Z28" s="639">
        <v>0.6</v>
      </c>
      <c r="AA28" s="639"/>
      <c r="AB28" s="639"/>
      <c r="AC28" s="639"/>
      <c r="AD28" s="640">
        <v>40257</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1527252</v>
      </c>
      <c r="CS28" s="587"/>
      <c r="CT28" s="587"/>
      <c r="CU28" s="587"/>
      <c r="CV28" s="587"/>
      <c r="CW28" s="587"/>
      <c r="CX28" s="587"/>
      <c r="CY28" s="588"/>
      <c r="CZ28" s="589">
        <v>7.4</v>
      </c>
      <c r="DA28" s="607"/>
      <c r="DB28" s="607"/>
      <c r="DC28" s="608"/>
      <c r="DD28" s="592">
        <v>1527252</v>
      </c>
      <c r="DE28" s="587"/>
      <c r="DF28" s="587"/>
      <c r="DG28" s="587"/>
      <c r="DH28" s="587"/>
      <c r="DI28" s="587"/>
      <c r="DJ28" s="587"/>
      <c r="DK28" s="588"/>
      <c r="DL28" s="592">
        <v>1527252</v>
      </c>
      <c r="DM28" s="587"/>
      <c r="DN28" s="587"/>
      <c r="DO28" s="587"/>
      <c r="DP28" s="587"/>
      <c r="DQ28" s="587"/>
      <c r="DR28" s="587"/>
      <c r="DS28" s="587"/>
      <c r="DT28" s="587"/>
      <c r="DU28" s="587"/>
      <c r="DV28" s="588"/>
      <c r="DW28" s="609">
        <v>12.2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1364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1527252</v>
      </c>
      <c r="CS29" s="605"/>
      <c r="CT29" s="605"/>
      <c r="CU29" s="605"/>
      <c r="CV29" s="605"/>
      <c r="CW29" s="605"/>
      <c r="CX29" s="605"/>
      <c r="CY29" s="606"/>
      <c r="CZ29" s="589">
        <v>7.4</v>
      </c>
      <c r="DA29" s="607"/>
      <c r="DB29" s="607"/>
      <c r="DC29" s="608"/>
      <c r="DD29" s="592">
        <v>1527252</v>
      </c>
      <c r="DE29" s="605"/>
      <c r="DF29" s="605"/>
      <c r="DG29" s="605"/>
      <c r="DH29" s="605"/>
      <c r="DI29" s="605"/>
      <c r="DJ29" s="605"/>
      <c r="DK29" s="606"/>
      <c r="DL29" s="592">
        <v>1527252</v>
      </c>
      <c r="DM29" s="605"/>
      <c r="DN29" s="605"/>
      <c r="DO29" s="605"/>
      <c r="DP29" s="605"/>
      <c r="DQ29" s="605"/>
      <c r="DR29" s="605"/>
      <c r="DS29" s="605"/>
      <c r="DT29" s="605"/>
      <c r="DU29" s="605"/>
      <c r="DV29" s="606"/>
      <c r="DW29" s="609">
        <v>12.2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159227</v>
      </c>
      <c r="S30" s="587"/>
      <c r="T30" s="587"/>
      <c r="U30" s="587"/>
      <c r="V30" s="587"/>
      <c r="W30" s="587"/>
      <c r="X30" s="587"/>
      <c r="Y30" s="588"/>
      <c r="Z30" s="639">
        <v>0.7</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98.6</v>
      </c>
      <c r="BH30" s="653"/>
      <c r="BI30" s="653"/>
      <c r="BJ30" s="653"/>
      <c r="BK30" s="653"/>
      <c r="BL30" s="653"/>
      <c r="BM30" s="654">
        <v>93.5</v>
      </c>
      <c r="BN30" s="653"/>
      <c r="BO30" s="653"/>
      <c r="BP30" s="653"/>
      <c r="BQ30" s="655"/>
      <c r="BR30" s="652">
        <v>98.5</v>
      </c>
      <c r="BS30" s="653"/>
      <c r="BT30" s="653"/>
      <c r="BU30" s="653"/>
      <c r="BV30" s="653"/>
      <c r="BW30" s="653"/>
      <c r="BX30" s="654">
        <v>93</v>
      </c>
      <c r="BY30" s="653"/>
      <c r="BZ30" s="653"/>
      <c r="CA30" s="653"/>
      <c r="CB30" s="655"/>
      <c r="CD30" s="658"/>
      <c r="CE30" s="659"/>
      <c r="CF30" s="623" t="s">
        <v>293</v>
      </c>
      <c r="CG30" s="620"/>
      <c r="CH30" s="620"/>
      <c r="CI30" s="620"/>
      <c r="CJ30" s="620"/>
      <c r="CK30" s="620"/>
      <c r="CL30" s="620"/>
      <c r="CM30" s="620"/>
      <c r="CN30" s="620"/>
      <c r="CO30" s="620"/>
      <c r="CP30" s="620"/>
      <c r="CQ30" s="621"/>
      <c r="CR30" s="586">
        <v>1343023</v>
      </c>
      <c r="CS30" s="587"/>
      <c r="CT30" s="587"/>
      <c r="CU30" s="587"/>
      <c r="CV30" s="587"/>
      <c r="CW30" s="587"/>
      <c r="CX30" s="587"/>
      <c r="CY30" s="588"/>
      <c r="CZ30" s="589">
        <v>6.5</v>
      </c>
      <c r="DA30" s="607"/>
      <c r="DB30" s="607"/>
      <c r="DC30" s="608"/>
      <c r="DD30" s="592">
        <v>1343023</v>
      </c>
      <c r="DE30" s="587"/>
      <c r="DF30" s="587"/>
      <c r="DG30" s="587"/>
      <c r="DH30" s="587"/>
      <c r="DI30" s="587"/>
      <c r="DJ30" s="587"/>
      <c r="DK30" s="588"/>
      <c r="DL30" s="592">
        <v>1343023</v>
      </c>
      <c r="DM30" s="587"/>
      <c r="DN30" s="587"/>
      <c r="DO30" s="587"/>
      <c r="DP30" s="587"/>
      <c r="DQ30" s="587"/>
      <c r="DR30" s="587"/>
      <c r="DS30" s="587"/>
      <c r="DT30" s="587"/>
      <c r="DU30" s="587"/>
      <c r="DV30" s="588"/>
      <c r="DW30" s="609">
        <v>10.7</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1078750</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v>
      </c>
      <c r="BH31" s="605"/>
      <c r="BI31" s="605"/>
      <c r="BJ31" s="605"/>
      <c r="BK31" s="605"/>
      <c r="BL31" s="605"/>
      <c r="BM31" s="641">
        <v>91.5</v>
      </c>
      <c r="BN31" s="651"/>
      <c r="BO31" s="651"/>
      <c r="BP31" s="651"/>
      <c r="BQ31" s="615"/>
      <c r="BR31" s="650">
        <v>97.9</v>
      </c>
      <c r="BS31" s="605"/>
      <c r="BT31" s="605"/>
      <c r="BU31" s="605"/>
      <c r="BV31" s="605"/>
      <c r="BW31" s="605"/>
      <c r="BX31" s="641">
        <v>91.1</v>
      </c>
      <c r="BY31" s="651"/>
      <c r="BZ31" s="651"/>
      <c r="CA31" s="651"/>
      <c r="CB31" s="615"/>
      <c r="CD31" s="658"/>
      <c r="CE31" s="659"/>
      <c r="CF31" s="623" t="s">
        <v>297</v>
      </c>
      <c r="CG31" s="620"/>
      <c r="CH31" s="620"/>
      <c r="CI31" s="620"/>
      <c r="CJ31" s="620"/>
      <c r="CK31" s="620"/>
      <c r="CL31" s="620"/>
      <c r="CM31" s="620"/>
      <c r="CN31" s="620"/>
      <c r="CO31" s="620"/>
      <c r="CP31" s="620"/>
      <c r="CQ31" s="621"/>
      <c r="CR31" s="586">
        <v>184229</v>
      </c>
      <c r="CS31" s="605"/>
      <c r="CT31" s="605"/>
      <c r="CU31" s="605"/>
      <c r="CV31" s="605"/>
      <c r="CW31" s="605"/>
      <c r="CX31" s="605"/>
      <c r="CY31" s="606"/>
      <c r="CZ31" s="589">
        <v>0.9</v>
      </c>
      <c r="DA31" s="607"/>
      <c r="DB31" s="607"/>
      <c r="DC31" s="608"/>
      <c r="DD31" s="592">
        <v>184229</v>
      </c>
      <c r="DE31" s="605"/>
      <c r="DF31" s="605"/>
      <c r="DG31" s="605"/>
      <c r="DH31" s="605"/>
      <c r="DI31" s="605"/>
      <c r="DJ31" s="605"/>
      <c r="DK31" s="606"/>
      <c r="DL31" s="592">
        <v>184229</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587328</v>
      </c>
      <c r="S32" s="587"/>
      <c r="T32" s="587"/>
      <c r="U32" s="587"/>
      <c r="V32" s="587"/>
      <c r="W32" s="587"/>
      <c r="X32" s="587"/>
      <c r="Y32" s="588"/>
      <c r="Z32" s="639">
        <v>2.7</v>
      </c>
      <c r="AA32" s="639"/>
      <c r="AB32" s="639"/>
      <c r="AC32" s="639"/>
      <c r="AD32" s="640">
        <v>968</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99.2</v>
      </c>
      <c r="BH32" s="571"/>
      <c r="BI32" s="571"/>
      <c r="BJ32" s="571"/>
      <c r="BK32" s="571"/>
      <c r="BL32" s="571"/>
      <c r="BM32" s="634">
        <v>94.9</v>
      </c>
      <c r="BN32" s="571"/>
      <c r="BO32" s="571"/>
      <c r="BP32" s="571"/>
      <c r="BQ32" s="628"/>
      <c r="BR32" s="649">
        <v>99</v>
      </c>
      <c r="BS32" s="571"/>
      <c r="BT32" s="571"/>
      <c r="BU32" s="571"/>
      <c r="BV32" s="571"/>
      <c r="BW32" s="571"/>
      <c r="BX32" s="634">
        <v>94.4</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2921350</v>
      </c>
      <c r="S33" s="587"/>
      <c r="T33" s="587"/>
      <c r="U33" s="587"/>
      <c r="V33" s="587"/>
      <c r="W33" s="587"/>
      <c r="X33" s="587"/>
      <c r="Y33" s="588"/>
      <c r="Z33" s="639">
        <v>13.5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7457448</v>
      </c>
      <c r="CS33" s="605"/>
      <c r="CT33" s="605"/>
      <c r="CU33" s="605"/>
      <c r="CV33" s="605"/>
      <c r="CW33" s="605"/>
      <c r="CX33" s="605"/>
      <c r="CY33" s="606"/>
      <c r="CZ33" s="589">
        <v>36.299999999999997</v>
      </c>
      <c r="DA33" s="607"/>
      <c r="DB33" s="607"/>
      <c r="DC33" s="608"/>
      <c r="DD33" s="592">
        <v>6603398</v>
      </c>
      <c r="DE33" s="605"/>
      <c r="DF33" s="605"/>
      <c r="DG33" s="605"/>
      <c r="DH33" s="605"/>
      <c r="DI33" s="605"/>
      <c r="DJ33" s="605"/>
      <c r="DK33" s="606"/>
      <c r="DL33" s="592">
        <v>5284049</v>
      </c>
      <c r="DM33" s="605"/>
      <c r="DN33" s="605"/>
      <c r="DO33" s="605"/>
      <c r="DP33" s="605"/>
      <c r="DQ33" s="605"/>
      <c r="DR33" s="605"/>
      <c r="DS33" s="605"/>
      <c r="DT33" s="605"/>
      <c r="DU33" s="605"/>
      <c r="DV33" s="606"/>
      <c r="DW33" s="609">
        <v>42.2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2412765</v>
      </c>
      <c r="CS34" s="587"/>
      <c r="CT34" s="587"/>
      <c r="CU34" s="587"/>
      <c r="CV34" s="587"/>
      <c r="CW34" s="587"/>
      <c r="CX34" s="587"/>
      <c r="CY34" s="588"/>
      <c r="CZ34" s="589">
        <v>11.7</v>
      </c>
      <c r="DA34" s="607"/>
      <c r="DB34" s="607"/>
      <c r="DC34" s="608"/>
      <c r="DD34" s="592">
        <v>1959040</v>
      </c>
      <c r="DE34" s="587"/>
      <c r="DF34" s="587"/>
      <c r="DG34" s="587"/>
      <c r="DH34" s="587"/>
      <c r="DI34" s="587"/>
      <c r="DJ34" s="587"/>
      <c r="DK34" s="588"/>
      <c r="DL34" s="592">
        <v>1831661</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1159150</v>
      </c>
      <c r="S35" s="587"/>
      <c r="T35" s="587"/>
      <c r="U35" s="587"/>
      <c r="V35" s="587"/>
      <c r="W35" s="587"/>
      <c r="X35" s="587"/>
      <c r="Y35" s="588"/>
      <c r="Z35" s="639">
        <v>5.4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1980597</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359999</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160021</v>
      </c>
      <c r="CS35" s="605"/>
      <c r="CT35" s="605"/>
      <c r="CU35" s="605"/>
      <c r="CV35" s="605"/>
      <c r="CW35" s="605"/>
      <c r="CX35" s="605"/>
      <c r="CY35" s="606"/>
      <c r="CZ35" s="589">
        <v>0.8</v>
      </c>
      <c r="DA35" s="607"/>
      <c r="DB35" s="607"/>
      <c r="DC35" s="608"/>
      <c r="DD35" s="592">
        <v>117458</v>
      </c>
      <c r="DE35" s="605"/>
      <c r="DF35" s="605"/>
      <c r="DG35" s="605"/>
      <c r="DH35" s="605"/>
      <c r="DI35" s="605"/>
      <c r="DJ35" s="605"/>
      <c r="DK35" s="606"/>
      <c r="DL35" s="592">
        <v>114245</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21646626</v>
      </c>
      <c r="S36" s="627"/>
      <c r="T36" s="627"/>
      <c r="U36" s="627"/>
      <c r="V36" s="627"/>
      <c r="W36" s="627"/>
      <c r="X36" s="627"/>
      <c r="Y36" s="630"/>
      <c r="Z36" s="631">
        <v>100</v>
      </c>
      <c r="AA36" s="631"/>
      <c r="AB36" s="631"/>
      <c r="AC36" s="631"/>
      <c r="AD36" s="632">
        <v>11356227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543947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86894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2590369</v>
      </c>
      <c r="CS36" s="587"/>
      <c r="CT36" s="587"/>
      <c r="CU36" s="587"/>
      <c r="CV36" s="587"/>
      <c r="CW36" s="587"/>
      <c r="CX36" s="587"/>
      <c r="CY36" s="588"/>
      <c r="CZ36" s="589">
        <v>12.6</v>
      </c>
      <c r="DA36" s="607"/>
      <c r="DB36" s="607"/>
      <c r="DC36" s="608"/>
      <c r="DD36" s="592">
        <v>2402739</v>
      </c>
      <c r="DE36" s="587"/>
      <c r="DF36" s="587"/>
      <c r="DG36" s="587"/>
      <c r="DH36" s="587"/>
      <c r="DI36" s="587"/>
      <c r="DJ36" s="587"/>
      <c r="DK36" s="588"/>
      <c r="DL36" s="592">
        <v>2006431</v>
      </c>
      <c r="DM36" s="587"/>
      <c r="DN36" s="587"/>
      <c r="DO36" s="587"/>
      <c r="DP36" s="587"/>
      <c r="DQ36" s="587"/>
      <c r="DR36" s="587"/>
      <c r="DS36" s="587"/>
      <c r="DT36" s="587"/>
      <c r="DU36" s="587"/>
      <c r="DV36" s="588"/>
      <c r="DW36" s="609">
        <v>16</v>
      </c>
      <c r="DX36" s="610"/>
      <c r="DY36" s="610"/>
      <c r="DZ36" s="610"/>
      <c r="EA36" s="610"/>
      <c r="EB36" s="610"/>
      <c r="EC36" s="611"/>
    </row>
    <row r="37" spans="2:133" ht="11.25" customHeight="1">
      <c r="AQ37" s="612" t="s">
        <v>315</v>
      </c>
      <c r="AR37" s="613"/>
      <c r="AS37" s="613"/>
      <c r="AT37" s="613"/>
      <c r="AU37" s="613"/>
      <c r="AV37" s="613"/>
      <c r="AW37" s="613"/>
      <c r="AX37" s="613"/>
      <c r="AY37" s="614"/>
      <c r="AZ37" s="586">
        <v>1242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11469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1668735</v>
      </c>
      <c r="CS37" s="605"/>
      <c r="CT37" s="605"/>
      <c r="CU37" s="605"/>
      <c r="CV37" s="605"/>
      <c r="CW37" s="605"/>
      <c r="CX37" s="605"/>
      <c r="CY37" s="606"/>
      <c r="CZ37" s="589">
        <v>8.1</v>
      </c>
      <c r="DA37" s="607"/>
      <c r="DB37" s="607"/>
      <c r="DC37" s="608"/>
      <c r="DD37" s="592">
        <v>1668735</v>
      </c>
      <c r="DE37" s="605"/>
      <c r="DF37" s="605"/>
      <c r="DG37" s="605"/>
      <c r="DH37" s="605"/>
      <c r="DI37" s="605"/>
      <c r="DJ37" s="605"/>
      <c r="DK37" s="606"/>
      <c r="DL37" s="592">
        <v>1449239</v>
      </c>
      <c r="DM37" s="605"/>
      <c r="DN37" s="605"/>
      <c r="DO37" s="605"/>
      <c r="DP37" s="605"/>
      <c r="DQ37" s="605"/>
      <c r="DR37" s="605"/>
      <c r="DS37" s="605"/>
      <c r="DT37" s="605"/>
      <c r="DU37" s="605"/>
      <c r="DV37" s="606"/>
      <c r="DW37" s="609">
        <v>11.6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20290</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1979355</v>
      </c>
      <c r="CS38" s="587"/>
      <c r="CT38" s="587"/>
      <c r="CU38" s="587"/>
      <c r="CV38" s="587"/>
      <c r="CW38" s="587"/>
      <c r="CX38" s="587"/>
      <c r="CY38" s="588"/>
      <c r="CZ38" s="589">
        <v>9.6</v>
      </c>
      <c r="DA38" s="607"/>
      <c r="DB38" s="607"/>
      <c r="DC38" s="608"/>
      <c r="DD38" s="592">
        <v>1814334</v>
      </c>
      <c r="DE38" s="587"/>
      <c r="DF38" s="587"/>
      <c r="DG38" s="587"/>
      <c r="DH38" s="587"/>
      <c r="DI38" s="587"/>
      <c r="DJ38" s="587"/>
      <c r="DK38" s="588"/>
      <c r="DL38" s="592">
        <v>1331712</v>
      </c>
      <c r="DM38" s="587"/>
      <c r="DN38" s="587"/>
      <c r="DO38" s="587"/>
      <c r="DP38" s="587"/>
      <c r="DQ38" s="587"/>
      <c r="DR38" s="587"/>
      <c r="DS38" s="587"/>
      <c r="DT38" s="587"/>
      <c r="DU38" s="587"/>
      <c r="DV38" s="588"/>
      <c r="DW38" s="609">
        <v>10.6</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92</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278538</v>
      </c>
      <c r="CS39" s="605"/>
      <c r="CT39" s="605"/>
      <c r="CU39" s="605"/>
      <c r="CV39" s="605"/>
      <c r="CW39" s="605"/>
      <c r="CX39" s="605"/>
      <c r="CY39" s="606"/>
      <c r="CZ39" s="589">
        <v>1.4</v>
      </c>
      <c r="DA39" s="607"/>
      <c r="DB39" s="607"/>
      <c r="DC39" s="608"/>
      <c r="DD39" s="592">
        <v>273427</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532076</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72</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36400</v>
      </c>
      <c r="CS40" s="587"/>
      <c r="CT40" s="587"/>
      <c r="CU40" s="587"/>
      <c r="CV40" s="587"/>
      <c r="CW40" s="587"/>
      <c r="CX40" s="587"/>
      <c r="CY40" s="588"/>
      <c r="CZ40" s="589">
        <v>0.2</v>
      </c>
      <c r="DA40" s="607"/>
      <c r="DB40" s="607"/>
      <c r="DC40" s="608"/>
      <c r="DD40" s="592">
        <v>36400</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903332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3637369</v>
      </c>
      <c r="CS42" s="587"/>
      <c r="CT42" s="587"/>
      <c r="CU42" s="587"/>
      <c r="CV42" s="587"/>
      <c r="CW42" s="587"/>
      <c r="CX42" s="587"/>
      <c r="CY42" s="588"/>
      <c r="CZ42" s="589">
        <v>17.7</v>
      </c>
      <c r="DA42" s="590"/>
      <c r="DB42" s="590"/>
      <c r="DC42" s="591"/>
      <c r="DD42" s="592">
        <v>749783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112448</v>
      </c>
      <c r="CS43" s="605"/>
      <c r="CT43" s="605"/>
      <c r="CU43" s="605"/>
      <c r="CV43" s="605"/>
      <c r="CW43" s="605"/>
      <c r="CX43" s="605"/>
      <c r="CY43" s="606"/>
      <c r="CZ43" s="589">
        <v>0.5</v>
      </c>
      <c r="DA43" s="607"/>
      <c r="DB43" s="607"/>
      <c r="DC43" s="608"/>
      <c r="DD43" s="592">
        <v>112448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3637369</v>
      </c>
      <c r="CS44" s="587"/>
      <c r="CT44" s="587"/>
      <c r="CU44" s="587"/>
      <c r="CV44" s="587"/>
      <c r="CW44" s="587"/>
      <c r="CX44" s="587"/>
      <c r="CY44" s="588"/>
      <c r="CZ44" s="589">
        <v>17.7</v>
      </c>
      <c r="DA44" s="590"/>
      <c r="DB44" s="590"/>
      <c r="DC44" s="591"/>
      <c r="DD44" s="592">
        <v>749783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1583651</v>
      </c>
      <c r="CS45" s="605"/>
      <c r="CT45" s="605"/>
      <c r="CU45" s="605"/>
      <c r="CV45" s="605"/>
      <c r="CW45" s="605"/>
      <c r="CX45" s="605"/>
      <c r="CY45" s="606"/>
      <c r="CZ45" s="589">
        <v>7.7</v>
      </c>
      <c r="DA45" s="607"/>
      <c r="DB45" s="607"/>
      <c r="DC45" s="608"/>
      <c r="DD45" s="592">
        <v>17412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2053718</v>
      </c>
      <c r="CS46" s="587"/>
      <c r="CT46" s="587"/>
      <c r="CU46" s="587"/>
      <c r="CV46" s="587"/>
      <c r="CW46" s="587"/>
      <c r="CX46" s="587"/>
      <c r="CY46" s="588"/>
      <c r="CZ46" s="589">
        <v>10</v>
      </c>
      <c r="DA46" s="590"/>
      <c r="DB46" s="590"/>
      <c r="DC46" s="591"/>
      <c r="DD46" s="592">
        <v>732371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20555770</v>
      </c>
      <c r="CS49" s="571"/>
      <c r="CT49" s="571"/>
      <c r="CU49" s="571"/>
      <c r="CV49" s="571"/>
      <c r="CW49" s="571"/>
      <c r="CX49" s="571"/>
      <c r="CY49" s="572"/>
      <c r="CZ49" s="573">
        <v>100</v>
      </c>
      <c r="DA49" s="574"/>
      <c r="DB49" s="574"/>
      <c r="DC49" s="575"/>
      <c r="DD49" s="576">
        <v>13842847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3" sqref="L3:V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21449</v>
      </c>
      <c r="R7" s="1099"/>
      <c r="S7" s="1099"/>
      <c r="T7" s="1099"/>
      <c r="U7" s="1099"/>
      <c r="V7" s="1099">
        <v>20445</v>
      </c>
      <c r="W7" s="1099"/>
      <c r="X7" s="1099"/>
      <c r="Y7" s="1099"/>
      <c r="Z7" s="1099"/>
      <c r="AA7" s="1099">
        <v>1005</v>
      </c>
      <c r="AB7" s="1099"/>
      <c r="AC7" s="1099"/>
      <c r="AD7" s="1099"/>
      <c r="AE7" s="1100"/>
      <c r="AF7" s="1101">
        <v>893</v>
      </c>
      <c r="AG7" s="1102"/>
      <c r="AH7" s="1102"/>
      <c r="AI7" s="1102"/>
      <c r="AJ7" s="1103"/>
      <c r="AK7" s="1085">
        <v>159</v>
      </c>
      <c r="AL7" s="1086"/>
      <c r="AM7" s="1086"/>
      <c r="AN7" s="1086"/>
      <c r="AO7" s="1086"/>
      <c r="AP7" s="1086">
        <v>16083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0</v>
      </c>
      <c r="CI7" s="1083"/>
      <c r="CJ7" s="1083"/>
      <c r="CK7" s="1083"/>
      <c r="CL7" s="1084"/>
      <c r="CM7" s="1082">
        <v>56</v>
      </c>
      <c r="CN7" s="1083"/>
      <c r="CO7" s="1083"/>
      <c r="CP7" s="1083"/>
      <c r="CQ7" s="1084"/>
      <c r="CR7" s="1082">
        <v>1</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246</v>
      </c>
      <c r="R8" s="1038"/>
      <c r="S8" s="1038"/>
      <c r="T8" s="1038"/>
      <c r="U8" s="1038"/>
      <c r="V8" s="1038">
        <v>214</v>
      </c>
      <c r="W8" s="1038"/>
      <c r="X8" s="1038"/>
      <c r="Y8" s="1038"/>
      <c r="Z8" s="1038"/>
      <c r="AA8" s="1038">
        <v>32</v>
      </c>
      <c r="AB8" s="1038"/>
      <c r="AC8" s="1038"/>
      <c r="AD8" s="1038"/>
      <c r="AE8" s="1039"/>
      <c r="AF8" s="1013">
        <v>32</v>
      </c>
      <c r="AG8" s="1014"/>
      <c r="AH8" s="1014"/>
      <c r="AI8" s="1014"/>
      <c r="AJ8" s="1015"/>
      <c r="AK8" s="1080">
        <v>210</v>
      </c>
      <c r="AL8" s="1081"/>
      <c r="AM8" s="1081"/>
      <c r="AN8" s="1081"/>
      <c r="AO8" s="1081"/>
      <c r="AP8" s="1081">
        <v>328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-13</v>
      </c>
      <c r="CI8" s="984"/>
      <c r="CJ8" s="984"/>
      <c r="CK8" s="984"/>
      <c r="CL8" s="985"/>
      <c r="CM8" s="983">
        <v>1</v>
      </c>
      <c r="CN8" s="984"/>
      <c r="CO8" s="984"/>
      <c r="CP8" s="984"/>
      <c r="CQ8" s="985"/>
      <c r="CR8" s="983">
        <v>0</v>
      </c>
      <c r="CS8" s="984"/>
      <c r="CT8" s="984"/>
      <c r="CU8" s="984"/>
      <c r="CV8" s="985"/>
      <c r="CW8" s="983" t="s">
        <v>544</v>
      </c>
      <c r="CX8" s="984"/>
      <c r="CY8" s="984"/>
      <c r="CZ8" s="984"/>
      <c r="DA8" s="985"/>
      <c r="DB8" s="983" t="s">
        <v>545</v>
      </c>
      <c r="DC8" s="984"/>
      <c r="DD8" s="984"/>
      <c r="DE8" s="984"/>
      <c r="DF8" s="985"/>
      <c r="DG8" s="983" t="s">
        <v>546</v>
      </c>
      <c r="DH8" s="984"/>
      <c r="DI8" s="984"/>
      <c r="DJ8" s="984"/>
      <c r="DK8" s="985"/>
      <c r="DL8" s="983" t="s">
        <v>547</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415</v>
      </c>
      <c r="R9" s="1038"/>
      <c r="S9" s="1038"/>
      <c r="T9" s="1038"/>
      <c r="U9" s="1038"/>
      <c r="V9" s="1038">
        <v>361</v>
      </c>
      <c r="W9" s="1038"/>
      <c r="X9" s="1038"/>
      <c r="Y9" s="1038"/>
      <c r="Z9" s="1038"/>
      <c r="AA9" s="1038">
        <v>54</v>
      </c>
      <c r="AB9" s="1038"/>
      <c r="AC9" s="1038"/>
      <c r="AD9" s="1038"/>
      <c r="AE9" s="1039"/>
      <c r="AF9" s="1013">
        <v>54</v>
      </c>
      <c r="AG9" s="1014"/>
      <c r="AH9" s="1014"/>
      <c r="AI9" s="1014"/>
      <c r="AJ9" s="1015"/>
      <c r="AK9" s="1080">
        <v>237</v>
      </c>
      <c r="AL9" s="1081"/>
      <c r="AM9" s="1081"/>
      <c r="AN9" s="1081"/>
      <c r="AO9" s="1081"/>
      <c r="AP9" s="1081">
        <v>1513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21663</v>
      </c>
      <c r="R23" s="1063"/>
      <c r="S23" s="1063"/>
      <c r="T23" s="1063"/>
      <c r="U23" s="1063"/>
      <c r="V23" s="1063">
        <v>20572</v>
      </c>
      <c r="W23" s="1063"/>
      <c r="X23" s="1063"/>
      <c r="Y23" s="1063"/>
      <c r="Z23" s="1063"/>
      <c r="AA23" s="1063">
        <v>1091</v>
      </c>
      <c r="AB23" s="1063"/>
      <c r="AC23" s="1063"/>
      <c r="AD23" s="1063"/>
      <c r="AE23" s="1064"/>
      <c r="AF23" s="1065">
        <v>979</v>
      </c>
      <c r="AG23" s="1063"/>
      <c r="AH23" s="1063"/>
      <c r="AI23" s="1063"/>
      <c r="AJ23" s="1066"/>
      <c r="AK23" s="1067"/>
      <c r="AL23" s="1068"/>
      <c r="AM23" s="1068"/>
      <c r="AN23" s="1068"/>
      <c r="AO23" s="1068"/>
      <c r="AP23" s="1063">
        <v>17925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8025</v>
      </c>
      <c r="R28" s="1048"/>
      <c r="S28" s="1048"/>
      <c r="T28" s="1048"/>
      <c r="U28" s="1048"/>
      <c r="V28" s="1048">
        <v>7665</v>
      </c>
      <c r="W28" s="1048"/>
      <c r="X28" s="1048"/>
      <c r="Y28" s="1048"/>
      <c r="Z28" s="1048"/>
      <c r="AA28" s="1048">
        <v>360</v>
      </c>
      <c r="AB28" s="1048"/>
      <c r="AC28" s="1048"/>
      <c r="AD28" s="1048"/>
      <c r="AE28" s="1049"/>
      <c r="AF28" s="1050">
        <v>360</v>
      </c>
      <c r="AG28" s="1048"/>
      <c r="AH28" s="1048"/>
      <c r="AI28" s="1048"/>
      <c r="AJ28" s="1051"/>
      <c r="AK28" s="1052">
        <v>448</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468</v>
      </c>
      <c r="R29" s="1038"/>
      <c r="S29" s="1038"/>
      <c r="T29" s="1038"/>
      <c r="U29" s="1038"/>
      <c r="V29" s="1038">
        <v>466</v>
      </c>
      <c r="W29" s="1038"/>
      <c r="X29" s="1038"/>
      <c r="Y29" s="1038"/>
      <c r="Z29" s="1038"/>
      <c r="AA29" s="1038">
        <v>2</v>
      </c>
      <c r="AB29" s="1038"/>
      <c r="AC29" s="1038"/>
      <c r="AD29" s="1038"/>
      <c r="AE29" s="1039"/>
      <c r="AF29" s="1013">
        <v>2</v>
      </c>
      <c r="AG29" s="1014"/>
      <c r="AH29" s="1014"/>
      <c r="AI29" s="1014"/>
      <c r="AJ29" s="1015"/>
      <c r="AK29" s="974">
        <v>59</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2907</v>
      </c>
      <c r="R30" s="1038"/>
      <c r="S30" s="1038"/>
      <c r="T30" s="1038"/>
      <c r="U30" s="1038"/>
      <c r="V30" s="1038">
        <v>2738</v>
      </c>
      <c r="W30" s="1038"/>
      <c r="X30" s="1038"/>
      <c r="Y30" s="1038"/>
      <c r="Z30" s="1038"/>
      <c r="AA30" s="1038">
        <v>170</v>
      </c>
      <c r="AB30" s="1038"/>
      <c r="AC30" s="1038"/>
      <c r="AD30" s="1038"/>
      <c r="AE30" s="1039"/>
      <c r="AF30" s="1013">
        <v>170</v>
      </c>
      <c r="AG30" s="1014"/>
      <c r="AH30" s="1014"/>
      <c r="AI30" s="1014"/>
      <c r="AJ30" s="1015"/>
      <c r="AK30" s="974">
        <v>450</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c r="C31" s="1032"/>
      <c r="D31" s="1032"/>
      <c r="E31" s="1032"/>
      <c r="F31" s="1032"/>
      <c r="G31" s="1032"/>
      <c r="H31" s="1032"/>
      <c r="I31" s="1032"/>
      <c r="J31" s="1032"/>
      <c r="K31" s="1032"/>
      <c r="L31" s="1032"/>
      <c r="M31" s="1032"/>
      <c r="N31" s="1032"/>
      <c r="O31" s="1032"/>
      <c r="P31" s="1033"/>
      <c r="Q31" s="1037"/>
      <c r="R31" s="1038"/>
      <c r="S31" s="1038"/>
      <c r="T31" s="1038"/>
      <c r="U31" s="1038"/>
      <c r="V31" s="1038"/>
      <c r="W31" s="1038"/>
      <c r="X31" s="1038"/>
      <c r="Y31" s="1038"/>
      <c r="Z31" s="1038"/>
      <c r="AA31" s="1038"/>
      <c r="AB31" s="1038"/>
      <c r="AC31" s="1038"/>
      <c r="AD31" s="1038"/>
      <c r="AE31" s="1039"/>
      <c r="AF31" s="1013"/>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531</v>
      </c>
      <c r="AG63" s="953"/>
      <c r="AH63" s="953"/>
      <c r="AI63" s="953"/>
      <c r="AJ63" s="1024"/>
      <c r="AK63" s="1025"/>
      <c r="AL63" s="957"/>
      <c r="AM63" s="957"/>
      <c r="AN63" s="957"/>
      <c r="AO63" s="957"/>
      <c r="AP63" s="953" t="s">
        <v>536</v>
      </c>
      <c r="AQ63" s="953"/>
      <c r="AR63" s="953"/>
      <c r="AS63" s="953"/>
      <c r="AT63" s="953"/>
      <c r="AU63" s="953" t="s">
        <v>536</v>
      </c>
      <c r="AV63" s="953"/>
      <c r="AW63" s="953"/>
      <c r="AX63" s="953"/>
      <c r="AY63" s="953"/>
      <c r="AZ63" s="1019"/>
      <c r="BA63" s="1019"/>
      <c r="BB63" s="1019"/>
      <c r="BC63" s="1019"/>
      <c r="BD63" s="1019"/>
      <c r="BE63" s="954" t="s">
        <v>536</v>
      </c>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389</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525</v>
      </c>
      <c r="C68" s="980"/>
      <c r="D68" s="980"/>
      <c r="E68" s="980"/>
      <c r="F68" s="980"/>
      <c r="G68" s="980"/>
      <c r="H68" s="980"/>
      <c r="I68" s="980"/>
      <c r="J68" s="980"/>
      <c r="K68" s="980"/>
      <c r="L68" s="980"/>
      <c r="M68" s="980"/>
      <c r="N68" s="980"/>
      <c r="O68" s="980"/>
      <c r="P68" s="981"/>
      <c r="Q68" s="982">
        <v>2924</v>
      </c>
      <c r="R68" s="976"/>
      <c r="S68" s="976"/>
      <c r="T68" s="976"/>
      <c r="U68" s="976"/>
      <c r="V68" s="976">
        <v>2682</v>
      </c>
      <c r="W68" s="976"/>
      <c r="X68" s="976"/>
      <c r="Y68" s="976"/>
      <c r="Z68" s="976"/>
      <c r="AA68" s="976">
        <v>242</v>
      </c>
      <c r="AB68" s="976"/>
      <c r="AC68" s="976"/>
      <c r="AD68" s="976"/>
      <c r="AE68" s="976"/>
      <c r="AF68" s="976">
        <v>4037</v>
      </c>
      <c r="AG68" s="976"/>
      <c r="AH68" s="976"/>
      <c r="AI68" s="976"/>
      <c r="AJ68" s="976"/>
      <c r="AK68" s="976">
        <v>3</v>
      </c>
      <c r="AL68" s="976"/>
      <c r="AM68" s="976"/>
      <c r="AN68" s="976"/>
      <c r="AO68" s="976"/>
      <c r="AP68" s="976" t="s">
        <v>544</v>
      </c>
      <c r="AQ68" s="976"/>
      <c r="AR68" s="976"/>
      <c r="AS68" s="976"/>
      <c r="AT68" s="976"/>
      <c r="AU68" s="976" t="s">
        <v>546</v>
      </c>
      <c r="AV68" s="976"/>
      <c r="AW68" s="976"/>
      <c r="AX68" s="976"/>
      <c r="AY68" s="976"/>
      <c r="AZ68" s="977" t="s">
        <v>543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526</v>
      </c>
      <c r="C69" s="969"/>
      <c r="D69" s="969"/>
      <c r="E69" s="969"/>
      <c r="F69" s="969"/>
      <c r="G69" s="969"/>
      <c r="H69" s="969"/>
      <c r="I69" s="969"/>
      <c r="J69" s="969"/>
      <c r="K69" s="969"/>
      <c r="L69" s="969"/>
      <c r="M69" s="969"/>
      <c r="N69" s="969"/>
      <c r="O69" s="969"/>
      <c r="P69" s="970"/>
      <c r="Q69" s="971">
        <v>3831</v>
      </c>
      <c r="R69" s="965"/>
      <c r="S69" s="965"/>
      <c r="T69" s="965"/>
      <c r="U69" s="965"/>
      <c r="V69" s="965">
        <v>3690</v>
      </c>
      <c r="W69" s="965"/>
      <c r="X69" s="965"/>
      <c r="Y69" s="965"/>
      <c r="Z69" s="965"/>
      <c r="AA69" s="965">
        <v>141</v>
      </c>
      <c r="AB69" s="965"/>
      <c r="AC69" s="965"/>
      <c r="AD69" s="965"/>
      <c r="AE69" s="965"/>
      <c r="AF69" s="965">
        <v>131</v>
      </c>
      <c r="AG69" s="965"/>
      <c r="AH69" s="965"/>
      <c r="AI69" s="965"/>
      <c r="AJ69" s="965"/>
      <c r="AK69" s="965" t="s">
        <v>548</v>
      </c>
      <c r="AL69" s="965"/>
      <c r="AM69" s="965"/>
      <c r="AN69" s="965"/>
      <c r="AO69" s="965"/>
      <c r="AP69" s="965">
        <v>14587</v>
      </c>
      <c r="AQ69" s="965"/>
      <c r="AR69" s="965"/>
      <c r="AS69" s="965"/>
      <c r="AT69" s="965"/>
      <c r="AU69" s="965">
        <v>4230</v>
      </c>
      <c r="AV69" s="965"/>
      <c r="AW69" s="965"/>
      <c r="AX69" s="965"/>
      <c r="AY69" s="965"/>
      <c r="AZ69" s="966" t="s">
        <v>543</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526</v>
      </c>
      <c r="C70" s="969"/>
      <c r="D70" s="969"/>
      <c r="E70" s="969"/>
      <c r="F70" s="969"/>
      <c r="G70" s="969"/>
      <c r="H70" s="969"/>
      <c r="I70" s="969"/>
      <c r="J70" s="969"/>
      <c r="K70" s="969"/>
      <c r="L70" s="969"/>
      <c r="M70" s="969"/>
      <c r="N70" s="969"/>
      <c r="O70" s="969"/>
      <c r="P70" s="970"/>
      <c r="Q70" s="971">
        <v>112</v>
      </c>
      <c r="R70" s="965"/>
      <c r="S70" s="965"/>
      <c r="T70" s="965"/>
      <c r="U70" s="965"/>
      <c r="V70" s="965">
        <v>106</v>
      </c>
      <c r="W70" s="965"/>
      <c r="X70" s="965"/>
      <c r="Y70" s="965"/>
      <c r="Z70" s="965"/>
      <c r="AA70" s="965">
        <v>6</v>
      </c>
      <c r="AB70" s="965"/>
      <c r="AC70" s="965"/>
      <c r="AD70" s="965"/>
      <c r="AE70" s="965"/>
      <c r="AF70" s="965">
        <v>6</v>
      </c>
      <c r="AG70" s="965"/>
      <c r="AH70" s="965"/>
      <c r="AI70" s="965"/>
      <c r="AJ70" s="965"/>
      <c r="AK70" s="965" t="s">
        <v>544</v>
      </c>
      <c r="AL70" s="965"/>
      <c r="AM70" s="965"/>
      <c r="AN70" s="965"/>
      <c r="AO70" s="965"/>
      <c r="AP70" s="965">
        <v>194</v>
      </c>
      <c r="AQ70" s="965"/>
      <c r="AR70" s="965"/>
      <c r="AS70" s="965"/>
      <c r="AT70" s="965"/>
      <c r="AU70" s="965">
        <v>56</v>
      </c>
      <c r="AV70" s="965"/>
      <c r="AW70" s="965"/>
      <c r="AX70" s="965"/>
      <c r="AY70" s="965"/>
      <c r="AZ70" s="966" t="s">
        <v>538</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527</v>
      </c>
      <c r="C71" s="969"/>
      <c r="D71" s="969"/>
      <c r="E71" s="969"/>
      <c r="F71" s="969"/>
      <c r="G71" s="969"/>
      <c r="H71" s="969"/>
      <c r="I71" s="969"/>
      <c r="J71" s="969"/>
      <c r="K71" s="969"/>
      <c r="L71" s="969"/>
      <c r="M71" s="969"/>
      <c r="N71" s="969"/>
      <c r="O71" s="969"/>
      <c r="P71" s="970"/>
      <c r="Q71" s="971">
        <v>2352</v>
      </c>
      <c r="R71" s="965"/>
      <c r="S71" s="965"/>
      <c r="T71" s="965"/>
      <c r="U71" s="965"/>
      <c r="V71" s="965">
        <v>2246</v>
      </c>
      <c r="W71" s="965"/>
      <c r="X71" s="965"/>
      <c r="Y71" s="965"/>
      <c r="Z71" s="965"/>
      <c r="AA71" s="965">
        <v>105</v>
      </c>
      <c r="AB71" s="965"/>
      <c r="AC71" s="965"/>
      <c r="AD71" s="965"/>
      <c r="AE71" s="965"/>
      <c r="AF71" s="965">
        <v>105</v>
      </c>
      <c r="AG71" s="965"/>
      <c r="AH71" s="965"/>
      <c r="AI71" s="965"/>
      <c r="AJ71" s="965"/>
      <c r="AK71" s="965" t="s">
        <v>544</v>
      </c>
      <c r="AL71" s="965"/>
      <c r="AM71" s="965"/>
      <c r="AN71" s="965"/>
      <c r="AO71" s="965"/>
      <c r="AP71" s="965">
        <v>702</v>
      </c>
      <c r="AQ71" s="965"/>
      <c r="AR71" s="965"/>
      <c r="AS71" s="965"/>
      <c r="AT71" s="965"/>
      <c r="AU71" s="965">
        <v>258</v>
      </c>
      <c r="AV71" s="965"/>
      <c r="AW71" s="965"/>
      <c r="AX71" s="965"/>
      <c r="AY71" s="965"/>
      <c r="AZ71" s="966" t="s">
        <v>538</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528</v>
      </c>
      <c r="C72" s="969"/>
      <c r="D72" s="969"/>
      <c r="E72" s="969"/>
      <c r="F72" s="969"/>
      <c r="G72" s="969"/>
      <c r="H72" s="969"/>
      <c r="I72" s="969"/>
      <c r="J72" s="969"/>
      <c r="K72" s="969"/>
      <c r="L72" s="969"/>
      <c r="M72" s="969"/>
      <c r="N72" s="969"/>
      <c r="O72" s="969"/>
      <c r="P72" s="970"/>
      <c r="Q72" s="971">
        <v>327</v>
      </c>
      <c r="R72" s="965"/>
      <c r="S72" s="965"/>
      <c r="T72" s="965"/>
      <c r="U72" s="965"/>
      <c r="V72" s="965">
        <v>273</v>
      </c>
      <c r="W72" s="965"/>
      <c r="X72" s="965"/>
      <c r="Y72" s="965"/>
      <c r="Z72" s="965"/>
      <c r="AA72" s="965">
        <v>54</v>
      </c>
      <c r="AB72" s="965"/>
      <c r="AC72" s="965"/>
      <c r="AD72" s="965"/>
      <c r="AE72" s="965"/>
      <c r="AF72" s="965">
        <v>54</v>
      </c>
      <c r="AG72" s="965"/>
      <c r="AH72" s="965"/>
      <c r="AI72" s="965"/>
      <c r="AJ72" s="965"/>
      <c r="AK72" s="965" t="s">
        <v>544</v>
      </c>
      <c r="AL72" s="965"/>
      <c r="AM72" s="965"/>
      <c r="AN72" s="965"/>
      <c r="AO72" s="965"/>
      <c r="AP72" s="965" t="s">
        <v>546</v>
      </c>
      <c r="AQ72" s="965"/>
      <c r="AR72" s="965"/>
      <c r="AS72" s="965"/>
      <c r="AT72" s="965"/>
      <c r="AU72" s="965" t="s">
        <v>549</v>
      </c>
      <c r="AV72" s="965"/>
      <c r="AW72" s="965"/>
      <c r="AX72" s="965"/>
      <c r="AY72" s="965"/>
      <c r="AZ72" s="966" t="s">
        <v>538</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529</v>
      </c>
      <c r="C73" s="969"/>
      <c r="D73" s="969"/>
      <c r="E73" s="969"/>
      <c r="F73" s="969"/>
      <c r="G73" s="969"/>
      <c r="H73" s="969"/>
      <c r="I73" s="969"/>
      <c r="J73" s="969"/>
      <c r="K73" s="969"/>
      <c r="L73" s="969"/>
      <c r="M73" s="969"/>
      <c r="N73" s="969"/>
      <c r="O73" s="969"/>
      <c r="P73" s="970"/>
      <c r="Q73" s="971">
        <v>1871</v>
      </c>
      <c r="R73" s="965"/>
      <c r="S73" s="965"/>
      <c r="T73" s="965"/>
      <c r="U73" s="965"/>
      <c r="V73" s="965">
        <v>1780</v>
      </c>
      <c r="W73" s="965"/>
      <c r="X73" s="965"/>
      <c r="Y73" s="965"/>
      <c r="Z73" s="965"/>
      <c r="AA73" s="965">
        <v>91</v>
      </c>
      <c r="AB73" s="965"/>
      <c r="AC73" s="965"/>
      <c r="AD73" s="965"/>
      <c r="AE73" s="965"/>
      <c r="AF73" s="965">
        <v>91</v>
      </c>
      <c r="AG73" s="965"/>
      <c r="AH73" s="965"/>
      <c r="AI73" s="965"/>
      <c r="AJ73" s="965"/>
      <c r="AK73" s="965">
        <v>5</v>
      </c>
      <c r="AL73" s="965"/>
      <c r="AM73" s="965"/>
      <c r="AN73" s="965"/>
      <c r="AO73" s="965"/>
      <c r="AP73" s="965">
        <v>217</v>
      </c>
      <c r="AQ73" s="965"/>
      <c r="AR73" s="965"/>
      <c r="AS73" s="965"/>
      <c r="AT73" s="965"/>
      <c r="AU73" s="965">
        <v>103</v>
      </c>
      <c r="AV73" s="965"/>
      <c r="AW73" s="965"/>
      <c r="AX73" s="965"/>
      <c r="AY73" s="965"/>
      <c r="AZ73" s="966" t="s">
        <v>538</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530</v>
      </c>
      <c r="C74" s="969"/>
      <c r="D74" s="969"/>
      <c r="E74" s="969"/>
      <c r="F74" s="969"/>
      <c r="G74" s="969"/>
      <c r="H74" s="969"/>
      <c r="I74" s="969"/>
      <c r="J74" s="969"/>
      <c r="K74" s="969"/>
      <c r="L74" s="969"/>
      <c r="M74" s="969"/>
      <c r="N74" s="969"/>
      <c r="O74" s="969"/>
      <c r="P74" s="970"/>
      <c r="Q74" s="971">
        <v>128</v>
      </c>
      <c r="R74" s="965"/>
      <c r="S74" s="965"/>
      <c r="T74" s="965"/>
      <c r="U74" s="965"/>
      <c r="V74" s="965">
        <v>110</v>
      </c>
      <c r="W74" s="965"/>
      <c r="X74" s="965"/>
      <c r="Y74" s="965"/>
      <c r="Z74" s="965"/>
      <c r="AA74" s="965">
        <v>18</v>
      </c>
      <c r="AB74" s="965"/>
      <c r="AC74" s="965"/>
      <c r="AD74" s="965"/>
      <c r="AE74" s="965"/>
      <c r="AF74" s="965">
        <v>18</v>
      </c>
      <c r="AG74" s="965"/>
      <c r="AH74" s="965"/>
      <c r="AI74" s="965"/>
      <c r="AJ74" s="965"/>
      <c r="AK74" s="965" t="s">
        <v>536</v>
      </c>
      <c r="AL74" s="965"/>
      <c r="AM74" s="965"/>
      <c r="AN74" s="965"/>
      <c r="AO74" s="965"/>
      <c r="AP74" s="965">
        <v>0</v>
      </c>
      <c r="AQ74" s="965"/>
      <c r="AR74" s="965"/>
      <c r="AS74" s="965"/>
      <c r="AT74" s="965"/>
      <c r="AU74" s="965">
        <v>0</v>
      </c>
      <c r="AV74" s="965"/>
      <c r="AW74" s="965"/>
      <c r="AX74" s="965"/>
      <c r="AY74" s="965"/>
      <c r="AZ74" s="966" t="s">
        <v>538</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531</v>
      </c>
      <c r="C75" s="969"/>
      <c r="D75" s="969"/>
      <c r="E75" s="969"/>
      <c r="F75" s="969"/>
      <c r="G75" s="969"/>
      <c r="H75" s="969"/>
      <c r="I75" s="969"/>
      <c r="J75" s="969"/>
      <c r="K75" s="969"/>
      <c r="L75" s="969"/>
      <c r="M75" s="969"/>
      <c r="N75" s="969"/>
      <c r="O75" s="969"/>
      <c r="P75" s="970"/>
      <c r="Q75" s="972">
        <v>1324</v>
      </c>
      <c r="R75" s="973"/>
      <c r="S75" s="973"/>
      <c r="T75" s="973"/>
      <c r="U75" s="974"/>
      <c r="V75" s="975">
        <v>1281</v>
      </c>
      <c r="W75" s="973"/>
      <c r="X75" s="973"/>
      <c r="Y75" s="973"/>
      <c r="Z75" s="974"/>
      <c r="AA75" s="975">
        <v>44</v>
      </c>
      <c r="AB75" s="973"/>
      <c r="AC75" s="973"/>
      <c r="AD75" s="973"/>
      <c r="AE75" s="974"/>
      <c r="AF75" s="975">
        <v>44</v>
      </c>
      <c r="AG75" s="973"/>
      <c r="AH75" s="973"/>
      <c r="AI75" s="973"/>
      <c r="AJ75" s="974"/>
      <c r="AK75" s="975" t="s">
        <v>537</v>
      </c>
      <c r="AL75" s="973"/>
      <c r="AM75" s="973"/>
      <c r="AN75" s="973"/>
      <c r="AO75" s="974"/>
      <c r="AP75" s="975" t="s">
        <v>536</v>
      </c>
      <c r="AQ75" s="973"/>
      <c r="AR75" s="973"/>
      <c r="AS75" s="973"/>
      <c r="AT75" s="974"/>
      <c r="AU75" s="975" t="s">
        <v>536</v>
      </c>
      <c r="AV75" s="973"/>
      <c r="AW75" s="973"/>
      <c r="AX75" s="973"/>
      <c r="AY75" s="974"/>
      <c r="AZ75" s="966" t="s">
        <v>538</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531</v>
      </c>
      <c r="C76" s="969"/>
      <c r="D76" s="969"/>
      <c r="E76" s="969"/>
      <c r="F76" s="969"/>
      <c r="G76" s="969"/>
      <c r="H76" s="969"/>
      <c r="I76" s="969"/>
      <c r="J76" s="969"/>
      <c r="K76" s="969"/>
      <c r="L76" s="969"/>
      <c r="M76" s="969"/>
      <c r="N76" s="969"/>
      <c r="O76" s="969"/>
      <c r="P76" s="970"/>
      <c r="Q76" s="972">
        <v>564001</v>
      </c>
      <c r="R76" s="973"/>
      <c r="S76" s="973"/>
      <c r="T76" s="973"/>
      <c r="U76" s="974"/>
      <c r="V76" s="975">
        <v>544673</v>
      </c>
      <c r="W76" s="973"/>
      <c r="X76" s="973"/>
      <c r="Y76" s="973"/>
      <c r="Z76" s="974"/>
      <c r="AA76" s="975">
        <v>19328</v>
      </c>
      <c r="AB76" s="973"/>
      <c r="AC76" s="973"/>
      <c r="AD76" s="973"/>
      <c r="AE76" s="974"/>
      <c r="AF76" s="975">
        <v>19328</v>
      </c>
      <c r="AG76" s="973"/>
      <c r="AH76" s="973"/>
      <c r="AI76" s="973"/>
      <c r="AJ76" s="974"/>
      <c r="AK76" s="975">
        <v>10124</v>
      </c>
      <c r="AL76" s="973"/>
      <c r="AM76" s="973"/>
      <c r="AN76" s="973"/>
      <c r="AO76" s="974"/>
      <c r="AP76" s="975" t="s">
        <v>539</v>
      </c>
      <c r="AQ76" s="973"/>
      <c r="AR76" s="973"/>
      <c r="AS76" s="973"/>
      <c r="AT76" s="974"/>
      <c r="AU76" s="975" t="s">
        <v>537</v>
      </c>
      <c r="AV76" s="973"/>
      <c r="AW76" s="973"/>
      <c r="AX76" s="973"/>
      <c r="AY76" s="974"/>
      <c r="AZ76" s="966" t="s">
        <v>540</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532</v>
      </c>
      <c r="C77" s="969"/>
      <c r="D77" s="969"/>
      <c r="E77" s="969"/>
      <c r="F77" s="969"/>
      <c r="G77" s="969"/>
      <c r="H77" s="969"/>
      <c r="I77" s="969"/>
      <c r="J77" s="969"/>
      <c r="K77" s="969"/>
      <c r="L77" s="969"/>
      <c r="M77" s="969"/>
      <c r="N77" s="969"/>
      <c r="O77" s="969"/>
      <c r="P77" s="970"/>
      <c r="Q77" s="972">
        <v>37035</v>
      </c>
      <c r="R77" s="973"/>
      <c r="S77" s="973"/>
      <c r="T77" s="973"/>
      <c r="U77" s="974"/>
      <c r="V77" s="975">
        <v>36721</v>
      </c>
      <c r="W77" s="973"/>
      <c r="X77" s="973"/>
      <c r="Y77" s="973"/>
      <c r="Z77" s="974"/>
      <c r="AA77" s="975">
        <v>314</v>
      </c>
      <c r="AB77" s="973"/>
      <c r="AC77" s="973"/>
      <c r="AD77" s="973"/>
      <c r="AE77" s="974"/>
      <c r="AF77" s="975">
        <v>314</v>
      </c>
      <c r="AG77" s="973"/>
      <c r="AH77" s="973"/>
      <c r="AI77" s="973"/>
      <c r="AJ77" s="974"/>
      <c r="AK77" s="975">
        <v>1316</v>
      </c>
      <c r="AL77" s="973"/>
      <c r="AM77" s="973"/>
      <c r="AN77" s="973"/>
      <c r="AO77" s="974"/>
      <c r="AP77" s="975" t="s">
        <v>537</v>
      </c>
      <c r="AQ77" s="973"/>
      <c r="AR77" s="973"/>
      <c r="AS77" s="973"/>
      <c r="AT77" s="974"/>
      <c r="AU77" s="975" t="s">
        <v>541</v>
      </c>
      <c r="AV77" s="973"/>
      <c r="AW77" s="973"/>
      <c r="AX77" s="973"/>
      <c r="AY77" s="974"/>
      <c r="AZ77" s="966" t="s">
        <v>538</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532</v>
      </c>
      <c r="C78" s="969"/>
      <c r="D78" s="969"/>
      <c r="E78" s="969"/>
      <c r="F78" s="969"/>
      <c r="G78" s="969"/>
      <c r="H78" s="969"/>
      <c r="I78" s="969"/>
      <c r="J78" s="969"/>
      <c r="K78" s="969"/>
      <c r="L78" s="969"/>
      <c r="M78" s="969"/>
      <c r="N78" s="969"/>
      <c r="O78" s="969"/>
      <c r="P78" s="970"/>
      <c r="Q78" s="971">
        <v>384</v>
      </c>
      <c r="R78" s="965"/>
      <c r="S78" s="965"/>
      <c r="T78" s="965"/>
      <c r="U78" s="965"/>
      <c r="V78" s="965">
        <v>183</v>
      </c>
      <c r="W78" s="965"/>
      <c r="X78" s="965"/>
      <c r="Y78" s="965"/>
      <c r="Z78" s="965"/>
      <c r="AA78" s="965">
        <v>201</v>
      </c>
      <c r="AB78" s="965"/>
      <c r="AC78" s="965"/>
      <c r="AD78" s="965"/>
      <c r="AE78" s="965"/>
      <c r="AF78" s="965">
        <v>201</v>
      </c>
      <c r="AG78" s="965"/>
      <c r="AH78" s="965"/>
      <c r="AI78" s="965"/>
      <c r="AJ78" s="965"/>
      <c r="AK78" s="965" t="s">
        <v>539</v>
      </c>
      <c r="AL78" s="965"/>
      <c r="AM78" s="965"/>
      <c r="AN78" s="965"/>
      <c r="AO78" s="965"/>
      <c r="AP78" s="965" t="s">
        <v>541</v>
      </c>
      <c r="AQ78" s="965"/>
      <c r="AR78" s="965"/>
      <c r="AS78" s="965"/>
      <c r="AT78" s="965"/>
      <c r="AU78" s="965" t="s">
        <v>539</v>
      </c>
      <c r="AV78" s="965"/>
      <c r="AW78" s="965"/>
      <c r="AX78" s="965"/>
      <c r="AY78" s="965"/>
      <c r="AZ78" s="966" t="s">
        <v>542</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533</v>
      </c>
      <c r="C79" s="969"/>
      <c r="D79" s="969"/>
      <c r="E79" s="969"/>
      <c r="F79" s="969"/>
      <c r="G79" s="969"/>
      <c r="H79" s="969"/>
      <c r="I79" s="969"/>
      <c r="J79" s="969"/>
      <c r="K79" s="969"/>
      <c r="L79" s="969"/>
      <c r="M79" s="969"/>
      <c r="N79" s="969"/>
      <c r="O79" s="969"/>
      <c r="P79" s="970"/>
      <c r="Q79" s="971">
        <v>386</v>
      </c>
      <c r="R79" s="965"/>
      <c r="S79" s="965"/>
      <c r="T79" s="965"/>
      <c r="U79" s="965"/>
      <c r="V79" s="965">
        <v>376</v>
      </c>
      <c r="W79" s="965"/>
      <c r="X79" s="965"/>
      <c r="Y79" s="965"/>
      <c r="Z79" s="965"/>
      <c r="AA79" s="965">
        <v>10</v>
      </c>
      <c r="AB79" s="965"/>
      <c r="AC79" s="965"/>
      <c r="AD79" s="965"/>
      <c r="AE79" s="965"/>
      <c r="AF79" s="965">
        <v>10</v>
      </c>
      <c r="AG79" s="965"/>
      <c r="AH79" s="965"/>
      <c r="AI79" s="965"/>
      <c r="AJ79" s="965"/>
      <c r="AK79" s="965">
        <v>92</v>
      </c>
      <c r="AL79" s="965"/>
      <c r="AM79" s="965"/>
      <c r="AN79" s="965"/>
      <c r="AO79" s="965"/>
      <c r="AP79" s="965" t="s">
        <v>537</v>
      </c>
      <c r="AQ79" s="965"/>
      <c r="AR79" s="965"/>
      <c r="AS79" s="965"/>
      <c r="AT79" s="965"/>
      <c r="AU79" s="965" t="s">
        <v>539</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24339</v>
      </c>
      <c r="AG88" s="953"/>
      <c r="AH88" s="953"/>
      <c r="AI88" s="953"/>
      <c r="AJ88" s="953"/>
      <c r="AK88" s="957"/>
      <c r="AL88" s="957"/>
      <c r="AM88" s="957"/>
      <c r="AN88" s="957"/>
      <c r="AO88" s="957"/>
      <c r="AP88" s="953">
        <v>15700</v>
      </c>
      <c r="AQ88" s="953"/>
      <c r="AR88" s="953"/>
      <c r="AS88" s="953"/>
      <c r="AT88" s="953"/>
      <c r="AU88" s="953">
        <v>4647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v>0</v>
      </c>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287</v>
      </c>
      <c r="AG109" s="886"/>
      <c r="AH109" s="886"/>
      <c r="AI109" s="886"/>
      <c r="AJ109" s="887"/>
      <c r="AK109" s="888" t="s">
        <v>286</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287</v>
      </c>
      <c r="BW109" s="886"/>
      <c r="BX109" s="886"/>
      <c r="BY109" s="886"/>
      <c r="BZ109" s="887"/>
      <c r="CA109" s="888" t="s">
        <v>286</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287</v>
      </c>
      <c r="DM109" s="886"/>
      <c r="DN109" s="886"/>
      <c r="DO109" s="886"/>
      <c r="DP109" s="887"/>
      <c r="DQ109" s="888" t="s">
        <v>286</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1441751</v>
      </c>
      <c r="AB110" s="871"/>
      <c r="AC110" s="871"/>
      <c r="AD110" s="871"/>
      <c r="AE110" s="872"/>
      <c r="AF110" s="873">
        <v>1486081</v>
      </c>
      <c r="AG110" s="871"/>
      <c r="AH110" s="871"/>
      <c r="AI110" s="871"/>
      <c r="AJ110" s="872"/>
      <c r="AK110" s="873">
        <v>1527252</v>
      </c>
      <c r="AL110" s="871"/>
      <c r="AM110" s="871"/>
      <c r="AN110" s="871"/>
      <c r="AO110" s="872"/>
      <c r="AP110" s="874">
        <v>13.9</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15632430</v>
      </c>
      <c r="BR110" s="798"/>
      <c r="BS110" s="798"/>
      <c r="BT110" s="798"/>
      <c r="BU110" s="798"/>
      <c r="BV110" s="798">
        <v>16346752</v>
      </c>
      <c r="BW110" s="798"/>
      <c r="BX110" s="798"/>
      <c r="BY110" s="798"/>
      <c r="BZ110" s="798"/>
      <c r="CA110" s="798">
        <v>17925079</v>
      </c>
      <c r="CB110" s="798"/>
      <c r="CC110" s="798"/>
      <c r="CD110" s="798"/>
      <c r="CE110" s="798"/>
      <c r="CF110" s="859">
        <v>162.6</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v>681526</v>
      </c>
      <c r="DR110" s="798"/>
      <c r="DS110" s="798"/>
      <c r="DT110" s="798"/>
      <c r="DU110" s="798"/>
      <c r="DV110" s="799">
        <v>6.2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3177105</v>
      </c>
      <c r="BR111" s="769"/>
      <c r="BS111" s="769"/>
      <c r="BT111" s="769"/>
      <c r="BU111" s="769"/>
      <c r="BV111" s="769">
        <v>2359445</v>
      </c>
      <c r="BW111" s="769"/>
      <c r="BX111" s="769"/>
      <c r="BY111" s="769"/>
      <c r="BZ111" s="769"/>
      <c r="CA111" s="769">
        <v>2397197</v>
      </c>
      <c r="CB111" s="769"/>
      <c r="CC111" s="769"/>
      <c r="CD111" s="769"/>
      <c r="CE111" s="769"/>
      <c r="CF111" s="846">
        <v>21.7</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29974</v>
      </c>
      <c r="DH111" s="769"/>
      <c r="DI111" s="769"/>
      <c r="DJ111" s="769"/>
      <c r="DK111" s="769"/>
      <c r="DL111" s="769">
        <v>9814</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t="s">
        <v>112</v>
      </c>
      <c r="BR112" s="769"/>
      <c r="BS112" s="769"/>
      <c r="BT112" s="769"/>
      <c r="BU112" s="769"/>
      <c r="BV112" s="769" t="s">
        <v>112</v>
      </c>
      <c r="BW112" s="769"/>
      <c r="BX112" s="769"/>
      <c r="BY112" s="769"/>
      <c r="BZ112" s="769"/>
      <c r="CA112" s="769" t="s">
        <v>112</v>
      </c>
      <c r="CB112" s="769"/>
      <c r="CC112" s="769"/>
      <c r="CD112" s="769"/>
      <c r="CE112" s="769"/>
      <c r="CF112" s="846" t="s">
        <v>112</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112</v>
      </c>
      <c r="AB113" s="907"/>
      <c r="AC113" s="907"/>
      <c r="AD113" s="907"/>
      <c r="AE113" s="908"/>
      <c r="AF113" s="909" t="s">
        <v>112</v>
      </c>
      <c r="AG113" s="907"/>
      <c r="AH113" s="907"/>
      <c r="AI113" s="907"/>
      <c r="AJ113" s="908"/>
      <c r="AK113" s="909" t="s">
        <v>112</v>
      </c>
      <c r="AL113" s="907"/>
      <c r="AM113" s="907"/>
      <c r="AN113" s="907"/>
      <c r="AO113" s="908"/>
      <c r="AP113" s="910" t="s">
        <v>112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4962830</v>
      </c>
      <c r="BR113" s="769"/>
      <c r="BS113" s="769"/>
      <c r="BT113" s="769"/>
      <c r="BU113" s="769"/>
      <c r="BV113" s="769">
        <v>4843374</v>
      </c>
      <c r="BW113" s="769"/>
      <c r="BX113" s="769"/>
      <c r="BY113" s="769"/>
      <c r="BZ113" s="769"/>
      <c r="CA113" s="769">
        <v>4647165</v>
      </c>
      <c r="CB113" s="769"/>
      <c r="CC113" s="769"/>
      <c r="CD113" s="769"/>
      <c r="CE113" s="769"/>
      <c r="CF113" s="846">
        <v>42.2</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2136543</v>
      </c>
      <c r="DH113" s="782"/>
      <c r="DI113" s="782"/>
      <c r="DJ113" s="782"/>
      <c r="DK113" s="783"/>
      <c r="DL113" s="784">
        <v>1924306</v>
      </c>
      <c r="DM113" s="782"/>
      <c r="DN113" s="782"/>
      <c r="DO113" s="782"/>
      <c r="DP113" s="783"/>
      <c r="DQ113" s="784">
        <v>1715671</v>
      </c>
      <c r="DR113" s="782"/>
      <c r="DS113" s="782"/>
      <c r="DT113" s="782"/>
      <c r="DU113" s="783"/>
      <c r="DV113" s="752">
        <v>15.6</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531945</v>
      </c>
      <c r="AB114" s="782"/>
      <c r="AC114" s="782"/>
      <c r="AD114" s="782"/>
      <c r="AE114" s="783"/>
      <c r="AF114" s="784">
        <v>520056</v>
      </c>
      <c r="AG114" s="782"/>
      <c r="AH114" s="782"/>
      <c r="AI114" s="782"/>
      <c r="AJ114" s="783"/>
      <c r="AK114" s="784">
        <v>508750</v>
      </c>
      <c r="AL114" s="782"/>
      <c r="AM114" s="782"/>
      <c r="AN114" s="782"/>
      <c r="AO114" s="783"/>
      <c r="AP114" s="752">
        <v>4.5999999999999996</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1243830</v>
      </c>
      <c r="BR114" s="769"/>
      <c r="BS114" s="769"/>
      <c r="BT114" s="769"/>
      <c r="BU114" s="769"/>
      <c r="BV114" s="769">
        <v>1557009</v>
      </c>
      <c r="BW114" s="769"/>
      <c r="BX114" s="769"/>
      <c r="BY114" s="769"/>
      <c r="BZ114" s="769"/>
      <c r="CA114" s="769">
        <v>1028605</v>
      </c>
      <c r="CB114" s="769"/>
      <c r="CC114" s="769"/>
      <c r="CD114" s="769"/>
      <c r="CE114" s="769"/>
      <c r="CF114" s="846">
        <v>9.3000000000000007</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348073</v>
      </c>
      <c r="AB115" s="907"/>
      <c r="AC115" s="907"/>
      <c r="AD115" s="907"/>
      <c r="AE115" s="908"/>
      <c r="AF115" s="909">
        <v>372741</v>
      </c>
      <c r="AG115" s="907"/>
      <c r="AH115" s="907"/>
      <c r="AI115" s="907"/>
      <c r="AJ115" s="908"/>
      <c r="AK115" s="909">
        <v>358294</v>
      </c>
      <c r="AL115" s="907"/>
      <c r="AM115" s="907"/>
      <c r="AN115" s="907"/>
      <c r="AO115" s="908"/>
      <c r="AP115" s="910">
        <v>3.3</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1010588</v>
      </c>
      <c r="DH115" s="782"/>
      <c r="DI115" s="782"/>
      <c r="DJ115" s="782"/>
      <c r="DK115" s="783"/>
      <c r="DL115" s="784">
        <v>425325</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2321769</v>
      </c>
      <c r="AB117" s="893"/>
      <c r="AC117" s="893"/>
      <c r="AD117" s="893"/>
      <c r="AE117" s="894"/>
      <c r="AF117" s="896">
        <v>2378878</v>
      </c>
      <c r="AG117" s="893"/>
      <c r="AH117" s="893"/>
      <c r="AI117" s="893"/>
      <c r="AJ117" s="894"/>
      <c r="AK117" s="896">
        <v>2394296</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287</v>
      </c>
      <c r="AG118" s="886"/>
      <c r="AH118" s="886"/>
      <c r="AI118" s="886"/>
      <c r="AJ118" s="887"/>
      <c r="AK118" s="888" t="s">
        <v>286</v>
      </c>
      <c r="AL118" s="886"/>
      <c r="AM118" s="886"/>
      <c r="AN118" s="886"/>
      <c r="AO118" s="887"/>
      <c r="AP118" s="889" t="s">
        <v>400</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428</v>
      </c>
      <c r="BP118" s="836"/>
      <c r="BQ118" s="855">
        <v>25016195</v>
      </c>
      <c r="BR118" s="856"/>
      <c r="BS118" s="856"/>
      <c r="BT118" s="856"/>
      <c r="BU118" s="856"/>
      <c r="BV118" s="856">
        <v>25106580</v>
      </c>
      <c r="BW118" s="856"/>
      <c r="BX118" s="856"/>
      <c r="BY118" s="856"/>
      <c r="BZ118" s="856"/>
      <c r="CA118" s="856">
        <v>25998046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v>28453</v>
      </c>
      <c r="AL119" s="871"/>
      <c r="AM119" s="871"/>
      <c r="AN119" s="871"/>
      <c r="AO119" s="872"/>
      <c r="AP119" s="874">
        <v>0.3</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4023544</v>
      </c>
      <c r="BR119" s="798"/>
      <c r="BS119" s="798"/>
      <c r="BT119" s="798"/>
      <c r="BU119" s="798"/>
      <c r="BV119" s="798">
        <v>4191975</v>
      </c>
      <c r="BW119" s="798"/>
      <c r="BX119" s="798"/>
      <c r="BY119" s="798"/>
      <c r="BZ119" s="798"/>
      <c r="CA119" s="798">
        <v>4774563</v>
      </c>
      <c r="CB119" s="798"/>
      <c r="CC119" s="798"/>
      <c r="CD119" s="798"/>
      <c r="CE119" s="798"/>
      <c r="CF119" s="859">
        <v>43.3</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21010</v>
      </c>
      <c r="AB120" s="782"/>
      <c r="AC120" s="782"/>
      <c r="AD120" s="782"/>
      <c r="AE120" s="783"/>
      <c r="AF120" s="784">
        <v>20160</v>
      </c>
      <c r="AG120" s="782"/>
      <c r="AH120" s="782"/>
      <c r="AI120" s="782"/>
      <c r="AJ120" s="783"/>
      <c r="AK120" s="784">
        <v>9815</v>
      </c>
      <c r="AL120" s="782"/>
      <c r="AM120" s="782"/>
      <c r="AN120" s="782"/>
      <c r="AO120" s="783"/>
      <c r="AP120" s="752">
        <v>0.1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4017069</v>
      </c>
      <c r="BR120" s="769"/>
      <c r="BS120" s="769"/>
      <c r="BT120" s="769"/>
      <c r="BU120" s="769"/>
      <c r="BV120" s="769">
        <v>3792659</v>
      </c>
      <c r="BW120" s="769"/>
      <c r="BX120" s="769"/>
      <c r="BY120" s="769"/>
      <c r="BZ120" s="769"/>
      <c r="CA120" s="769">
        <v>3715110</v>
      </c>
      <c r="CB120" s="769"/>
      <c r="CC120" s="769"/>
      <c r="CD120" s="769"/>
      <c r="CE120" s="769"/>
      <c r="CF120" s="846">
        <v>33.700000000000003</v>
      </c>
      <c r="CG120" s="847"/>
      <c r="CH120" s="847"/>
      <c r="CI120" s="847"/>
      <c r="CJ120" s="847"/>
      <c r="CK120" s="848" t="s">
        <v>434</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215837</v>
      </c>
      <c r="AB121" s="782"/>
      <c r="AC121" s="782"/>
      <c r="AD121" s="782"/>
      <c r="AE121" s="783"/>
      <c r="AF121" s="784">
        <v>212237</v>
      </c>
      <c r="AG121" s="782"/>
      <c r="AH121" s="782"/>
      <c r="AI121" s="782"/>
      <c r="AJ121" s="783"/>
      <c r="AK121" s="784">
        <v>208635</v>
      </c>
      <c r="AL121" s="782"/>
      <c r="AM121" s="782"/>
      <c r="AN121" s="782"/>
      <c r="AO121" s="783"/>
      <c r="AP121" s="752">
        <v>1.9</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13980135</v>
      </c>
      <c r="BR121" s="856"/>
      <c r="BS121" s="856"/>
      <c r="BT121" s="856"/>
      <c r="BU121" s="856"/>
      <c r="BV121" s="856">
        <v>14594211</v>
      </c>
      <c r="BW121" s="856"/>
      <c r="BX121" s="856"/>
      <c r="BY121" s="856"/>
      <c r="BZ121" s="856"/>
      <c r="CA121" s="856">
        <v>14958055</v>
      </c>
      <c r="CB121" s="856"/>
      <c r="CC121" s="856"/>
      <c r="CD121" s="856"/>
      <c r="CE121" s="856"/>
      <c r="CF121" s="857">
        <v>135.69999999999999</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437</v>
      </c>
      <c r="BP122" s="836"/>
      <c r="BQ122" s="837">
        <v>22020748</v>
      </c>
      <c r="BR122" s="838"/>
      <c r="BS122" s="838"/>
      <c r="BT122" s="838"/>
      <c r="BU122" s="838"/>
      <c r="BV122" s="838">
        <v>22578845</v>
      </c>
      <c r="BW122" s="838"/>
      <c r="BX122" s="838"/>
      <c r="BY122" s="838"/>
      <c r="BZ122" s="838"/>
      <c r="CA122" s="838">
        <v>23447728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27.2</v>
      </c>
      <c r="BR123" s="830"/>
      <c r="BS123" s="830"/>
      <c r="BT123" s="830"/>
      <c r="BU123" s="830"/>
      <c r="BV123" s="830">
        <v>23</v>
      </c>
      <c r="BW123" s="830"/>
      <c r="BX123" s="830"/>
      <c r="BY123" s="830"/>
      <c r="BZ123" s="830"/>
      <c r="CA123" s="830">
        <v>23.1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111226</v>
      </c>
      <c r="AB124" s="782"/>
      <c r="AC124" s="782"/>
      <c r="AD124" s="782"/>
      <c r="AE124" s="783"/>
      <c r="AF124" s="784">
        <v>140344</v>
      </c>
      <c r="AG124" s="782"/>
      <c r="AH124" s="782"/>
      <c r="AI124" s="782"/>
      <c r="AJ124" s="783"/>
      <c r="AK124" s="784">
        <v>111391</v>
      </c>
      <c r="AL124" s="782"/>
      <c r="AM124" s="782"/>
      <c r="AN124" s="782"/>
      <c r="AO124" s="783"/>
      <c r="AP124" s="752">
        <v>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13.02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297540</v>
      </c>
      <c r="AB128" s="722"/>
      <c r="AC128" s="722"/>
      <c r="AD128" s="722"/>
      <c r="AE128" s="723"/>
      <c r="AF128" s="724">
        <v>275210</v>
      </c>
      <c r="AG128" s="722"/>
      <c r="AH128" s="722"/>
      <c r="AI128" s="722"/>
      <c r="AJ128" s="723"/>
      <c r="AK128" s="724">
        <v>302234</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112</v>
      </c>
      <c r="BG128" s="789"/>
      <c r="BH128" s="789"/>
      <c r="BI128" s="789"/>
      <c r="BJ128" s="789"/>
      <c r="BK128" s="789"/>
      <c r="BL128" s="790"/>
      <c r="BM128" s="788">
        <v>18.02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12196137</v>
      </c>
      <c r="AB129" s="782"/>
      <c r="AC129" s="782"/>
      <c r="AD129" s="782"/>
      <c r="AE129" s="783"/>
      <c r="AF129" s="784">
        <v>12168547</v>
      </c>
      <c r="AG129" s="782"/>
      <c r="AH129" s="782"/>
      <c r="AI129" s="782"/>
      <c r="AJ129" s="783"/>
      <c r="AK129" s="784">
        <v>12287599</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7.6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1203528</v>
      </c>
      <c r="AB130" s="782"/>
      <c r="AC130" s="782"/>
      <c r="AD130" s="782"/>
      <c r="AE130" s="783"/>
      <c r="AF130" s="784">
        <v>1225635</v>
      </c>
      <c r="AG130" s="782"/>
      <c r="AH130" s="782"/>
      <c r="AI130" s="782"/>
      <c r="AJ130" s="783"/>
      <c r="AK130" s="784">
        <v>1263535</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23.1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10992609</v>
      </c>
      <c r="AB131" s="715"/>
      <c r="AC131" s="715"/>
      <c r="AD131" s="715"/>
      <c r="AE131" s="716"/>
      <c r="AF131" s="717">
        <v>10942912</v>
      </c>
      <c r="AG131" s="715"/>
      <c r="AH131" s="715"/>
      <c r="AI131" s="715"/>
      <c r="AJ131" s="716"/>
      <c r="AK131" s="717">
        <v>11024064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7.4659346109999998</v>
      </c>
      <c r="AB132" s="738"/>
      <c r="AC132" s="738"/>
      <c r="AD132" s="738"/>
      <c r="AE132" s="739"/>
      <c r="AF132" s="740">
        <v>8.0237600380000007</v>
      </c>
      <c r="AG132" s="738"/>
      <c r="AH132" s="738"/>
      <c r="AI132" s="738"/>
      <c r="AJ132" s="739"/>
      <c r="AK132" s="740">
        <v>7.515622188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8.8000000000000007</v>
      </c>
      <c r="AB133" s="747"/>
      <c r="AC133" s="747"/>
      <c r="AD133" s="747"/>
      <c r="AE133" s="748"/>
      <c r="AF133" s="746">
        <v>7.9</v>
      </c>
      <c r="AG133" s="747"/>
      <c r="AH133" s="747"/>
      <c r="AI133" s="747"/>
      <c r="AJ133" s="748"/>
      <c r="AK133" s="746">
        <v>7.6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9" scale="17"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election activeCell="B3" sqref="L3:V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Q1" zoomScaleNormal="40" zoomScaleSheetLayoutView="55" workbookViewId="0">
      <selection activeCell="B3" sqref="L3:V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election activeCell="B3" sqref="L3:V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3878722</v>
      </c>
      <c r="L9" s="264">
        <v>55238</v>
      </c>
      <c r="M9" s="265">
        <v>64737</v>
      </c>
      <c r="N9" s="266">
        <v>-14.7</v>
      </c>
    </row>
    <row r="10" spans="1:16">
      <c r="A10" s="248"/>
      <c r="B10" s="244"/>
      <c r="C10" s="244"/>
      <c r="D10" s="244"/>
      <c r="E10" s="244"/>
      <c r="F10" s="244"/>
      <c r="G10" s="1131" t="s">
        <v>469</v>
      </c>
      <c r="H10" s="1132"/>
      <c r="I10" s="1132"/>
      <c r="J10" s="1133"/>
      <c r="K10" s="267">
        <v>41386</v>
      </c>
      <c r="L10" s="268">
        <v>589</v>
      </c>
      <c r="M10" s="269">
        <v>4418</v>
      </c>
      <c r="N10" s="270">
        <v>-86.7</v>
      </c>
    </row>
    <row r="11" spans="1:16" ht="13.5" customHeight="1">
      <c r="A11" s="248"/>
      <c r="B11" s="244"/>
      <c r="C11" s="244"/>
      <c r="D11" s="244"/>
      <c r="E11" s="244"/>
      <c r="F11" s="244"/>
      <c r="G11" s="1131" t="s">
        <v>470</v>
      </c>
      <c r="H11" s="1132"/>
      <c r="I11" s="1132"/>
      <c r="J11" s="1133"/>
      <c r="K11" s="267">
        <v>793736</v>
      </c>
      <c r="L11" s="268">
        <v>11304</v>
      </c>
      <c r="M11" s="269">
        <v>5597</v>
      </c>
      <c r="N11" s="270">
        <v>102</v>
      </c>
    </row>
    <row r="12" spans="1:16" ht="13.5" customHeight="1">
      <c r="A12" s="248"/>
      <c r="B12" s="244"/>
      <c r="C12" s="244"/>
      <c r="D12" s="244"/>
      <c r="E12" s="244"/>
      <c r="F12" s="244"/>
      <c r="G12" s="1131" t="s">
        <v>471</v>
      </c>
      <c r="H12" s="1132"/>
      <c r="I12" s="1132"/>
      <c r="J12" s="1133"/>
      <c r="K12" s="267" t="s">
        <v>472</v>
      </c>
      <c r="L12" s="268" t="s">
        <v>472</v>
      </c>
      <c r="M12" s="269">
        <v>967</v>
      </c>
      <c r="N12" s="270" t="s">
        <v>472</v>
      </c>
    </row>
    <row r="13" spans="1:16" ht="13.5" customHeight="1">
      <c r="A13" s="248"/>
      <c r="B13" s="244"/>
      <c r="C13" s="244"/>
      <c r="D13" s="244"/>
      <c r="E13" s="244"/>
      <c r="F13" s="244"/>
      <c r="G13" s="1131" t="s">
        <v>473</v>
      </c>
      <c r="H13" s="1132"/>
      <c r="I13" s="1132"/>
      <c r="J13" s="1133"/>
      <c r="K13" s="267" t="s">
        <v>472</v>
      </c>
      <c r="L13" s="268" t="s">
        <v>472</v>
      </c>
      <c r="M13" s="269">
        <v>2</v>
      </c>
      <c r="N13" s="270" t="s">
        <v>472</v>
      </c>
    </row>
    <row r="14" spans="1:16" ht="13.5" customHeight="1">
      <c r="A14" s="248"/>
      <c r="B14" s="244"/>
      <c r="C14" s="244"/>
      <c r="D14" s="244"/>
      <c r="E14" s="244"/>
      <c r="F14" s="244"/>
      <c r="G14" s="1131" t="s">
        <v>474</v>
      </c>
      <c r="H14" s="1132"/>
      <c r="I14" s="1132"/>
      <c r="J14" s="1133"/>
      <c r="K14" s="267">
        <v>298155</v>
      </c>
      <c r="L14" s="268">
        <v>4246</v>
      </c>
      <c r="M14" s="269">
        <v>2800</v>
      </c>
      <c r="N14" s="270">
        <v>51.6</v>
      </c>
    </row>
    <row r="15" spans="1:16" ht="13.5" customHeight="1">
      <c r="A15" s="248"/>
      <c r="B15" s="244"/>
      <c r="C15" s="244"/>
      <c r="D15" s="244"/>
      <c r="E15" s="244"/>
      <c r="F15" s="244"/>
      <c r="G15" s="1131" t="s">
        <v>475</v>
      </c>
      <c r="H15" s="1132"/>
      <c r="I15" s="1132"/>
      <c r="J15" s="1133"/>
      <c r="K15" s="267">
        <v>112448</v>
      </c>
      <c r="L15" s="268">
        <v>1601</v>
      </c>
      <c r="M15" s="269">
        <v>1482</v>
      </c>
      <c r="N15" s="270">
        <v>8</v>
      </c>
    </row>
    <row r="16" spans="1:16">
      <c r="A16" s="248"/>
      <c r="B16" s="244"/>
      <c r="C16" s="244"/>
      <c r="D16" s="244"/>
      <c r="E16" s="244"/>
      <c r="F16" s="244"/>
      <c r="G16" s="1134" t="s">
        <v>476</v>
      </c>
      <c r="H16" s="1135"/>
      <c r="I16" s="1135"/>
      <c r="J16" s="1136"/>
      <c r="K16" s="268">
        <v>-430214</v>
      </c>
      <c r="L16" s="268">
        <v>-6127</v>
      </c>
      <c r="M16" s="269">
        <v>-7690</v>
      </c>
      <c r="N16" s="270">
        <v>-20.3</v>
      </c>
    </row>
    <row r="17" spans="1:16">
      <c r="A17" s="248"/>
      <c r="B17" s="244"/>
      <c r="C17" s="244"/>
      <c r="D17" s="244"/>
      <c r="E17" s="244"/>
      <c r="F17" s="244"/>
      <c r="G17" s="1134" t="s">
        <v>171</v>
      </c>
      <c r="H17" s="1135"/>
      <c r="I17" s="1135"/>
      <c r="J17" s="1136"/>
      <c r="K17" s="268">
        <v>4694233</v>
      </c>
      <c r="L17" s="268">
        <v>66852</v>
      </c>
      <c r="M17" s="269">
        <v>72313</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5.55</v>
      </c>
      <c r="L21" s="281">
        <v>7.17</v>
      </c>
      <c r="M21" s="282">
        <v>-1.62</v>
      </c>
      <c r="N21" s="249"/>
      <c r="O21" s="283"/>
      <c r="P21" s="279"/>
    </row>
    <row r="22" spans="1:16" s="284" customFormat="1">
      <c r="A22" s="279"/>
      <c r="B22" s="249"/>
      <c r="C22" s="249"/>
      <c r="D22" s="249"/>
      <c r="E22" s="249"/>
      <c r="F22" s="249"/>
      <c r="G22" s="1128" t="s">
        <v>482</v>
      </c>
      <c r="H22" s="1129"/>
      <c r="I22" s="1129"/>
      <c r="J22" s="1130"/>
      <c r="K22" s="285">
        <v>96.6</v>
      </c>
      <c r="L22" s="286">
        <v>98.1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1527252</v>
      </c>
      <c r="L32" s="294">
        <v>21750</v>
      </c>
      <c r="M32" s="295">
        <v>43357</v>
      </c>
      <c r="N32" s="296">
        <v>-49.8</v>
      </c>
    </row>
    <row r="33" spans="1:16" ht="13.5" customHeight="1">
      <c r="A33" s="248"/>
      <c r="B33" s="244"/>
      <c r="C33" s="244"/>
      <c r="D33" s="244"/>
      <c r="E33" s="244"/>
      <c r="F33" s="244"/>
      <c r="G33" s="1119" t="s">
        <v>487</v>
      </c>
      <c r="H33" s="1120"/>
      <c r="I33" s="1120"/>
      <c r="J33" s="1121"/>
      <c r="K33" s="294" t="s">
        <v>472</v>
      </c>
      <c r="L33" s="294" t="s">
        <v>472</v>
      </c>
      <c r="M33" s="295">
        <v>5</v>
      </c>
      <c r="N33" s="296" t="s">
        <v>472</v>
      </c>
    </row>
    <row r="34" spans="1:16" ht="27" customHeight="1">
      <c r="A34" s="248"/>
      <c r="B34" s="244"/>
      <c r="C34" s="244"/>
      <c r="D34" s="244"/>
      <c r="E34" s="244"/>
      <c r="F34" s="244"/>
      <c r="G34" s="1119" t="s">
        <v>488</v>
      </c>
      <c r="H34" s="1120"/>
      <c r="I34" s="1120"/>
      <c r="J34" s="1121"/>
      <c r="K34" s="294" t="s">
        <v>472</v>
      </c>
      <c r="L34" s="294" t="s">
        <v>472</v>
      </c>
      <c r="M34" s="295">
        <v>40</v>
      </c>
      <c r="N34" s="296" t="s">
        <v>472</v>
      </c>
    </row>
    <row r="35" spans="1:16" ht="27" customHeight="1">
      <c r="A35" s="248"/>
      <c r="B35" s="244"/>
      <c r="C35" s="244"/>
      <c r="D35" s="244"/>
      <c r="E35" s="244"/>
      <c r="F35" s="244"/>
      <c r="G35" s="1119" t="s">
        <v>489</v>
      </c>
      <c r="H35" s="1120"/>
      <c r="I35" s="1120"/>
      <c r="J35" s="1121"/>
      <c r="K35" s="294" t="s">
        <v>472</v>
      </c>
      <c r="L35" s="294" t="s">
        <v>472</v>
      </c>
      <c r="M35" s="295">
        <v>11850</v>
      </c>
      <c r="N35" s="296" t="s">
        <v>472</v>
      </c>
    </row>
    <row r="36" spans="1:16" ht="27" customHeight="1">
      <c r="A36" s="248"/>
      <c r="B36" s="244"/>
      <c r="C36" s="244"/>
      <c r="D36" s="244"/>
      <c r="E36" s="244"/>
      <c r="F36" s="244"/>
      <c r="G36" s="1119" t="s">
        <v>490</v>
      </c>
      <c r="H36" s="1120"/>
      <c r="I36" s="1120"/>
      <c r="J36" s="1121"/>
      <c r="K36" s="294">
        <v>508750</v>
      </c>
      <c r="L36" s="294">
        <v>7245</v>
      </c>
      <c r="M36" s="295">
        <v>2171</v>
      </c>
      <c r="N36" s="296">
        <v>233.7</v>
      </c>
    </row>
    <row r="37" spans="1:16" ht="13.5" customHeight="1">
      <c r="A37" s="248"/>
      <c r="B37" s="244"/>
      <c r="C37" s="244"/>
      <c r="D37" s="244"/>
      <c r="E37" s="244"/>
      <c r="F37" s="244"/>
      <c r="G37" s="1119" t="s">
        <v>491</v>
      </c>
      <c r="H37" s="1120"/>
      <c r="I37" s="1120"/>
      <c r="J37" s="1121"/>
      <c r="K37" s="294">
        <v>358294</v>
      </c>
      <c r="L37" s="294">
        <v>5103</v>
      </c>
      <c r="M37" s="295">
        <v>1425</v>
      </c>
      <c r="N37" s="296">
        <v>258.10000000000002</v>
      </c>
    </row>
    <row r="38" spans="1:16" ht="27" customHeight="1">
      <c r="A38" s="248"/>
      <c r="B38" s="244"/>
      <c r="C38" s="244"/>
      <c r="D38" s="244"/>
      <c r="E38" s="244"/>
      <c r="F38" s="244"/>
      <c r="G38" s="1122" t="s">
        <v>492</v>
      </c>
      <c r="H38" s="1123"/>
      <c r="I38" s="1123"/>
      <c r="J38" s="1124"/>
      <c r="K38" s="297" t="s">
        <v>472</v>
      </c>
      <c r="L38" s="297" t="s">
        <v>472</v>
      </c>
      <c r="M38" s="298">
        <v>6</v>
      </c>
      <c r="N38" s="299" t="s">
        <v>472</v>
      </c>
      <c r="O38" s="293"/>
    </row>
    <row r="39" spans="1:16">
      <c r="A39" s="248"/>
      <c r="B39" s="244"/>
      <c r="C39" s="244"/>
      <c r="D39" s="244"/>
      <c r="E39" s="244"/>
      <c r="F39" s="244"/>
      <c r="G39" s="1122" t="s">
        <v>493</v>
      </c>
      <c r="H39" s="1123"/>
      <c r="I39" s="1123"/>
      <c r="J39" s="1124"/>
      <c r="K39" s="300">
        <v>-302234</v>
      </c>
      <c r="L39" s="300">
        <v>-4304</v>
      </c>
      <c r="M39" s="301">
        <v>-5332</v>
      </c>
      <c r="N39" s="302">
        <v>-19.3</v>
      </c>
      <c r="O39" s="293"/>
    </row>
    <row r="40" spans="1:16" ht="27" customHeight="1">
      <c r="A40" s="248"/>
      <c r="B40" s="244"/>
      <c r="C40" s="244"/>
      <c r="D40" s="244"/>
      <c r="E40" s="244"/>
      <c r="F40" s="244"/>
      <c r="G40" s="1119" t="s">
        <v>494</v>
      </c>
      <c r="H40" s="1120"/>
      <c r="I40" s="1120"/>
      <c r="J40" s="1121"/>
      <c r="K40" s="300">
        <v>-1263535</v>
      </c>
      <c r="L40" s="300">
        <v>-17994</v>
      </c>
      <c r="M40" s="301">
        <v>-35626</v>
      </c>
      <c r="N40" s="302">
        <v>-49.5</v>
      </c>
      <c r="O40" s="293"/>
    </row>
    <row r="41" spans="1:16">
      <c r="A41" s="248"/>
      <c r="B41" s="244"/>
      <c r="C41" s="244"/>
      <c r="D41" s="244"/>
      <c r="E41" s="244"/>
      <c r="F41" s="244"/>
      <c r="G41" s="1125" t="s">
        <v>281</v>
      </c>
      <c r="H41" s="1126"/>
      <c r="I41" s="1126"/>
      <c r="J41" s="1127"/>
      <c r="K41" s="294">
        <v>828527</v>
      </c>
      <c r="L41" s="300">
        <v>11799</v>
      </c>
      <c r="M41" s="301">
        <v>17897</v>
      </c>
      <c r="N41" s="302">
        <v>-34.1</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1676637</v>
      </c>
      <c r="J51" s="320">
        <v>24291</v>
      </c>
      <c r="K51" s="321">
        <v>56.6</v>
      </c>
      <c r="L51" s="322">
        <v>38558</v>
      </c>
      <c r="M51" s="323">
        <v>17.3</v>
      </c>
      <c r="N51" s="324">
        <v>39.299999999999997</v>
      </c>
    </row>
    <row r="52" spans="1:14">
      <c r="A52" s="248"/>
      <c r="B52" s="244"/>
      <c r="C52" s="244"/>
      <c r="D52" s="244"/>
      <c r="E52" s="244"/>
      <c r="F52" s="244"/>
      <c r="G52" s="325"/>
      <c r="H52" s="326" t="s">
        <v>505</v>
      </c>
      <c r="I52" s="327">
        <v>765771</v>
      </c>
      <c r="J52" s="328">
        <v>11095</v>
      </c>
      <c r="K52" s="329">
        <v>-22.6</v>
      </c>
      <c r="L52" s="330">
        <v>24217</v>
      </c>
      <c r="M52" s="331">
        <v>9.1999999999999993</v>
      </c>
      <c r="N52" s="332">
        <v>-31.8</v>
      </c>
    </row>
    <row r="53" spans="1:14">
      <c r="A53" s="248"/>
      <c r="B53" s="244"/>
      <c r="C53" s="244"/>
      <c r="D53" s="244"/>
      <c r="E53" s="244"/>
      <c r="F53" s="244"/>
      <c r="G53" s="310" t="s">
        <v>506</v>
      </c>
      <c r="H53" s="311"/>
      <c r="I53" s="319">
        <v>1974253</v>
      </c>
      <c r="J53" s="320">
        <v>28612</v>
      </c>
      <c r="K53" s="321">
        <v>17.8</v>
      </c>
      <c r="L53" s="322">
        <v>40203</v>
      </c>
      <c r="M53" s="323">
        <v>4.3</v>
      </c>
      <c r="N53" s="324">
        <v>13.5</v>
      </c>
    </row>
    <row r="54" spans="1:14">
      <c r="A54" s="248"/>
      <c r="B54" s="244"/>
      <c r="C54" s="244"/>
      <c r="D54" s="244"/>
      <c r="E54" s="244"/>
      <c r="F54" s="244"/>
      <c r="G54" s="325"/>
      <c r="H54" s="326" t="s">
        <v>505</v>
      </c>
      <c r="I54" s="327">
        <v>1107934</v>
      </c>
      <c r="J54" s="328">
        <v>16057</v>
      </c>
      <c r="K54" s="329">
        <v>44.7</v>
      </c>
      <c r="L54" s="330">
        <v>23352</v>
      </c>
      <c r="M54" s="331">
        <v>-3.6</v>
      </c>
      <c r="N54" s="332">
        <v>48.3</v>
      </c>
    </row>
    <row r="55" spans="1:14">
      <c r="A55" s="248"/>
      <c r="B55" s="244"/>
      <c r="C55" s="244"/>
      <c r="D55" s="244"/>
      <c r="E55" s="244"/>
      <c r="F55" s="244"/>
      <c r="G55" s="310" t="s">
        <v>507</v>
      </c>
      <c r="H55" s="311"/>
      <c r="I55" s="319">
        <v>1275710</v>
      </c>
      <c r="J55" s="320">
        <v>18446</v>
      </c>
      <c r="K55" s="321">
        <v>-35.5</v>
      </c>
      <c r="L55" s="322">
        <v>47569</v>
      </c>
      <c r="M55" s="323">
        <v>18.3</v>
      </c>
      <c r="N55" s="324">
        <v>-53.8</v>
      </c>
    </row>
    <row r="56" spans="1:14">
      <c r="A56" s="248"/>
      <c r="B56" s="244"/>
      <c r="C56" s="244"/>
      <c r="D56" s="244"/>
      <c r="E56" s="244"/>
      <c r="F56" s="244"/>
      <c r="G56" s="325"/>
      <c r="H56" s="326" t="s">
        <v>505</v>
      </c>
      <c r="I56" s="327">
        <v>1021751</v>
      </c>
      <c r="J56" s="328">
        <v>14774</v>
      </c>
      <c r="K56" s="329">
        <v>-8</v>
      </c>
      <c r="L56" s="330">
        <v>26255</v>
      </c>
      <c r="M56" s="331">
        <v>12.4</v>
      </c>
      <c r="N56" s="332">
        <v>-20.399999999999999</v>
      </c>
    </row>
    <row r="57" spans="1:14">
      <c r="A57" s="248"/>
      <c r="B57" s="244"/>
      <c r="C57" s="244"/>
      <c r="D57" s="244"/>
      <c r="E57" s="244"/>
      <c r="F57" s="244"/>
      <c r="G57" s="310" t="s">
        <v>508</v>
      </c>
      <c r="H57" s="311"/>
      <c r="I57" s="319">
        <v>1883513</v>
      </c>
      <c r="J57" s="320">
        <v>26831</v>
      </c>
      <c r="K57" s="321">
        <v>45.5</v>
      </c>
      <c r="L57" s="322">
        <v>50880</v>
      </c>
      <c r="M57" s="323">
        <v>7</v>
      </c>
      <c r="N57" s="324">
        <v>38.5</v>
      </c>
    </row>
    <row r="58" spans="1:14">
      <c r="A58" s="248"/>
      <c r="B58" s="244"/>
      <c r="C58" s="244"/>
      <c r="D58" s="244"/>
      <c r="E58" s="244"/>
      <c r="F58" s="244"/>
      <c r="G58" s="325"/>
      <c r="H58" s="326" t="s">
        <v>505</v>
      </c>
      <c r="I58" s="327">
        <v>1359919</v>
      </c>
      <c r="J58" s="328">
        <v>19373</v>
      </c>
      <c r="K58" s="329">
        <v>31.1</v>
      </c>
      <c r="L58" s="330">
        <v>26879</v>
      </c>
      <c r="M58" s="331">
        <v>2.4</v>
      </c>
      <c r="N58" s="332">
        <v>28.7</v>
      </c>
    </row>
    <row r="59" spans="1:14">
      <c r="A59" s="248"/>
      <c r="B59" s="244"/>
      <c r="C59" s="244"/>
      <c r="D59" s="244"/>
      <c r="E59" s="244"/>
      <c r="F59" s="244"/>
      <c r="G59" s="310" t="s">
        <v>509</v>
      </c>
      <c r="H59" s="311"/>
      <c r="I59" s="319">
        <v>3637369</v>
      </c>
      <c r="J59" s="320">
        <v>51801</v>
      </c>
      <c r="K59" s="321">
        <v>93.1</v>
      </c>
      <c r="L59" s="322">
        <v>63956</v>
      </c>
      <c r="M59" s="323">
        <v>25.7</v>
      </c>
      <c r="N59" s="324">
        <v>67.400000000000006</v>
      </c>
    </row>
    <row r="60" spans="1:14">
      <c r="A60" s="248"/>
      <c r="B60" s="244"/>
      <c r="C60" s="244"/>
      <c r="D60" s="244"/>
      <c r="E60" s="244"/>
      <c r="F60" s="244"/>
      <c r="G60" s="325"/>
      <c r="H60" s="326" t="s">
        <v>505</v>
      </c>
      <c r="I60" s="333">
        <v>2053718</v>
      </c>
      <c r="J60" s="328">
        <v>29248</v>
      </c>
      <c r="K60" s="329">
        <v>51</v>
      </c>
      <c r="L60" s="330">
        <v>29239</v>
      </c>
      <c r="M60" s="331">
        <v>8.8000000000000007</v>
      </c>
      <c r="N60" s="332">
        <v>42.2</v>
      </c>
    </row>
    <row r="61" spans="1:14">
      <c r="A61" s="248"/>
      <c r="B61" s="244"/>
      <c r="C61" s="244"/>
      <c r="D61" s="244"/>
      <c r="E61" s="244"/>
      <c r="F61" s="244"/>
      <c r="G61" s="310" t="s">
        <v>510</v>
      </c>
      <c r="H61" s="334"/>
      <c r="I61" s="335">
        <v>2089496</v>
      </c>
      <c r="J61" s="336">
        <v>29996</v>
      </c>
      <c r="K61" s="337">
        <v>35.5</v>
      </c>
      <c r="L61" s="338">
        <v>48233</v>
      </c>
      <c r="M61" s="339">
        <v>14.5</v>
      </c>
      <c r="N61" s="324">
        <v>21</v>
      </c>
    </row>
    <row r="62" spans="1:14">
      <c r="A62" s="248"/>
      <c r="B62" s="244"/>
      <c r="C62" s="244"/>
      <c r="D62" s="244"/>
      <c r="E62" s="244"/>
      <c r="F62" s="244"/>
      <c r="G62" s="325"/>
      <c r="H62" s="326" t="s">
        <v>505</v>
      </c>
      <c r="I62" s="327">
        <v>1261819</v>
      </c>
      <c r="J62" s="328">
        <v>18109</v>
      </c>
      <c r="K62" s="329">
        <v>19.2</v>
      </c>
      <c r="L62" s="330">
        <v>25988</v>
      </c>
      <c r="M62" s="331">
        <v>5.8</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3" sqref="L3:V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9.6199999999999992</v>
      </c>
      <c r="G47" s="12">
        <v>11.14</v>
      </c>
      <c r="H47" s="12">
        <v>12.26</v>
      </c>
      <c r="I47" s="12">
        <v>12.26</v>
      </c>
      <c r="J47" s="13">
        <v>13.65</v>
      </c>
    </row>
    <row r="48" spans="2:10" ht="57.75" customHeight="1">
      <c r="B48" s="14"/>
      <c r="C48" s="1139" t="s">
        <v>4</v>
      </c>
      <c r="D48" s="1139"/>
      <c r="E48" s="1140"/>
      <c r="F48" s="15">
        <v>5.45</v>
      </c>
      <c r="G48" s="16">
        <v>7.01</v>
      </c>
      <c r="H48" s="16">
        <v>6.52</v>
      </c>
      <c r="I48" s="16">
        <v>7.22</v>
      </c>
      <c r="J48" s="17">
        <v>7.97</v>
      </c>
    </row>
    <row r="49" spans="2:10" ht="57.75" customHeight="1" thickBot="1">
      <c r="B49" s="18"/>
      <c r="C49" s="1141" t="s">
        <v>5</v>
      </c>
      <c r="D49" s="1141"/>
      <c r="E49" s="1142"/>
      <c r="F49" s="19">
        <v>0.19</v>
      </c>
      <c r="G49" s="20">
        <v>3.39</v>
      </c>
      <c r="H49" s="20">
        <v>0.73</v>
      </c>
      <c r="I49" s="20">
        <v>0.66</v>
      </c>
      <c r="J49" s="21">
        <v>2.33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 sqref="L3:V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517</v>
      </c>
      <c r="D34" s="1149"/>
      <c r="E34" s="1150"/>
      <c r="F34" s="32">
        <v>5.28</v>
      </c>
      <c r="G34" s="33">
        <v>6.69</v>
      </c>
      <c r="H34" s="33">
        <v>6.17</v>
      </c>
      <c r="I34" s="33">
        <v>6.89</v>
      </c>
      <c r="J34" s="34">
        <v>7.27</v>
      </c>
      <c r="K34" s="22"/>
      <c r="L34" s="22"/>
      <c r="M34" s="22"/>
      <c r="N34" s="22"/>
      <c r="O34" s="22"/>
      <c r="P34" s="22"/>
    </row>
    <row r="35" spans="1:16" ht="39" customHeight="1">
      <c r="A35" s="22"/>
      <c r="B35" s="35"/>
      <c r="C35" s="1143" t="s">
        <v>518</v>
      </c>
      <c r="D35" s="1144"/>
      <c r="E35" s="1145"/>
      <c r="F35" s="36">
        <v>2.97</v>
      </c>
      <c r="G35" s="37">
        <v>4</v>
      </c>
      <c r="H35" s="37">
        <v>4.17</v>
      </c>
      <c r="I35" s="37">
        <v>4.42</v>
      </c>
      <c r="J35" s="38">
        <v>2.93</v>
      </c>
      <c r="K35" s="22"/>
      <c r="L35" s="22"/>
      <c r="M35" s="22"/>
      <c r="N35" s="22"/>
      <c r="O35" s="22"/>
      <c r="P35" s="22"/>
    </row>
    <row r="36" spans="1:16" ht="39" customHeight="1">
      <c r="A36" s="22"/>
      <c r="B36" s="35"/>
      <c r="C36" s="1143" t="s">
        <v>519</v>
      </c>
      <c r="D36" s="1144"/>
      <c r="E36" s="1145"/>
      <c r="F36" s="36">
        <v>1.08</v>
      </c>
      <c r="G36" s="37">
        <v>1.42</v>
      </c>
      <c r="H36" s="37">
        <v>2.2400000000000002</v>
      </c>
      <c r="I36" s="37">
        <v>1.39</v>
      </c>
      <c r="J36" s="38">
        <v>1.38</v>
      </c>
      <c r="K36" s="22"/>
      <c r="L36" s="22"/>
      <c r="M36" s="22"/>
      <c r="N36" s="22"/>
      <c r="O36" s="22"/>
      <c r="P36" s="22"/>
    </row>
    <row r="37" spans="1:16" ht="39" customHeight="1">
      <c r="A37" s="22"/>
      <c r="B37" s="35"/>
      <c r="C37" s="1143" t="s">
        <v>520</v>
      </c>
      <c r="D37" s="1144"/>
      <c r="E37" s="1145"/>
      <c r="F37" s="36">
        <v>0.11</v>
      </c>
      <c r="G37" s="37">
        <v>0.18</v>
      </c>
      <c r="H37" s="37">
        <v>0.22</v>
      </c>
      <c r="I37" s="37">
        <v>0.14000000000000001</v>
      </c>
      <c r="J37" s="38">
        <v>0.44</v>
      </c>
      <c r="K37" s="22"/>
      <c r="L37" s="22"/>
      <c r="M37" s="22"/>
      <c r="N37" s="22"/>
      <c r="O37" s="22"/>
      <c r="P37" s="22"/>
    </row>
    <row r="38" spans="1:16" ht="39" customHeight="1">
      <c r="A38" s="22"/>
      <c r="B38" s="35"/>
      <c r="C38" s="1143" t="s">
        <v>521</v>
      </c>
      <c r="D38" s="1144"/>
      <c r="E38" s="1145"/>
      <c r="F38" s="36">
        <v>0.08</v>
      </c>
      <c r="G38" s="37">
        <v>0.13</v>
      </c>
      <c r="H38" s="37">
        <v>0.13</v>
      </c>
      <c r="I38" s="37">
        <v>0.19</v>
      </c>
      <c r="J38" s="38">
        <v>0.26</v>
      </c>
      <c r="K38" s="22"/>
      <c r="L38" s="22"/>
      <c r="M38" s="22"/>
      <c r="N38" s="22"/>
      <c r="O38" s="22"/>
      <c r="P38" s="22"/>
    </row>
    <row r="39" spans="1:16" ht="39" customHeight="1">
      <c r="A39" s="22"/>
      <c r="B39" s="35"/>
      <c r="C39" s="1143" t="s">
        <v>522</v>
      </c>
      <c r="D39" s="1144"/>
      <c r="E39" s="1145"/>
      <c r="F39" s="36">
        <v>0.03</v>
      </c>
      <c r="G39" s="37">
        <v>0.02</v>
      </c>
      <c r="H39" s="37">
        <v>0.01</v>
      </c>
      <c r="I39" s="37">
        <v>0.02</v>
      </c>
      <c r="J39" s="38">
        <v>0.02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523</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524</v>
      </c>
      <c r="D43" s="1147"/>
      <c r="E43" s="1148"/>
      <c r="F43" s="41">
        <v>7.0000000000000007E-2</v>
      </c>
      <c r="G43" s="42">
        <v>0.03</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3" sqref="L3:V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11</v>
      </c>
      <c r="C45" s="1160"/>
      <c r="D45" s="58"/>
      <c r="E45" s="1165" t="s">
        <v>12</v>
      </c>
      <c r="F45" s="1165"/>
      <c r="G45" s="1165"/>
      <c r="H45" s="1165"/>
      <c r="I45" s="1165"/>
      <c r="J45" s="1166"/>
      <c r="K45" s="59">
        <v>1740</v>
      </c>
      <c r="L45" s="60">
        <v>1600</v>
      </c>
      <c r="M45" s="60">
        <v>1442</v>
      </c>
      <c r="N45" s="60">
        <v>1486</v>
      </c>
      <c r="O45" s="61">
        <v>1527</v>
      </c>
      <c r="P45" s="48"/>
      <c r="Q45" s="48"/>
      <c r="R45" s="48"/>
      <c r="S45" s="48"/>
      <c r="T45" s="48"/>
      <c r="U45" s="48"/>
    </row>
    <row r="46" spans="1:21" ht="30.75" customHeight="1">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15</v>
      </c>
      <c r="F48" s="1153"/>
      <c r="G48" s="1153"/>
      <c r="H48" s="1153"/>
      <c r="I48" s="1153"/>
      <c r="J48" s="1154"/>
      <c r="K48" s="63" t="s">
        <v>472</v>
      </c>
      <c r="L48" s="64" t="s">
        <v>472</v>
      </c>
      <c r="M48" s="64" t="s">
        <v>472</v>
      </c>
      <c r="N48" s="64" t="s">
        <v>472</v>
      </c>
      <c r="O48" s="65" t="s">
        <v>472</v>
      </c>
      <c r="P48" s="48"/>
      <c r="Q48" s="48"/>
      <c r="R48" s="48"/>
      <c r="S48" s="48"/>
      <c r="T48" s="48"/>
      <c r="U48" s="48"/>
    </row>
    <row r="49" spans="1:21" ht="30.75" customHeight="1">
      <c r="A49" s="48"/>
      <c r="B49" s="1161"/>
      <c r="C49" s="1162"/>
      <c r="D49" s="62"/>
      <c r="E49" s="1153" t="s">
        <v>16</v>
      </c>
      <c r="F49" s="1153"/>
      <c r="G49" s="1153"/>
      <c r="H49" s="1153"/>
      <c r="I49" s="1153"/>
      <c r="J49" s="1154"/>
      <c r="K49" s="63">
        <v>608</v>
      </c>
      <c r="L49" s="64">
        <v>501</v>
      </c>
      <c r="M49" s="64">
        <v>532</v>
      </c>
      <c r="N49" s="64">
        <v>520</v>
      </c>
      <c r="O49" s="65">
        <v>509</v>
      </c>
      <c r="P49" s="48"/>
      <c r="Q49" s="48"/>
      <c r="R49" s="48"/>
      <c r="S49" s="48"/>
      <c r="T49" s="48"/>
      <c r="U49" s="48"/>
    </row>
    <row r="50" spans="1:21" ht="30.75" customHeight="1">
      <c r="A50" s="48"/>
      <c r="B50" s="1161"/>
      <c r="C50" s="1162"/>
      <c r="D50" s="62"/>
      <c r="E50" s="1153" t="s">
        <v>17</v>
      </c>
      <c r="F50" s="1153"/>
      <c r="G50" s="1153"/>
      <c r="H50" s="1153"/>
      <c r="I50" s="1153"/>
      <c r="J50" s="1154"/>
      <c r="K50" s="63">
        <v>359</v>
      </c>
      <c r="L50" s="64">
        <v>329</v>
      </c>
      <c r="M50" s="64">
        <v>348</v>
      </c>
      <c r="N50" s="64">
        <v>373</v>
      </c>
      <c r="O50" s="65">
        <v>358</v>
      </c>
      <c r="P50" s="48"/>
      <c r="Q50" s="48"/>
      <c r="R50" s="48"/>
      <c r="S50" s="48"/>
      <c r="T50" s="48"/>
      <c r="U50" s="48"/>
    </row>
    <row r="51" spans="1:21" ht="30.75" customHeight="1">
      <c r="A51" s="48"/>
      <c r="B51" s="1163"/>
      <c r="C51" s="1164"/>
      <c r="D51" s="66"/>
      <c r="E51" s="1153" t="s">
        <v>18</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c r="A52" s="48"/>
      <c r="B52" s="1151" t="s">
        <v>19</v>
      </c>
      <c r="C52" s="1152"/>
      <c r="D52" s="66"/>
      <c r="E52" s="1153" t="s">
        <v>20</v>
      </c>
      <c r="F52" s="1153"/>
      <c r="G52" s="1153"/>
      <c r="H52" s="1153"/>
      <c r="I52" s="1153"/>
      <c r="J52" s="1154"/>
      <c r="K52" s="63">
        <v>1592</v>
      </c>
      <c r="L52" s="64">
        <v>1507</v>
      </c>
      <c r="M52" s="64">
        <v>1502</v>
      </c>
      <c r="N52" s="64">
        <v>1500</v>
      </c>
      <c r="O52" s="65">
        <v>1565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1115</v>
      </c>
      <c r="L53" s="69">
        <v>923</v>
      </c>
      <c r="M53" s="69">
        <v>820</v>
      </c>
      <c r="N53" s="69">
        <v>879</v>
      </c>
      <c r="O53" s="70">
        <v>829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2015-04-21T00:30:19Z</cp:lastPrinted>
  <dcterms:created xsi:type="dcterms:W3CDTF">2015-02-17T06:24:53Z</dcterms:created>
  <dcterms:modified xsi:type="dcterms:W3CDTF">2015-04-21T00:31:52Z</dcterms:modified>
  <cp:category/>
</cp:coreProperties>
</file>