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alcChain>
</file>

<file path=xl/sharedStrings.xml><?xml version="1.0" encoding="utf-8"?>
<sst xmlns="http://schemas.openxmlformats.org/spreadsheetml/2006/main" count="1050" uniqueCount="545">
  <si>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</si>
  <si>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</si>
  <si>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</si>
  <si>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</si>
  <si>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</si>
  <si>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</si>
  <si>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</si>
  <si>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</si>
  <si>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</si>
  <si>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</si>
  <si>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</si>
  <si>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</si>
  <si>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</si>
  <si>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</si>
  <si>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</si>
  <si>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</si>
  <si>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</si>
  <si>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</si>
  <si>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</si>
  <si>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</si>
  <si>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</si>
  <si>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</si>
  <si>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</si>
  <si>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</si>
  <si>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</si>
  <si>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</si>
  <si>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</si>
  <si>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</si>
  <si>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</si>
  <si>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</si>
  <si>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</si>
  <si>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</si>
  <si>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</si>
  <si>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</si>
  <si>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</si>
  <si>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</si>
  <si>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</si>
  <si>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</si>
  <si>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</si>
  <si>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</si>
  <si>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</si>
  <si>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</si>
  <si>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</si>
  <si>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</si>
  <si>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</si>
  <si>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</si>
  <si>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</si>
  <si>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</si>
  <si>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</si>
  <si>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</si>
  <si>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</si>
  <si>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</si>
  <si>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</si>
  <si>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</si>
  <si>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</si>
  <si>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</si>
  <si>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</si>
  <si>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</si>
  <si>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</si>
  <si>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</si>
  <si>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</si>
  <si>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</si>
  <si>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</si>
  <si>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</si>
  <si>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</si>
  <si>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</si>
  <si>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</si>
  <si>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</si>
  <si>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</si>
  <si>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</si>
  <si>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</si>
  <si>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</si>
  <si>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</si>
  <si>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</si>
  <si>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</si>
  <si>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</si>
  <si>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</si>
  <si>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</si>
  <si>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</si>
  <si>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</si>
  <si>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</si>
  <si>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</si>
  <si>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ときがわ町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</si>
  <si>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</si>
  <si>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</si>
  <si>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</si>
  <si>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</si>
  <si>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</si>
  <si>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</si>
  <si>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</si>
  <si>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</si>
  <si>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</si>
  <si>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</si>
  <si>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</si>
  <si>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</si>
  <si>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</si>
  <si>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</si>
  <si>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</si>
  <si>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</si>
  <si>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</si>
  <si>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</si>
  <si>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</si>
  <si>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</si>
  <si>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</si>
  <si>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</si>
  <si>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</si>
  <si>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</si>
  <si>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</si>
  <si>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</si>
  <si>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</si>
  <si>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</si>
  <si>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</si>
  <si>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</si>
  <si>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</si>
  <si>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</si>
  <si>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</si>
  <si>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</si>
  <si>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</si>
  <si>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</si>
  <si>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</si>
  <si>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</si>
  <si>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</si>
  <si>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</si>
  <si>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</si>
  <si>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</si>
  <si>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</si>
  <si>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</si>
  <si>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</si>
  <si>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</si>
  <si>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</si>
  <si>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</si>
  <si>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</si>
  <si>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</si>
  <si>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</si>
  <si>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</si>
  <si>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</si>
  <si>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</si>
  <si>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</si>
  <si>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</si>
  <si>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</si>
  <si>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</si>
  <si>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</si>
  <si>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</si>
  <si>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</si>
  <si>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</si>
  <si>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</si>
  <si>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</si>
  <si>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</si>
  <si>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</si>
  <si>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</si>
  <si>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</si>
  <si>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</si>
  <si>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</si>
  <si>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</si>
  <si>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</si>
  <si>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</si>
  <si>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</si>
  <si>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</si>
  <si>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</si>
  <si>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</si>
  <si>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</si>
  <si>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</si>
  <si>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</si>
  <si>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</si>
  <si>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</si>
  <si>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</si>
  <si>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</si>
  <si>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</si>
  <si>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</si>
  <si>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</si>
  <si>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</si>
  <si>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</si>
  <si>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</si>
  <si>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</si>
  <si>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</si>
  <si>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</si>
  <si>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</si>
  <si>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</si>
  <si>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</si>
  <si>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</si>
  <si>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</si>
  <si>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</si>
  <si>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</si>
  <si>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</si>
  <si>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</si>
  <si>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</si>
  <si>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</si>
  <si>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</si>
  <si>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</si>
  <si>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</si>
  <si>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</si>
  <si>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</si>
  <si>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</si>
  <si>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</si>
  <si>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</si>
  <si>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</si>
  <si>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埼玉県ときがわ町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</si>
  <si>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</si>
  <si>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</si>
  <si>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</si>
  <si>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</si>
  <si>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</si>
  <si>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</si>
  <si>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</si>
  <si>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</si>
  <si>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</si>
  <si>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</si>
  <si>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</si>
  <si>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</si>
  <si>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</si>
  <si>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</si>
  <si>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</si>
  <si>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</si>
  <si>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</si>
  <si>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</si>
  <si>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</si>
  <si>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</si>
  <si>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</si>
  <si>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</si>
  <si>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</si>
  <si>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</si>
  <si>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</si>
  <si>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</si>
  <si>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</si>
  <si>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</si>
  <si>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</si>
  <si>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</si>
  <si>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</si>
  <si>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</si>
  <si>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</si>
  <si>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</si>
  <si>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</si>
  <si>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</si>
  <si>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</si>
  <si>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</si>
  <si>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</si>
  <si>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</si>
  <si>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</si>
  <si>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</si>
  <si>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</si>
  <si>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</si>
  <si>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</si>
  <si>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</si>
  <si>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</si>
  <si>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</si>
  <si>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</si>
  <si>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</si>
  <si>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</si>
  <si>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</si>
  <si>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</si>
  <si>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</si>
  <si>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</si>
  <si>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</si>
  <si>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</si>
  <si>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</si>
  <si>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</si>
  <si>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</si>
  <si>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</si>
  <si>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</si>
  <si>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</si>
  <si>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</si>
  <si>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</si>
  <si>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</si>
  <si>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</si>
  <si>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</si>
  <si>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</si>
  <si>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</si>
  <si>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</si>
  <si>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</si>
  <si>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</si>
  <si>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</si>
  <si>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</si>
  <si>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</si>
  <si>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</si>
  <si>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</si>
  <si>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</si>
  <si>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</si>
  <si>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</si>
  <si>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</si>
  <si>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</si>
  <si>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</si>
  <si>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</si>
  <si>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</si>
  <si>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</si>
  <si>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</si>
  <si>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</si>
  <si>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</si>
  <si>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</si>
  <si>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</si>
  <si>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</si>
  <si>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</si>
  <si>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</si>
  <si>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</si>
  <si>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</si>
  <si>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</si>
  <si>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</si>
  <si>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</si>
  <si>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</si>
  <si>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</si>
  <si>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</si>
  <si>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</si>
  <si>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</si>
  <si>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</si>
  <si>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</si>
  <si>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</si>
  <si>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</si>
  <si>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</si>
  <si>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</si>
  <si>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</si>
  <si>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</si>
  <si>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</si>
  <si>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</si>
  <si>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</si>
  <si>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</si>
  <si>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</si>
  <si>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</si>
  <si>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</si>
  <si>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</si>
  <si>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</si>
  <si>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</si>
  <si>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</si>
  <si>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</si>
  <si>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</si>
  <si>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</si>
  <si>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</si>
  <si>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</si>
  <si>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</si>
  <si>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</si>
  <si>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</si>
  <si>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</si>
  <si>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</si>
  <si>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</si>
  <si>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</si>
  <si>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</si>
  <si>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</si>
  <si>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</si>
  <si>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</si>
  <si>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</si>
  <si>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</si>
  <si>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</si>
  <si>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</si>
  <si>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</si>
  <si>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</si>
  <si>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</si>
  <si>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</si>
  <si>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</si>
  <si>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埼玉県ときがわ町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</si>
  <si>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</si>
  <si>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</si>
  <si>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</si>
  <si>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</si>
  <si>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</si>
  <si>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</si>
  <si>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</si>
  <si>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</si>
  <si>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</si>
  <si>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</si>
  <si>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</si>
  <si>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</si>
  <si>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</si>
  <si>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</si>
  <si>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</si>
  <si>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</si>
  <si>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</si>
  <si>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</si>
  <si>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</si>
  <si>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</si>
  <si>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関口茂八奨学事業特別会計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</si>
  <si>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</si>
  <si>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</si>
  <si>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</si>
  <si>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</si>
  <si>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</si>
  <si>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</si>
  <si>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</si>
  <si>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</si>
  <si>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</si>
  <si>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</si>
  <si>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</si>
  <si>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</si>
  <si>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</si>
  <si>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</si>
  <si>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</si>
  <si>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</si>
  <si>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</si>
  <si>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</si>
  <si>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</si>
  <si>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</si>
  <si>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</si>
  <si>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</si>
  <si>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</si>
  <si>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</si>
  <si>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</si>
  <si>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</si>
  <si>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</si>
  <si>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</si>
  <si>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</si>
  <si>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</si>
  <si>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</si>
  <si>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</si>
  <si>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</si>
  <si>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</si>
  <si>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</si>
  <si>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</si>
  <si>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</si>
  <si>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</si>
  <si>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</si>
  <si>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</si>
  <si>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</si>
  <si>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</si>
  <si>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</si>
  <si>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</si>
  <si>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</si>
  <si>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</si>
  <si>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</si>
  <si>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</si>
  <si>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</si>
  <si>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</si>
  <si>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</si>
  <si>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</si>
  <si>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</si>
  <si>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</si>
  <si>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</si>
  <si>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</si>
  <si>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</si>
  <si>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</si>
  <si>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</si>
  <si>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</si>
  <si>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</si>
  <si>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</si>
  <si>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</si>
  <si>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</si>
  <si>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</si>
  <si>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</si>
  <si>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</si>
  <si>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</si>
  <si>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</si>
  <si>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</si>
  <si>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</si>
  <si>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</si>
  <si>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</si>
  <si>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</si>
  <si>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</si>
  <si>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</si>
  <si>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</si>
  <si>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</si>
  <si>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</si>
  <si>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</si>
  <si>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</si>
  <si>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</si>
  <si>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</si>
  <si>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</si>
  <si>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</si>
  <si>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</si>
  <si>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</si>
  <si>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</si>
  <si>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</si>
  <si>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</si>
  <si>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</si>
  <si>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</si>
  <si>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</si>
  <si>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</si>
  <si>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</si>
  <si>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</si>
  <si>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</si>
  <si>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</si>
  <si>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</si>
  <si>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</si>
  <si>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</si>
  <si>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</si>
  <si>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</si>
  <si>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</si>
  <si>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</si>
  <si>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</si>
  <si>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</si>
  <si>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</si>
  <si>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</si>
  <si>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</si>
  <si>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</si>
  <si>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</si>
  <si>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</si>
  <si>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</si>
  <si>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</si>
  <si>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</si>
  <si>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</si>
  <si>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</si>
  <si>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</si>
  <si>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</si>
  <si>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</si>
  <si>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</si>
  <si>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</si>
  <si>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</si>
  <si>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</si>
  <si>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</si>
  <si>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</si>
  <si>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</si>
  <si>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</si>
  <si>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</si>
  <si>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</si>
  <si>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</si>
  <si>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</si>
  <si>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</si>
  <si>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</si>
  <si>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</si>
  <si>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</si>
  <si>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</si>
  <si>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</si>
  <si>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</si>
  <si>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</si>
  <si>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</si>
  <si>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</si>
  <si>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</si>
  <si>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</si>
  <si>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</si>
  <si>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</si>
  <si>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</si>
  <si>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</si>
  <si>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</si>
  <si>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</si>
  <si>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</si>
  <si>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</si>
  <si>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4.88</t>
  </si>
  <si>
    <t>▲ 1.90</t>
  </si>
  <si>
    <t>▲ 3.87</t>
  </si>
  <si>
    <t>一般会計</t>
  </si>
  <si>
    <t>水道事業会計</t>
  </si>
  <si>
    <t>国民健康保険特別会計</t>
  </si>
  <si>
    <t>介護保険特別会計</t>
  </si>
  <si>
    <t>後期高齢者医療特別会計</t>
  </si>
  <si>
    <t>浄化槽設置管理事業特別会計</t>
  </si>
  <si>
    <t>関口茂八奨学事業特別会計</t>
  </si>
  <si>
    <t>その他会計（赤字）</t>
  </si>
  <si>
    <t>その他会計（黒字）</t>
  </si>
  <si>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</si>
  <si>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</si>
  <si>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</si>
  <si>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</si>
  <si>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</si>
  <si>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</si>
  <si>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</si>
  <si>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比企広域市町村圏組合</t>
    <rPh sb="0" eb="2">
      <t>ヒキ</t>
    </rPh>
    <rPh sb="2" eb="4">
      <t>コウイキ</t>
    </rPh>
    <rPh sb="4" eb="7">
      <t>シチョウソン</t>
    </rPh>
    <rPh sb="7" eb="8">
      <t>ケン</t>
    </rPh>
    <rPh sb="8" eb="10">
      <t>クミアイ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</si>
  <si>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</si>
  <si>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</si>
  <si>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t>
    <rPh sb="0" eb="2">
      <t>カイゴ</t>
    </rPh>
    <rPh sb="3" eb="5">
      <t>ショウガイ</t>
    </rPh>
    <phoneticPr fontId="2"/>
  </si>
  <si>
    <t>小川地区衛生組合</t>
    <rPh sb="0" eb="2">
      <t>オガワ</t>
    </rPh>
    <rPh sb="2" eb="4">
      <t>チク</t>
    </rPh>
    <rPh sb="4" eb="6">
      <t>エイセイ</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</si>
</sst>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85218</c:v>
                </c:pt>
                <c:pt idx="1">
                  <c:v>106124</c:v>
                </c:pt>
                <c:pt idx="2">
                  <c:v>105360</c:v>
                </c:pt>
                <c:pt idx="3">
                  <c:v>81045</c:v>
                </c:pt>
                <c:pt idx="4">
                  <c:v>71067</c:v>
                </c:pt>
              </c:numCache>
            </c:numRef>
          </c:val>
          <c:smooth val="0"/>
        </c:ser>
        <c:dLbls>
          <c:showLegendKey val="0"/>
          <c:showVal val="0"/>
          <c:showCatName val="0"/>
          <c:showSerName val="0"/>
          <c:showPercent val="0"/>
          <c:showBubbleSize val="0"/>
        </c:dLbls>
        <c:marker val="1"/>
        <c:smooth val="0"/>
        <c:axId val="108059648"/>
        <c:axId val="110126208"/>
      </c:lineChart>
      <c:catAx>
        <c:axId val="10805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26208"/>
        <c:crosses val="autoZero"/>
        <c:auto val="1"/>
        <c:lblAlgn val="ctr"/>
        <c:lblOffset val="100"/>
        <c:tickLblSkip val="1"/>
        <c:tickMarkSkip val="1"/>
        <c:noMultiLvlLbl val="0"/>
      </c:catAx>
      <c:valAx>
        <c:axId val="110126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5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8.1199999999999992</c:v>
                </c:pt>
                <c:pt idx="1">
                  <c:v>8.5</c:v>
                </c:pt>
                <c:pt idx="2">
                  <c:v>6.84</c:v>
                </c:pt>
                <c:pt idx="3">
                  <c:v>5.91</c:v>
                </c:pt>
                <c:pt idx="4">
                  <c:v>7.29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9.0500000000000007</c:v>
                </c:pt>
                <c:pt idx="1">
                  <c:v>11.12</c:v>
                </c:pt>
                <c:pt idx="2">
                  <c:v>11.35</c:v>
                </c:pt>
                <c:pt idx="3">
                  <c:v>8.5</c:v>
                </c:pt>
                <c:pt idx="4">
                  <c:v>8.44</c:v>
                </c:pt>
              </c:numCache>
            </c:numRef>
          </c:val>
        </c:ser>
        <c:dLbls>
          <c:showLegendKey val="0"/>
          <c:showVal val="0"/>
          <c:showCatName val="0"/>
          <c:showSerName val="0"/>
          <c:showPercent val="0"/>
          <c:showBubbleSize val="0"/>
        </c:dLbls>
        <c:gapWidth val="250"/>
        <c:overlap val="100"/>
        <c:axId val="110323968"/>
        <c:axId val="11033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-4.88</c:v>
                </c:pt>
                <c:pt idx="1">
                  <c:v>3.15</c:v>
                </c:pt>
                <c:pt idx="2">
                  <c:v>-1.9</c:v>
                </c:pt>
                <c:pt idx="3">
                  <c:v>-3.87</c:v>
                </c:pt>
                <c:pt idx="4">
                  <c:v>1.41</c:v>
                </c:pt>
              </c:numCache>
            </c:numRef>
          </c:val>
          <c:smooth val="0"/>
        </c:ser>
        <c:dLbls>
          <c:showLegendKey val="0"/>
          <c:showVal val="0"/>
          <c:showCatName val="0"/>
          <c:showSerName val="0"/>
          <c:showPercent val="0"/>
          <c:showBubbleSize val="0"/>
        </c:dLbls>
        <c:marker val="1"/>
        <c:smooth val="0"/>
        <c:axId val="110323968"/>
        <c:axId val="110334336"/>
      </c:lineChart>
      <c:catAx>
        <c:axId val="11032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34336"/>
        <c:crosses val="autoZero"/>
        <c:auto val="1"/>
        <c:lblAlgn val="ctr"/>
        <c:lblOffset val="100"/>
        <c:tickLblSkip val="1"/>
        <c:tickMarkSkip val="1"/>
        <c:noMultiLvlLbl val="0"/>
      </c:catAx>
      <c:valAx>
        <c:axId val="11033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2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関口茂八奨学事業特別会計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浄化槽設置管理事業特別会計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0.09</c:v>
                </c:pt>
                <c:pt idx="4">
                  <c:v>#N/A</c:v>
                </c:pt>
                <c:pt idx="5">
                  <c:v>0.11</c:v>
                </c:pt>
                <c:pt idx="6">
                  <c:v>#N/A</c:v>
                </c:pt>
                <c:pt idx="7">
                  <c:v>0.11</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1.59</c:v>
                </c:pt>
                <c:pt idx="2">
                  <c:v>#N/A</c:v>
                </c:pt>
                <c:pt idx="3">
                  <c:v>1.94</c:v>
                </c:pt>
                <c:pt idx="4">
                  <c:v>#N/A</c:v>
                </c:pt>
                <c:pt idx="5">
                  <c:v>1.52</c:v>
                </c:pt>
                <c:pt idx="6">
                  <c:v>#N/A</c:v>
                </c:pt>
                <c:pt idx="7">
                  <c:v>0.77</c:v>
                </c:pt>
                <c:pt idx="8">
                  <c:v>#N/A</c:v>
                </c:pt>
                <c:pt idx="9">
                  <c:v>0.71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2.72</c:v>
                </c:pt>
                <c:pt idx="2">
                  <c:v>#N/A</c:v>
                </c:pt>
                <c:pt idx="3">
                  <c:v>1.39</c:v>
                </c:pt>
                <c:pt idx="4">
                  <c:v>#N/A</c:v>
                </c:pt>
                <c:pt idx="5">
                  <c:v>2.34</c:v>
                </c:pt>
                <c:pt idx="6">
                  <c:v>#N/A</c:v>
                </c:pt>
                <c:pt idx="7">
                  <c:v>2.87</c:v>
                </c:pt>
                <c:pt idx="8">
                  <c:v>#N/A</c:v>
                </c:pt>
                <c:pt idx="9">
                  <c:v>3.68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4.47</c:v>
                </c:pt>
                <c:pt idx="2">
                  <c:v>#N/A</c:v>
                </c:pt>
                <c:pt idx="3">
                  <c:v>4.99</c:v>
                </c:pt>
                <c:pt idx="4">
                  <c:v>#N/A</c:v>
                </c:pt>
                <c:pt idx="5">
                  <c:v>5.67</c:v>
                </c:pt>
                <c:pt idx="6">
                  <c:v>#N/A</c:v>
                </c:pt>
                <c:pt idx="7">
                  <c:v>6.32</c:v>
                </c:pt>
                <c:pt idx="8">
                  <c:v>#N/A</c:v>
                </c:pt>
                <c:pt idx="9">
                  <c:v>7.06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8.1199999999999992</c:v>
                </c:pt>
                <c:pt idx="2">
                  <c:v>#N/A</c:v>
                </c:pt>
                <c:pt idx="3">
                  <c:v>8.5</c:v>
                </c:pt>
                <c:pt idx="4">
                  <c:v>#N/A</c:v>
                </c:pt>
                <c:pt idx="5">
                  <c:v>6.84</c:v>
                </c:pt>
                <c:pt idx="6">
                  <c:v>#N/A</c:v>
                </c:pt>
                <c:pt idx="7">
                  <c:v>5.91</c:v>
                </c:pt>
                <c:pt idx="8">
                  <c:v>#N/A</c:v>
                </c:pt>
                <c:pt idx="9">
                  <c:v>7.29</c:v>
                </c:pt>
              </c:numCache>
            </c:numRef>
          </c:val>
        </c:ser>
        <c:dLbls>
          <c:showLegendKey val="0"/>
          <c:showVal val="0"/>
          <c:showCatName val="0"/>
          <c:showSerName val="0"/>
          <c:showPercent val="0"/>
          <c:showBubbleSize val="0"/>
        </c:dLbls>
        <c:gapWidth val="150"/>
        <c:overlap val="100"/>
        <c:axId val="110567808"/>
        <c:axId val="110569344"/>
      </c:barChart>
      <c:catAx>
        <c:axId val="1105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69344"/>
        <c:crosses val="autoZero"/>
        <c:auto val="1"/>
        <c:lblAlgn val="ctr"/>
        <c:lblOffset val="100"/>
        <c:tickLblSkip val="1"/>
        <c:tickMarkSkip val="1"/>
        <c:noMultiLvlLbl val="0"/>
      </c:catAx>
      <c:valAx>
        <c:axId val="11056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6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246</c:v>
                </c:pt>
                <c:pt idx="5">
                  <c:v>272</c:v>
                </c:pt>
                <c:pt idx="8">
                  <c:v>312</c:v>
                </c:pt>
                <c:pt idx="11">
                  <c:v>343</c:v>
                </c:pt>
                <c:pt idx="14">
                  <c:v>388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c:v>
                </c:pt>
                <c:pt idx="3">
                  <c:v>36</c:v>
                </c:pt>
                <c:pt idx="6">
                  <c:v>30</c:v>
                </c:pt>
                <c:pt idx="9">
                  <c:v>17</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c:v>
                </c:pt>
                <c:pt idx="3">
                  <c:v>26</c:v>
                </c:pt>
                <c:pt idx="6">
                  <c:v>27</c:v>
                </c:pt>
                <c:pt idx="9">
                  <c:v>23</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262</c:v>
                </c:pt>
                <c:pt idx="3">
                  <c:v>314</c:v>
                </c:pt>
                <c:pt idx="6">
                  <c:v>351</c:v>
                </c:pt>
                <c:pt idx="9">
                  <c:v>388</c:v>
                </c:pt>
                <c:pt idx="12">
                  <c:v>464</c:v>
                </c:pt>
              </c:numCache>
            </c:numRef>
          </c:val>
        </c:ser>
        <c:dLbls>
          <c:showLegendKey val="0"/>
          <c:showVal val="0"/>
          <c:showCatName val="0"/>
          <c:showSerName val="0"/>
          <c:showPercent val="0"/>
          <c:showBubbleSize val="0"/>
        </c:dLbls>
        <c:gapWidth val="100"/>
        <c:overlap val="100"/>
        <c:axId val="109149184"/>
        <c:axId val="10917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93</c:v>
                </c:pt>
                <c:pt idx="2">
                  <c:v>#N/A</c:v>
                </c:pt>
                <c:pt idx="3">
                  <c:v>#N/A</c:v>
                </c:pt>
                <c:pt idx="4">
                  <c:v>104</c:v>
                </c:pt>
                <c:pt idx="5">
                  <c:v>#N/A</c:v>
                </c:pt>
                <c:pt idx="6">
                  <c:v>#N/A</c:v>
                </c:pt>
                <c:pt idx="7">
                  <c:v>96</c:v>
                </c:pt>
                <c:pt idx="8">
                  <c:v>#N/A</c:v>
                </c:pt>
                <c:pt idx="9">
                  <c:v>#N/A</c:v>
                </c:pt>
                <c:pt idx="10">
                  <c:v>85</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109149184"/>
        <c:axId val="109171840"/>
      </c:lineChart>
      <c:catAx>
        <c:axId val="1091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71840"/>
        <c:crosses val="autoZero"/>
        <c:auto val="1"/>
        <c:lblAlgn val="ctr"/>
        <c:lblOffset val="100"/>
        <c:tickLblSkip val="1"/>
        <c:tickMarkSkip val="1"/>
        <c:noMultiLvlLbl val="0"/>
      </c:catAx>
      <c:valAx>
        <c:axId val="1091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4044</c:v>
                </c:pt>
                <c:pt idx="5">
                  <c:v>4723</c:v>
                </c:pt>
                <c:pt idx="8">
                  <c:v>5548</c:v>
                </c:pt>
                <c:pt idx="11">
                  <c:v>6178</c:v>
                </c:pt>
                <c:pt idx="14">
                  <c:v>6585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1458</c:v>
                </c:pt>
                <c:pt idx="5">
                  <c:v>1519</c:v>
                </c:pt>
                <c:pt idx="8">
                  <c:v>1419</c:v>
                </c:pt>
                <c:pt idx="11">
                  <c:v>1174</c:v>
                </c:pt>
                <c:pt idx="14">
                  <c:v>1067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1807</c:v>
                </c:pt>
                <c:pt idx="3">
                  <c:v>1778</c:v>
                </c:pt>
                <c:pt idx="6">
                  <c:v>1759</c:v>
                </c:pt>
                <c:pt idx="9">
                  <c:v>1734</c:v>
                </c:pt>
                <c:pt idx="12">
                  <c:v>1650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148</c:v>
                </c:pt>
                <c:pt idx="3">
                  <c:v>114</c:v>
                </c:pt>
                <c:pt idx="6">
                  <c:v>95</c:v>
                </c:pt>
                <c:pt idx="9">
                  <c:v>114</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280</c:v>
                </c:pt>
                <c:pt idx="3">
                  <c:v>419</c:v>
                </c:pt>
                <c:pt idx="6">
                  <c:v>339</c:v>
                </c:pt>
                <c:pt idx="9">
                  <c:v>400</c:v>
                </c:pt>
                <c:pt idx="12">
                  <c:v>417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4789</c:v>
                </c:pt>
                <c:pt idx="3">
                  <c:v>5588</c:v>
                </c:pt>
                <c:pt idx="6">
                  <c:v>6576</c:v>
                </c:pt>
                <c:pt idx="9">
                  <c:v>7404</c:v>
                </c:pt>
                <c:pt idx="12">
                  <c:v>7957</c:v>
                </c:pt>
              </c:numCache>
            </c:numRef>
          </c:val>
        </c:ser>
        <c:dLbls>
          <c:showLegendKey val="0"/>
          <c:showVal val="0"/>
          <c:showCatName val="0"/>
          <c:showSerName val="0"/>
          <c:showPercent val="0"/>
          <c:showBubbleSize val="0"/>
        </c:dLbls>
        <c:gapWidth val="100"/>
        <c:overlap val="100"/>
        <c:axId val="100444800"/>
        <c:axId val="100455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1522</c:v>
                </c:pt>
                <c:pt idx="2">
                  <c:v>#N/A</c:v>
                </c:pt>
                <c:pt idx="3">
                  <c:v>#N/A</c:v>
                </c:pt>
                <c:pt idx="4">
                  <c:v>1659</c:v>
                </c:pt>
                <c:pt idx="5">
                  <c:v>#N/A</c:v>
                </c:pt>
                <c:pt idx="6">
                  <c:v>#N/A</c:v>
                </c:pt>
                <c:pt idx="7">
                  <c:v>1803</c:v>
                </c:pt>
                <c:pt idx="8">
                  <c:v>#N/A</c:v>
                </c:pt>
                <c:pt idx="9">
                  <c:v>#N/A</c:v>
                </c:pt>
                <c:pt idx="10">
                  <c:v>2300</c:v>
                </c:pt>
                <c:pt idx="11">
                  <c:v>#N/A</c:v>
                </c:pt>
                <c:pt idx="12">
                  <c:v>#N/A</c:v>
                </c:pt>
                <c:pt idx="13">
                  <c:v>2504</c:v>
                </c:pt>
                <c:pt idx="14">
                  <c:v>#N/A</c:v>
                </c:pt>
              </c:numCache>
            </c:numRef>
          </c:val>
          <c:smooth val="0"/>
        </c:ser>
        <c:dLbls>
          <c:showLegendKey val="0"/>
          <c:showVal val="0"/>
          <c:showCatName val="0"/>
          <c:showSerName val="0"/>
          <c:showPercent val="0"/>
          <c:showBubbleSize val="0"/>
        </c:dLbls>
        <c:marker val="1"/>
        <c:smooth val="0"/>
        <c:axId val="100444800"/>
        <c:axId val="100455168"/>
      </c:lineChart>
      <c:catAx>
        <c:axId val="10044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55168"/>
        <c:crosses val="autoZero"/>
        <c:auto val="1"/>
        <c:lblAlgn val="ctr"/>
        <c:lblOffset val="100"/>
        <c:tickLblSkip val="1"/>
        <c:tickMarkSkip val="1"/>
        <c:noMultiLvlLbl val="0"/>
      </c:catAx>
      <c:valAx>
        <c:axId val="1004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4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12,262
12,128
55.77
5,828,399
5,553,481
264,484
3,628,345
7,957,159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日の合併により財政基盤の強化を図ってきたが、人口の減少や高齢化率の上昇（平成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29.7</a:t>
          </a:r>
          <a:r>
            <a:rPr lang="ja-JP" altLang="ja-JP" sz="1100" b="0" i="0" baseline="0">
              <a:solidFill>
                <a:schemeClr val="dk1"/>
              </a:solidFill>
              <a:effectLst/>
              <a:latin typeface="+mn-lt"/>
              <a:ea typeface="+mn-ea"/>
              <a:cs typeface="+mn-cs"/>
            </a:rPr>
            <a:t>％）に加え、中心産業である木工建具産業の衰退により、町の財政基盤が弱くなっている。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当町を取り巻く社会情勢の変化と、今後の厳しい財政運営の必要性に備えた「ときがわ町財政運営計画」をロードマップに、平成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年間で集中的に行財政改革に取り組んでいく。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48381</xdr:rowOff>
    </xdr:to>
    <xdr:cxnSp macro="">
      <xdr:nvCxnSpPr>
        <xdr:cNvPr id="69" name="直線コネクタ 68"/>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48381</xdr:rowOff>
    </xdr:to>
    <xdr:cxnSp macro="">
      <xdr:nvCxnSpPr>
        <xdr:cNvPr id="72" name="直線コネクタ 71"/>
        <xdr:cNvCxnSpPr/>
      </xdr:nvCxnSpPr>
      <xdr:spPr>
        <a:xfrm>
          <a:off x="3225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150888</xdr:rowOff>
    </xdr:from>
    <xdr:to>
      <xdr:col>4</xdr:col>
      <xdr:colOff>482600</xdr:colOff>
      <xdr:row>42</xdr:row>
      <xdr:rowOff>25400</xdr:rowOff>
    </xdr:to>
    <xdr:cxnSp macro="">
      <xdr:nvCxnSpPr>
        <xdr:cNvPr id="75" name="直線コネクタ 74"/>
        <xdr:cNvCxnSpPr/>
      </xdr:nvCxnSpPr>
      <xdr:spPr>
        <a:xfrm>
          <a:off x="2336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150888</xdr:rowOff>
    </xdr:to>
    <xdr:cxnSp macro="">
      <xdr:nvCxnSpPr>
        <xdr:cNvPr id="78" name="直線コネクタ 77"/>
        <xdr:cNvCxnSpPr/>
      </xdr:nvCxnSpPr>
      <xdr:spPr>
        <a:xfrm>
          <a:off x="1447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0" name="テキスト ボックス 79"/>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90" name="円/楕円 89"/>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1" name="テキスト ボックス 90"/>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100088</xdr:rowOff>
    </xdr:from>
    <xdr:to>
      <xdr:col>3</xdr:col>
      <xdr:colOff>330200</xdr:colOff>
      <xdr:row>42</xdr:row>
      <xdr:rowOff>30238</xdr:rowOff>
    </xdr:to>
    <xdr:sp macro="" textlink="">
      <xdr:nvSpPr>
        <xdr:cNvPr id="94" name="円/楕円 93"/>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40415</xdr:rowOff>
    </xdr:from>
    <xdr:ext cx="762000" cy="259045"/>
    <xdr:sp macro="" textlink="">
      <xdr:nvSpPr>
        <xdr:cNvPr id="95" name="テキスト ボックス 94"/>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6" name="円/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経常的な一般財源の歳出の増加以上に、経常的な一般財源の歳入が増加したため、臨時財政対策債の減少の影響が吸収され、対前年度と同率の結果となった。今後は経常的な経費の削減と、税収などの一般財源の確保などにより経常収支比率の改善を図っていく。</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137371</xdr:rowOff>
    </xdr:from>
    <xdr:to>
      <xdr:col>7</xdr:col>
      <xdr:colOff>152400</xdr:colOff>
      <xdr:row>65</xdr:row>
      <xdr:rowOff>137371</xdr:rowOff>
    </xdr:to>
    <xdr:cxnSp macro="">
      <xdr:nvCxnSpPr>
        <xdr:cNvPr id="132" name="直線コネクタ 131"/>
        <xdr:cNvCxnSpPr/>
      </xdr:nvCxnSpPr>
      <xdr:spPr>
        <a:xfrm>
          <a:off x="4114800" y="112816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16721</xdr:rowOff>
    </xdr:from>
    <xdr:to>
      <xdr:col>6</xdr:col>
      <xdr:colOff>0</xdr:colOff>
      <xdr:row>65</xdr:row>
      <xdr:rowOff>137371</xdr:rowOff>
    </xdr:to>
    <xdr:cxnSp macro="">
      <xdr:nvCxnSpPr>
        <xdr:cNvPr id="135" name="直線コネクタ 134"/>
        <xdr:cNvCxnSpPr/>
      </xdr:nvCxnSpPr>
      <xdr:spPr>
        <a:xfrm>
          <a:off x="3225800" y="111609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142452</xdr:rowOff>
    </xdr:from>
    <xdr:to>
      <xdr:col>4</xdr:col>
      <xdr:colOff>482600</xdr:colOff>
      <xdr:row>65</xdr:row>
      <xdr:rowOff>16721</xdr:rowOff>
    </xdr:to>
    <xdr:cxnSp macro="">
      <xdr:nvCxnSpPr>
        <xdr:cNvPr id="138" name="直線コネクタ 137"/>
        <xdr:cNvCxnSpPr/>
      </xdr:nvCxnSpPr>
      <xdr:spPr>
        <a:xfrm>
          <a:off x="2336800" y="1094380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142452</xdr:rowOff>
    </xdr:from>
    <xdr:to>
      <xdr:col>3</xdr:col>
      <xdr:colOff>279400</xdr:colOff>
      <xdr:row>64</xdr:row>
      <xdr:rowOff>160020</xdr:rowOff>
    </xdr:to>
    <xdr:cxnSp macro="">
      <xdr:nvCxnSpPr>
        <xdr:cNvPr id="141" name="直線コネクタ 140"/>
        <xdr:cNvCxnSpPr/>
      </xdr:nvCxnSpPr>
      <xdr:spPr>
        <a:xfrm flipV="1">
          <a:off x="1447800" y="1094380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86571</xdr:rowOff>
    </xdr:from>
    <xdr:to>
      <xdr:col>7</xdr:col>
      <xdr:colOff>203200</xdr:colOff>
      <xdr:row>66</xdr:row>
      <xdr:rowOff>16721</xdr:rowOff>
    </xdr:to>
    <xdr:sp macro="" textlink="">
      <xdr:nvSpPr>
        <xdr:cNvPr id="151" name="円/楕円 150"/>
        <xdr:cNvSpPr/>
      </xdr:nvSpPr>
      <xdr:spPr>
        <a:xfrm>
          <a:off x="49022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58648</xdr:rowOff>
    </xdr:from>
    <xdr:ext cx="762000" cy="259045"/>
    <xdr:sp macro="" textlink="">
      <xdr:nvSpPr>
        <xdr:cNvPr id="152" name="財政構造の弾力性該当値テキスト"/>
        <xdr:cNvSpPr txBox="1"/>
      </xdr:nvSpPr>
      <xdr:spPr>
        <a:xfrm>
          <a:off x="5041900" y="1120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86571</xdr:rowOff>
    </xdr:from>
    <xdr:to>
      <xdr:col>6</xdr:col>
      <xdr:colOff>50800</xdr:colOff>
      <xdr:row>66</xdr:row>
      <xdr:rowOff>16721</xdr:rowOff>
    </xdr:to>
    <xdr:sp macro="" textlink="">
      <xdr:nvSpPr>
        <xdr:cNvPr id="153" name="円/楕円 152"/>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1498</xdr:rowOff>
    </xdr:from>
    <xdr:ext cx="736600" cy="259045"/>
    <xdr:sp macro="" textlink="">
      <xdr:nvSpPr>
        <xdr:cNvPr id="154" name="テキスト ボックス 153"/>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137371</xdr:rowOff>
    </xdr:from>
    <xdr:to>
      <xdr:col>4</xdr:col>
      <xdr:colOff>533400</xdr:colOff>
      <xdr:row>65</xdr:row>
      <xdr:rowOff>67521</xdr:rowOff>
    </xdr:to>
    <xdr:sp macro="" textlink="">
      <xdr:nvSpPr>
        <xdr:cNvPr id="155" name="円/楕円 154"/>
        <xdr:cNvSpPr/>
      </xdr:nvSpPr>
      <xdr:spPr>
        <a:xfrm>
          <a:off x="3175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52298</xdr:rowOff>
    </xdr:from>
    <xdr:ext cx="762000" cy="259045"/>
    <xdr:sp macro="" textlink="">
      <xdr:nvSpPr>
        <xdr:cNvPr id="156" name="テキスト ボックス 155"/>
        <xdr:cNvSpPr txBox="1"/>
      </xdr:nvSpPr>
      <xdr:spPr>
        <a:xfrm>
          <a:off x="2844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91652</xdr:rowOff>
    </xdr:from>
    <xdr:to>
      <xdr:col>3</xdr:col>
      <xdr:colOff>330200</xdr:colOff>
      <xdr:row>64</xdr:row>
      <xdr:rowOff>21802</xdr:rowOff>
    </xdr:to>
    <xdr:sp macro="" textlink="">
      <xdr:nvSpPr>
        <xdr:cNvPr id="157" name="円/楕円 156"/>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6579</xdr:rowOff>
    </xdr:from>
    <xdr:ext cx="762000" cy="259045"/>
    <xdr:sp macro="" textlink="">
      <xdr:nvSpPr>
        <xdr:cNvPr id="158" name="テキスト ボックス 157"/>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9" name="円/楕円 158"/>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60" name="テキスト ボックス 159"/>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[169,400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effectLst/>
            </a:rPr>
            <a:t>　平成</a:t>
          </a:r>
          <a:r>
            <a:rPr lang="en-US" altLang="ja-JP" sz="1100">
              <a:effectLst/>
            </a:rPr>
            <a:t>25</a:t>
          </a:r>
          <a:r>
            <a:rPr lang="ja-JP" altLang="en-US" sz="1100">
              <a:effectLst/>
            </a:rPr>
            <a:t>年度においては、時限的な給料の減額措置により人件費が圧縮され、前年度比</a:t>
          </a:r>
          <a:r>
            <a:rPr lang="en-US" altLang="ja-JP" sz="1100">
              <a:effectLst/>
            </a:rPr>
            <a:t>1.4%</a:t>
          </a:r>
          <a:r>
            <a:rPr lang="ja-JP" altLang="en-US" sz="1100">
              <a:effectLst/>
            </a:rPr>
            <a:t>の削減となったが、物件費は対前年約</a:t>
          </a:r>
          <a:r>
            <a:rPr lang="en-US" altLang="ja-JP" sz="1100">
              <a:effectLst/>
            </a:rPr>
            <a:t>33,000</a:t>
          </a:r>
          <a:r>
            <a:rPr lang="ja-JP" altLang="en-US" sz="1100">
              <a:effectLst/>
            </a:rPr>
            <a:t>千円増となり、全体として増加となった。</a:t>
          </a:r>
          <a:endParaRPr lang="en-US" altLang="ja-JP" sz="1100">
            <a:effectLst/>
          </a:endParaRPr>
        </a:p>
        <a:p>
          <a:pPr rtl="0" eaLnBrk="1" fontAlgn="auto" latinLnBrk="0" hangingPunct="1"/>
          <a:r>
            <a:rPr lang="ja-JP" altLang="en-US" sz="1100">
              <a:effectLst/>
            </a:rPr>
            <a:t>　合併後集中的に整備してきた生活基盤整備もピークを越えたことから、事業規模の縮小等により人件費・物件費の抑制に努めていく。</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148775</xdr:rowOff>
    </xdr:from>
    <xdr:to>
      <xdr:col>7</xdr:col>
      <xdr:colOff>152400</xdr:colOff>
      <xdr:row>82</xdr:row>
      <xdr:rowOff>157124</xdr:rowOff>
    </xdr:to>
    <xdr:cxnSp macro="">
      <xdr:nvCxnSpPr>
        <xdr:cNvPr id="193" name="直線コネクタ 192"/>
        <xdr:cNvCxnSpPr/>
      </xdr:nvCxnSpPr>
      <xdr:spPr>
        <a:xfrm>
          <a:off x="4114800" y="14207675"/>
          <a:ext cx="8382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148775</xdr:rowOff>
    </xdr:from>
    <xdr:to>
      <xdr:col>6</xdr:col>
      <xdr:colOff>0</xdr:colOff>
      <xdr:row>82</xdr:row>
      <xdr:rowOff>169512</xdr:rowOff>
    </xdr:to>
    <xdr:cxnSp macro="">
      <xdr:nvCxnSpPr>
        <xdr:cNvPr id="196" name="直線コネクタ 195"/>
        <xdr:cNvCxnSpPr/>
      </xdr:nvCxnSpPr>
      <xdr:spPr>
        <a:xfrm flipV="1">
          <a:off x="3225800" y="1420767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133023</xdr:rowOff>
    </xdr:from>
    <xdr:to>
      <xdr:col>4</xdr:col>
      <xdr:colOff>482600</xdr:colOff>
      <xdr:row>82</xdr:row>
      <xdr:rowOff>169512</xdr:rowOff>
    </xdr:to>
    <xdr:cxnSp macro="">
      <xdr:nvCxnSpPr>
        <xdr:cNvPr id="199" name="直線コネクタ 198"/>
        <xdr:cNvCxnSpPr/>
      </xdr:nvCxnSpPr>
      <xdr:spPr>
        <a:xfrm>
          <a:off x="2336800" y="14191923"/>
          <a:ext cx="8890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130775</xdr:rowOff>
    </xdr:from>
    <xdr:to>
      <xdr:col>3</xdr:col>
      <xdr:colOff>279400</xdr:colOff>
      <xdr:row>82</xdr:row>
      <xdr:rowOff>133023</xdr:rowOff>
    </xdr:to>
    <xdr:cxnSp macro="">
      <xdr:nvCxnSpPr>
        <xdr:cNvPr id="202" name="直線コネクタ 201"/>
        <xdr:cNvCxnSpPr/>
      </xdr:nvCxnSpPr>
      <xdr:spPr>
        <a:xfrm>
          <a:off x="1447800" y="1418967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68512</xdr:rowOff>
    </xdr:from>
    <xdr:to>
      <xdr:col>3</xdr:col>
      <xdr:colOff>330200</xdr:colOff>
      <xdr:row>82</xdr:row>
      <xdr:rowOff>170112</xdr:rowOff>
    </xdr:to>
    <xdr:sp macro="" textlink="">
      <xdr:nvSpPr>
        <xdr:cNvPr id="203" name="フローチャート : 判断 202"/>
        <xdr:cNvSpPr/>
      </xdr:nvSpPr>
      <xdr:spPr>
        <a:xfrm>
          <a:off x="2286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8839</xdr:rowOff>
    </xdr:from>
    <xdr:ext cx="762000" cy="259045"/>
    <xdr:sp macro="" textlink="">
      <xdr:nvSpPr>
        <xdr:cNvPr id="204" name="テキスト ボックス 203"/>
        <xdr:cNvSpPr txBox="1"/>
      </xdr:nvSpPr>
      <xdr:spPr>
        <a:xfrm>
          <a:off x="1955800" y="1389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19278</xdr:rowOff>
    </xdr:from>
    <xdr:to>
      <xdr:col>2</xdr:col>
      <xdr:colOff>127000</xdr:colOff>
      <xdr:row>82</xdr:row>
      <xdr:rowOff>120878</xdr:rowOff>
    </xdr:to>
    <xdr:sp macro="" textlink="">
      <xdr:nvSpPr>
        <xdr:cNvPr id="205" name="フローチャート : 判断 204"/>
        <xdr:cNvSpPr/>
      </xdr:nvSpPr>
      <xdr:spPr>
        <a:xfrm>
          <a:off x="1397000" y="14078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131055</xdr:rowOff>
    </xdr:from>
    <xdr:ext cx="762000" cy="259045"/>
    <xdr:sp macro="" textlink="">
      <xdr:nvSpPr>
        <xdr:cNvPr id="206" name="テキスト ボックス 205"/>
        <xdr:cNvSpPr txBox="1"/>
      </xdr:nvSpPr>
      <xdr:spPr>
        <a:xfrm>
          <a:off x="1066800" y="1384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106324</xdr:rowOff>
    </xdr:from>
    <xdr:to>
      <xdr:col>7</xdr:col>
      <xdr:colOff>203200</xdr:colOff>
      <xdr:row>83</xdr:row>
      <xdr:rowOff>36474</xdr:rowOff>
    </xdr:to>
    <xdr:sp macro="" textlink="">
      <xdr:nvSpPr>
        <xdr:cNvPr id="212" name="円/楕円 211"/>
        <xdr:cNvSpPr/>
      </xdr:nvSpPr>
      <xdr:spPr>
        <a:xfrm>
          <a:off x="49022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78401</xdr:rowOff>
    </xdr:from>
    <xdr:ext cx="762000" cy="259045"/>
    <xdr:sp macro="" textlink="">
      <xdr:nvSpPr>
        <xdr:cNvPr id="213" name="人件費・物件費等の状況該当値テキスト"/>
        <xdr:cNvSpPr txBox="1"/>
      </xdr:nvSpPr>
      <xdr:spPr>
        <a:xfrm>
          <a:off x="5041900" y="1413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169,400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97975</xdr:rowOff>
    </xdr:from>
    <xdr:to>
      <xdr:col>6</xdr:col>
      <xdr:colOff>50800</xdr:colOff>
      <xdr:row>83</xdr:row>
      <xdr:rowOff>28125</xdr:rowOff>
    </xdr:to>
    <xdr:sp macro="" textlink="">
      <xdr:nvSpPr>
        <xdr:cNvPr id="214" name="円/楕円 213"/>
        <xdr:cNvSpPr/>
      </xdr:nvSpPr>
      <xdr:spPr>
        <a:xfrm>
          <a:off x="4064000" y="141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12902</xdr:rowOff>
    </xdr:from>
    <xdr:ext cx="736600" cy="259045"/>
    <xdr:sp macro="" textlink="">
      <xdr:nvSpPr>
        <xdr:cNvPr id="215" name="テキスト ボックス 214"/>
        <xdr:cNvSpPr txBox="1"/>
      </xdr:nvSpPr>
      <xdr:spPr>
        <a:xfrm>
          <a:off x="3733800" y="14243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118712</xdr:rowOff>
    </xdr:from>
    <xdr:to>
      <xdr:col>4</xdr:col>
      <xdr:colOff>533400</xdr:colOff>
      <xdr:row>83</xdr:row>
      <xdr:rowOff>48862</xdr:rowOff>
    </xdr:to>
    <xdr:sp macro="" textlink="">
      <xdr:nvSpPr>
        <xdr:cNvPr id="216" name="円/楕円 215"/>
        <xdr:cNvSpPr/>
      </xdr:nvSpPr>
      <xdr:spPr>
        <a:xfrm>
          <a:off x="3175000" y="141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33639</xdr:rowOff>
    </xdr:from>
    <xdr:ext cx="762000" cy="259045"/>
    <xdr:sp macro="" textlink="">
      <xdr:nvSpPr>
        <xdr:cNvPr id="217" name="テキスト ボックス 216"/>
        <xdr:cNvSpPr txBox="1"/>
      </xdr:nvSpPr>
      <xdr:spPr>
        <a:xfrm>
          <a:off x="2844800" y="1426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82223</xdr:rowOff>
    </xdr:from>
    <xdr:to>
      <xdr:col>3</xdr:col>
      <xdr:colOff>330200</xdr:colOff>
      <xdr:row>83</xdr:row>
      <xdr:rowOff>12373</xdr:rowOff>
    </xdr:to>
    <xdr:sp macro="" textlink="">
      <xdr:nvSpPr>
        <xdr:cNvPr id="218" name="円/楕円 217"/>
        <xdr:cNvSpPr/>
      </xdr:nvSpPr>
      <xdr:spPr>
        <a:xfrm>
          <a:off x="2286000" y="141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168600</xdr:rowOff>
    </xdr:from>
    <xdr:ext cx="762000" cy="259045"/>
    <xdr:sp macro="" textlink="">
      <xdr:nvSpPr>
        <xdr:cNvPr id="219" name="テキスト ボックス 218"/>
        <xdr:cNvSpPr txBox="1"/>
      </xdr:nvSpPr>
      <xdr:spPr>
        <a:xfrm>
          <a:off x="1955800" y="1422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79975</xdr:rowOff>
    </xdr:from>
    <xdr:to>
      <xdr:col>2</xdr:col>
      <xdr:colOff>127000</xdr:colOff>
      <xdr:row>83</xdr:row>
      <xdr:rowOff>10125</xdr:rowOff>
    </xdr:to>
    <xdr:sp macro="" textlink="">
      <xdr:nvSpPr>
        <xdr:cNvPr id="220" name="円/楕円 219"/>
        <xdr:cNvSpPr/>
      </xdr:nvSpPr>
      <xdr:spPr>
        <a:xfrm>
          <a:off x="1397000" y="14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166352</xdr:rowOff>
    </xdr:from>
    <xdr:ext cx="762000" cy="259045"/>
    <xdr:sp macro="" textlink="">
      <xdr:nvSpPr>
        <xdr:cNvPr id="221" name="テキスト ボックス 220"/>
        <xdr:cNvSpPr txBox="1"/>
      </xdr:nvSpPr>
      <xdr:spPr>
        <a:xfrm>
          <a:off x="1066800" y="142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ここ数年、各種手当の見直しを順次行ってきたことで総人件費の削減は実施済みであるが、今後も国や埼玉県の動向を見つつ、より一層給与の適正化に努めていく。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88</xdr:row>
      <xdr:rowOff>72389</xdr:rowOff>
    </xdr:to>
    <xdr:cxnSp macro="">
      <xdr:nvCxnSpPr>
        <xdr:cNvPr id="253" name="直線コネクタ 252"/>
        <xdr:cNvCxnSpPr/>
      </xdr:nvCxnSpPr>
      <xdr:spPr>
        <a:xfrm flipV="1">
          <a:off x="16179800" y="14773911"/>
          <a:ext cx="838200" cy="3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164085</xdr:rowOff>
    </xdr:to>
    <xdr:cxnSp macro="">
      <xdr:nvCxnSpPr>
        <xdr:cNvPr id="256" name="直線コネクタ 255"/>
        <xdr:cNvCxnSpPr/>
      </xdr:nvCxnSpPr>
      <xdr:spPr>
        <a:xfrm flipV="1">
          <a:off x="15290800" y="15159989"/>
          <a:ext cx="889000" cy="9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58" name="テキスト ボックス 257"/>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62992</xdr:rowOff>
    </xdr:from>
    <xdr:to>
      <xdr:col>22</xdr:col>
      <xdr:colOff>203200</xdr:colOff>
      <xdr:row>88</xdr:row>
      <xdr:rowOff>164085</xdr:rowOff>
    </xdr:to>
    <xdr:cxnSp macro="">
      <xdr:nvCxnSpPr>
        <xdr:cNvPr id="259" name="直線コネクタ 258"/>
        <xdr:cNvCxnSpPr/>
      </xdr:nvCxnSpPr>
      <xdr:spPr>
        <a:xfrm>
          <a:off x="14401800" y="14807692"/>
          <a:ext cx="889000" cy="4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61" name="テキスト ボックス 260"/>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62992</xdr:rowOff>
    </xdr:to>
    <xdr:cxnSp macro="">
      <xdr:nvCxnSpPr>
        <xdr:cNvPr id="262" name="直線コネクタ 261"/>
        <xdr:cNvCxnSpPr/>
      </xdr:nvCxnSpPr>
      <xdr:spPr>
        <a:xfrm>
          <a:off x="13512800" y="147980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162052</xdr:rowOff>
    </xdr:from>
    <xdr:to>
      <xdr:col>21</xdr:col>
      <xdr:colOff>50800</xdr:colOff>
      <xdr:row>85</xdr:row>
      <xdr:rowOff>92202</xdr:rowOff>
    </xdr:to>
    <xdr:sp macro="" textlink="">
      <xdr:nvSpPr>
        <xdr:cNvPr id="263" name="フローチャート : 判断 262"/>
        <xdr:cNvSpPr/>
      </xdr:nvSpPr>
      <xdr:spPr>
        <a:xfrm>
          <a:off x="143510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102379</xdr:rowOff>
    </xdr:from>
    <xdr:ext cx="762000" cy="259045"/>
    <xdr:sp macro="" textlink="">
      <xdr:nvSpPr>
        <xdr:cNvPr id="264" name="テキスト ボックス 263"/>
        <xdr:cNvSpPr txBox="1"/>
      </xdr:nvSpPr>
      <xdr:spPr>
        <a:xfrm>
          <a:off x="14020800" y="143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5" name="フローチャート : 判断 264"/>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66" name="テキスト ボックス 26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2" name="円/楕円 271"/>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3"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4" name="円/楕円 273"/>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107966</xdr:rowOff>
    </xdr:from>
    <xdr:ext cx="736600" cy="259045"/>
    <xdr:sp macro="" textlink="">
      <xdr:nvSpPr>
        <xdr:cNvPr id="275" name="テキスト ボックス 274"/>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113285</xdr:rowOff>
    </xdr:from>
    <xdr:to>
      <xdr:col>22</xdr:col>
      <xdr:colOff>254000</xdr:colOff>
      <xdr:row>89</xdr:row>
      <xdr:rowOff>43435</xdr:rowOff>
    </xdr:to>
    <xdr:sp macro="" textlink="">
      <xdr:nvSpPr>
        <xdr:cNvPr id="276" name="円/楕円 275"/>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28212</xdr:rowOff>
    </xdr:from>
    <xdr:ext cx="762000" cy="259045"/>
    <xdr:sp macro="" textlink="">
      <xdr:nvSpPr>
        <xdr:cNvPr id="277" name="テキスト ボックス 276"/>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12192</xdr:rowOff>
    </xdr:from>
    <xdr:to>
      <xdr:col>21</xdr:col>
      <xdr:colOff>50800</xdr:colOff>
      <xdr:row>86</xdr:row>
      <xdr:rowOff>113792</xdr:rowOff>
    </xdr:to>
    <xdr:sp macro="" textlink="">
      <xdr:nvSpPr>
        <xdr:cNvPr id="278" name="円/楕円 277"/>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98569</xdr:rowOff>
    </xdr:from>
    <xdr:ext cx="762000" cy="259045"/>
    <xdr:sp macro="" textlink="">
      <xdr:nvSpPr>
        <xdr:cNvPr id="279" name="テキスト ボックス 278"/>
        <xdr:cNvSpPr txBox="1"/>
      </xdr:nvSpPr>
      <xdr:spPr>
        <a:xfrm>
          <a:off x="14020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0" name="円/楕円 279"/>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1" name="テキスト ボックス 280"/>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職員の人材育成や民間委託等を積極的に推進しながら、「定員適正化計画」に基づいて定員管理を行っている。今後も適正な職員の採用や効率的な職員配置に努めてく。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76912</xdr:rowOff>
    </xdr:from>
    <xdr:to>
      <xdr:col>24</xdr:col>
      <xdr:colOff>558800</xdr:colOff>
      <xdr:row>61</xdr:row>
      <xdr:rowOff>99111</xdr:rowOff>
    </xdr:to>
    <xdr:cxnSp macro="">
      <xdr:nvCxnSpPr>
        <xdr:cNvPr id="313" name="直線コネクタ 312"/>
        <xdr:cNvCxnSpPr/>
      </xdr:nvCxnSpPr>
      <xdr:spPr>
        <a:xfrm flipV="1">
          <a:off x="16179800" y="10535362"/>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99111</xdr:rowOff>
    </xdr:from>
    <xdr:to>
      <xdr:col>23</xdr:col>
      <xdr:colOff>406400</xdr:colOff>
      <xdr:row>61</xdr:row>
      <xdr:rowOff>106832</xdr:rowOff>
    </xdr:to>
    <xdr:cxnSp macro="">
      <xdr:nvCxnSpPr>
        <xdr:cNvPr id="316" name="直線コネクタ 315"/>
        <xdr:cNvCxnSpPr/>
      </xdr:nvCxnSpPr>
      <xdr:spPr>
        <a:xfrm flipV="1">
          <a:off x="15290800" y="1055756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98146</xdr:rowOff>
    </xdr:from>
    <xdr:to>
      <xdr:col>22</xdr:col>
      <xdr:colOff>203200</xdr:colOff>
      <xdr:row>61</xdr:row>
      <xdr:rowOff>106832</xdr:rowOff>
    </xdr:to>
    <xdr:cxnSp macro="">
      <xdr:nvCxnSpPr>
        <xdr:cNvPr id="319" name="直線コネクタ 318"/>
        <xdr:cNvCxnSpPr/>
      </xdr:nvCxnSpPr>
      <xdr:spPr>
        <a:xfrm>
          <a:off x="14401800" y="1055659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1" name="テキスト ボックス 320"/>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70638</xdr:rowOff>
    </xdr:from>
    <xdr:to>
      <xdr:col>21</xdr:col>
      <xdr:colOff>0</xdr:colOff>
      <xdr:row>61</xdr:row>
      <xdr:rowOff>98146</xdr:rowOff>
    </xdr:to>
    <xdr:cxnSp macro="">
      <xdr:nvCxnSpPr>
        <xdr:cNvPr id="322" name="直線コネクタ 321"/>
        <xdr:cNvCxnSpPr/>
      </xdr:nvCxnSpPr>
      <xdr:spPr>
        <a:xfrm>
          <a:off x="13512800" y="1052908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82576</xdr:rowOff>
    </xdr:from>
    <xdr:to>
      <xdr:col>21</xdr:col>
      <xdr:colOff>50800</xdr:colOff>
      <xdr:row>62</xdr:row>
      <xdr:rowOff>12726</xdr:rowOff>
    </xdr:to>
    <xdr:sp macro="" textlink="">
      <xdr:nvSpPr>
        <xdr:cNvPr id="323" name="フローチャート : 判断 322"/>
        <xdr:cNvSpPr/>
      </xdr:nvSpPr>
      <xdr:spPr>
        <a:xfrm>
          <a:off x="14351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168953</xdr:rowOff>
    </xdr:from>
    <xdr:ext cx="762000" cy="259045"/>
    <xdr:sp macro="" textlink="">
      <xdr:nvSpPr>
        <xdr:cNvPr id="324" name="テキスト ボックス 323"/>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58928</xdr:rowOff>
    </xdr:from>
    <xdr:to>
      <xdr:col>19</xdr:col>
      <xdr:colOff>533400</xdr:colOff>
      <xdr:row>61</xdr:row>
      <xdr:rowOff>160528</xdr:rowOff>
    </xdr:to>
    <xdr:sp macro="" textlink="">
      <xdr:nvSpPr>
        <xdr:cNvPr id="325" name="フローチャート : 判断 324"/>
        <xdr:cNvSpPr/>
      </xdr:nvSpPr>
      <xdr:spPr>
        <a:xfrm>
          <a:off x="13462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145305</xdr:rowOff>
    </xdr:from>
    <xdr:ext cx="762000" cy="259045"/>
    <xdr:sp macro="" textlink="">
      <xdr:nvSpPr>
        <xdr:cNvPr id="326" name="テキスト ボックス 325"/>
        <xdr:cNvSpPr txBox="1"/>
      </xdr:nvSpPr>
      <xdr:spPr>
        <a:xfrm>
          <a:off x="13131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26112</xdr:rowOff>
    </xdr:from>
    <xdr:to>
      <xdr:col>24</xdr:col>
      <xdr:colOff>609600</xdr:colOff>
      <xdr:row>61</xdr:row>
      <xdr:rowOff>127712</xdr:rowOff>
    </xdr:to>
    <xdr:sp macro="" textlink="">
      <xdr:nvSpPr>
        <xdr:cNvPr id="332" name="円/楕円 331"/>
        <xdr:cNvSpPr/>
      </xdr:nvSpPr>
      <xdr:spPr>
        <a:xfrm>
          <a:off x="16967200" y="10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42639</xdr:rowOff>
    </xdr:from>
    <xdr:ext cx="762000" cy="259045"/>
    <xdr:sp macro="" textlink="">
      <xdr:nvSpPr>
        <xdr:cNvPr id="333" name="定員管理の状況該当値テキスト"/>
        <xdr:cNvSpPr txBox="1"/>
      </xdr:nvSpPr>
      <xdr:spPr>
        <a:xfrm>
          <a:off x="17106900" y="1032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48311</xdr:rowOff>
    </xdr:from>
    <xdr:to>
      <xdr:col>23</xdr:col>
      <xdr:colOff>457200</xdr:colOff>
      <xdr:row>61</xdr:row>
      <xdr:rowOff>149911</xdr:rowOff>
    </xdr:to>
    <xdr:sp macro="" textlink="">
      <xdr:nvSpPr>
        <xdr:cNvPr id="334" name="円/楕円 333"/>
        <xdr:cNvSpPr/>
      </xdr:nvSpPr>
      <xdr:spPr>
        <a:xfrm>
          <a:off x="16129000" y="105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160088</xdr:rowOff>
    </xdr:from>
    <xdr:ext cx="736600" cy="259045"/>
    <xdr:sp macro="" textlink="">
      <xdr:nvSpPr>
        <xdr:cNvPr id="335" name="テキスト ボックス 334"/>
        <xdr:cNvSpPr txBox="1"/>
      </xdr:nvSpPr>
      <xdr:spPr>
        <a:xfrm>
          <a:off x="15798800" y="1027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56032</xdr:rowOff>
    </xdr:from>
    <xdr:to>
      <xdr:col>22</xdr:col>
      <xdr:colOff>254000</xdr:colOff>
      <xdr:row>61</xdr:row>
      <xdr:rowOff>157632</xdr:rowOff>
    </xdr:to>
    <xdr:sp macro="" textlink="">
      <xdr:nvSpPr>
        <xdr:cNvPr id="336" name="円/楕円 335"/>
        <xdr:cNvSpPr/>
      </xdr:nvSpPr>
      <xdr:spPr>
        <a:xfrm>
          <a:off x="15240000" y="10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167809</xdr:rowOff>
    </xdr:from>
    <xdr:ext cx="762000" cy="259045"/>
    <xdr:sp macro="" textlink="">
      <xdr:nvSpPr>
        <xdr:cNvPr id="337" name="テキスト ボックス 336"/>
        <xdr:cNvSpPr txBox="1"/>
      </xdr:nvSpPr>
      <xdr:spPr>
        <a:xfrm>
          <a:off x="14909800" y="1028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47346</xdr:rowOff>
    </xdr:from>
    <xdr:to>
      <xdr:col>21</xdr:col>
      <xdr:colOff>50800</xdr:colOff>
      <xdr:row>61</xdr:row>
      <xdr:rowOff>148946</xdr:rowOff>
    </xdr:to>
    <xdr:sp macro="" textlink="">
      <xdr:nvSpPr>
        <xdr:cNvPr id="338" name="円/楕円 337"/>
        <xdr:cNvSpPr/>
      </xdr:nvSpPr>
      <xdr:spPr>
        <a:xfrm>
          <a:off x="14351000" y="105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159123</xdr:rowOff>
    </xdr:from>
    <xdr:ext cx="762000" cy="259045"/>
    <xdr:sp macro="" textlink="">
      <xdr:nvSpPr>
        <xdr:cNvPr id="339" name="テキスト ボックス 338"/>
        <xdr:cNvSpPr txBox="1"/>
      </xdr:nvSpPr>
      <xdr:spPr>
        <a:xfrm>
          <a:off x="14020800" y="102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19838</xdr:rowOff>
    </xdr:from>
    <xdr:to>
      <xdr:col>19</xdr:col>
      <xdr:colOff>533400</xdr:colOff>
      <xdr:row>61</xdr:row>
      <xdr:rowOff>121438</xdr:rowOff>
    </xdr:to>
    <xdr:sp macro="" textlink="">
      <xdr:nvSpPr>
        <xdr:cNvPr id="340" name="円/楕円 339"/>
        <xdr:cNvSpPr/>
      </xdr:nvSpPr>
      <xdr:spPr>
        <a:xfrm>
          <a:off x="13462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131615</xdr:rowOff>
    </xdr:from>
    <xdr:ext cx="762000" cy="259045"/>
    <xdr:sp macro="" textlink="">
      <xdr:nvSpPr>
        <xdr:cNvPr id="341" name="テキスト ボックス 340"/>
        <xdr:cNvSpPr txBox="1"/>
      </xdr:nvSpPr>
      <xdr:spPr>
        <a:xfrm>
          <a:off x="13131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合併以降投資事業の実施により</a:t>
          </a:r>
          <a:r>
            <a:rPr lang="ja-JP" altLang="en-US" sz="1100" b="0" i="0" baseline="0">
              <a:solidFill>
                <a:schemeClr val="dk1"/>
              </a:solidFill>
              <a:effectLst/>
              <a:latin typeface="+mn-lt"/>
              <a:ea typeface="+mn-ea"/>
              <a:cs typeface="+mn-cs"/>
            </a:rPr>
            <a:t>起債発行額が増加し、</a:t>
          </a:r>
          <a:r>
            <a:rPr lang="ja-JP" altLang="ja-JP" sz="1100" b="0" i="0" baseline="0">
              <a:solidFill>
                <a:schemeClr val="dk1"/>
              </a:solidFill>
              <a:effectLst/>
              <a:latin typeface="+mn-lt"/>
              <a:ea typeface="+mn-ea"/>
              <a:cs typeface="+mn-cs"/>
            </a:rPr>
            <a:t>公債費は増加してきたが、基準財政需要額への算入率</a:t>
          </a:r>
          <a:r>
            <a:rPr lang="ja-JP" altLang="en-US" sz="1100" b="0" i="0" baseline="0">
              <a:solidFill>
                <a:schemeClr val="dk1"/>
              </a:solidFill>
              <a:effectLst/>
              <a:latin typeface="+mn-lt"/>
              <a:ea typeface="+mn-ea"/>
              <a:cs typeface="+mn-cs"/>
            </a:rPr>
            <a:t>が比較的高い</a:t>
          </a:r>
          <a:r>
            <a:rPr lang="ja-JP" altLang="ja-JP" sz="1100" b="0" i="0" baseline="0">
              <a:solidFill>
                <a:schemeClr val="dk1"/>
              </a:solidFill>
              <a:effectLst/>
              <a:latin typeface="+mn-lt"/>
              <a:ea typeface="+mn-ea"/>
              <a:cs typeface="+mn-cs"/>
            </a:rPr>
            <a:t>起債を活用していることから、類似団体内でも突出してよい値となっている。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合併以後集中的に取り組んできた生活基盤整備もピークを過ぎ、今後は</a:t>
          </a:r>
          <a:r>
            <a:rPr lang="ja-JP" altLang="ja-JP" sz="1100" b="0" i="0" baseline="0">
              <a:solidFill>
                <a:schemeClr val="dk1"/>
              </a:solidFill>
              <a:effectLst/>
              <a:latin typeface="+mn-lt"/>
              <a:ea typeface="+mn-ea"/>
              <a:cs typeface="+mn-cs"/>
            </a:rPr>
            <a:t>投資事業</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減少に転じることから、</a:t>
          </a:r>
          <a:r>
            <a:rPr lang="ja-JP" altLang="en-US" sz="1100" b="0" i="0" baseline="0">
              <a:solidFill>
                <a:schemeClr val="dk1"/>
              </a:solidFill>
              <a:effectLst/>
              <a:latin typeface="+mn-lt"/>
              <a:ea typeface="+mn-ea"/>
              <a:cs typeface="+mn-cs"/>
            </a:rPr>
            <a:t>起債発行額の抑制に</a:t>
          </a:r>
          <a:r>
            <a:rPr lang="ja-JP" altLang="ja-JP" sz="1100" b="0" i="0" baseline="0">
              <a:solidFill>
                <a:schemeClr val="dk1"/>
              </a:solidFill>
              <a:effectLst/>
              <a:latin typeface="+mn-lt"/>
              <a:ea typeface="+mn-ea"/>
              <a:cs typeface="+mn-cs"/>
            </a:rPr>
            <a:t>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47625</xdr:rowOff>
    </xdr:to>
    <xdr:cxnSp macro="">
      <xdr:nvCxnSpPr>
        <xdr:cNvPr id="371" name="直線コネクタ 370"/>
        <xdr:cNvCxnSpPr/>
      </xdr:nvCxnSpPr>
      <xdr:spPr>
        <a:xfrm>
          <a:off x="16179800" y="65506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2"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41593</xdr:rowOff>
    </xdr:to>
    <xdr:cxnSp macro="">
      <xdr:nvCxnSpPr>
        <xdr:cNvPr id="374" name="直線コネクタ 373"/>
        <xdr:cNvCxnSpPr/>
      </xdr:nvCxnSpPr>
      <xdr:spPr>
        <a:xfrm flipV="1">
          <a:off x="15290800" y="65506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6" name="テキスト ボックス 375"/>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71755</xdr:rowOff>
    </xdr:to>
    <xdr:cxnSp macro="">
      <xdr:nvCxnSpPr>
        <xdr:cNvPr id="377" name="直線コネクタ 376"/>
        <xdr:cNvCxnSpPr/>
      </xdr:nvCxnSpPr>
      <xdr:spPr>
        <a:xfrm flipV="1">
          <a:off x="14401800" y="65566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79" name="テキスト ボックス 37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71755</xdr:rowOff>
    </xdr:from>
    <xdr:to>
      <xdr:col>21</xdr:col>
      <xdr:colOff>0</xdr:colOff>
      <xdr:row>38</xdr:row>
      <xdr:rowOff>77788</xdr:rowOff>
    </xdr:to>
    <xdr:cxnSp macro="">
      <xdr:nvCxnSpPr>
        <xdr:cNvPr id="380" name="直線コネクタ 379"/>
        <xdr:cNvCxnSpPr/>
      </xdr:nvCxnSpPr>
      <xdr:spPr>
        <a:xfrm flipV="1">
          <a:off x="13512800" y="65868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43497</xdr:rowOff>
    </xdr:from>
    <xdr:to>
      <xdr:col>21</xdr:col>
      <xdr:colOff>50800</xdr:colOff>
      <xdr:row>41</xdr:row>
      <xdr:rowOff>145097</xdr:rowOff>
    </xdr:to>
    <xdr:sp macro="" textlink="">
      <xdr:nvSpPr>
        <xdr:cNvPr id="381" name="フローチャート : 判断 380"/>
        <xdr:cNvSpPr/>
      </xdr:nvSpPr>
      <xdr:spPr>
        <a:xfrm>
          <a:off x="14351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82" name="テキスト ボックス 381"/>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83" name="フローチャート : 判断 382"/>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384" name="テキスト ボックス 383"/>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168275</xdr:rowOff>
    </xdr:from>
    <xdr:to>
      <xdr:col>24</xdr:col>
      <xdr:colOff>609600</xdr:colOff>
      <xdr:row>38</xdr:row>
      <xdr:rowOff>98425</xdr:rowOff>
    </xdr:to>
    <xdr:sp macro="" textlink="">
      <xdr:nvSpPr>
        <xdr:cNvPr id="390" name="円/楕円 389"/>
        <xdr:cNvSpPr/>
      </xdr:nvSpPr>
      <xdr:spPr>
        <a:xfrm>
          <a:off x="16967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13352</xdr:rowOff>
    </xdr:from>
    <xdr:ext cx="762000" cy="259045"/>
    <xdr:sp macro="" textlink="">
      <xdr:nvSpPr>
        <xdr:cNvPr id="391" name="公債費負担の状況該当値テキスト"/>
        <xdr:cNvSpPr txBox="1"/>
      </xdr:nvSpPr>
      <xdr:spPr>
        <a:xfrm>
          <a:off x="17106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392" name="円/楕円 391"/>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93" name="テキスト ボックス 392"/>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394" name="円/楕円 393"/>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395" name="テキスト ボックス 394"/>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20955</xdr:rowOff>
    </xdr:from>
    <xdr:to>
      <xdr:col>21</xdr:col>
      <xdr:colOff>50800</xdr:colOff>
      <xdr:row>38</xdr:row>
      <xdr:rowOff>122555</xdr:rowOff>
    </xdr:to>
    <xdr:sp macro="" textlink="">
      <xdr:nvSpPr>
        <xdr:cNvPr id="396" name="円/楕円 395"/>
        <xdr:cNvSpPr/>
      </xdr:nvSpPr>
      <xdr:spPr>
        <a:xfrm>
          <a:off x="14351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132732</xdr:rowOff>
    </xdr:from>
    <xdr:ext cx="762000" cy="259045"/>
    <xdr:sp macro="" textlink="">
      <xdr:nvSpPr>
        <xdr:cNvPr id="397" name="テキスト ボックス 396"/>
        <xdr:cNvSpPr txBox="1"/>
      </xdr:nvSpPr>
      <xdr:spPr>
        <a:xfrm>
          <a:off x="14020800" y="630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26988</xdr:rowOff>
    </xdr:from>
    <xdr:to>
      <xdr:col>19</xdr:col>
      <xdr:colOff>533400</xdr:colOff>
      <xdr:row>38</xdr:row>
      <xdr:rowOff>128588</xdr:rowOff>
    </xdr:to>
    <xdr:sp macro="" textlink="">
      <xdr:nvSpPr>
        <xdr:cNvPr id="398" name="円/楕円 397"/>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138765</xdr:rowOff>
    </xdr:from>
    <xdr:ext cx="762000" cy="259045"/>
    <xdr:sp macro="" textlink="">
      <xdr:nvSpPr>
        <xdr:cNvPr id="399" name="テキスト ボックス 398"/>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生活基盤整備への集中的な投資により旧合併特例事業や緊急防災減災事業の公債費が増加し、充当可能基金が減少したことにより将来負担比率が類似団体平均を上回っている。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、普通建設事業が縮小する傾向にあることから、新発債の発行を抑制し</a:t>
          </a:r>
          <a:r>
            <a:rPr lang="ja-JP" altLang="ja-JP" sz="1100" b="0" i="0" baseline="0">
              <a:solidFill>
                <a:schemeClr val="dk1"/>
              </a:solidFill>
              <a:effectLst/>
              <a:latin typeface="+mn-lt"/>
              <a:ea typeface="+mn-ea"/>
              <a:cs typeface="+mn-cs"/>
            </a:rPr>
            <a:t>既存基金の温存と、後世への負担軽減</a:t>
          </a:r>
          <a:r>
            <a:rPr lang="ja-JP" altLang="en-US" sz="1100" b="0" i="0" baseline="0">
              <a:solidFill>
                <a:schemeClr val="dk1"/>
              </a:solidFill>
              <a:effectLst/>
              <a:latin typeface="+mn-lt"/>
              <a:ea typeface="+mn-ea"/>
              <a:cs typeface="+mn-cs"/>
            </a:rPr>
            <a:t>を見据えさらなる</a:t>
          </a:r>
          <a:r>
            <a:rPr lang="ja-JP" altLang="ja-JP" sz="1100" b="0" i="0" baseline="0">
              <a:solidFill>
                <a:schemeClr val="dk1"/>
              </a:solidFill>
              <a:effectLst/>
              <a:latin typeface="+mn-lt"/>
              <a:ea typeface="+mn-ea"/>
              <a:cs typeface="+mn-cs"/>
            </a:rPr>
            <a:t>財政健全化に努めていく。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8" name="直線コネクタ 427"/>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9"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0" name="直線コネクタ 429"/>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1"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2" name="直線コネクタ 431"/>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22267</xdr:rowOff>
    </xdr:from>
    <xdr:to>
      <xdr:col>24</xdr:col>
      <xdr:colOff>558800</xdr:colOff>
      <xdr:row>17</xdr:row>
      <xdr:rowOff>76962</xdr:rowOff>
    </xdr:to>
    <xdr:cxnSp macro="">
      <xdr:nvCxnSpPr>
        <xdr:cNvPr id="433" name="直線コネクタ 432"/>
        <xdr:cNvCxnSpPr/>
      </xdr:nvCxnSpPr>
      <xdr:spPr>
        <a:xfrm>
          <a:off x="16179800" y="2936917"/>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4"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5" name="フローチャート : 判断 434"/>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65024</xdr:rowOff>
    </xdr:from>
    <xdr:to>
      <xdr:col>23</xdr:col>
      <xdr:colOff>406400</xdr:colOff>
      <xdr:row>17</xdr:row>
      <xdr:rowOff>22267</xdr:rowOff>
    </xdr:to>
    <xdr:cxnSp macro="">
      <xdr:nvCxnSpPr>
        <xdr:cNvPr id="436" name="直線コネクタ 435"/>
        <xdr:cNvCxnSpPr/>
      </xdr:nvCxnSpPr>
      <xdr:spPr>
        <a:xfrm>
          <a:off x="15290800" y="280822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15155</xdr:rowOff>
    </xdr:from>
    <xdr:to>
      <xdr:col>22</xdr:col>
      <xdr:colOff>203200</xdr:colOff>
      <xdr:row>16</xdr:row>
      <xdr:rowOff>65024</xdr:rowOff>
    </xdr:to>
    <xdr:cxnSp macro="">
      <xdr:nvCxnSpPr>
        <xdr:cNvPr id="439" name="直線コネクタ 438"/>
        <xdr:cNvCxnSpPr/>
      </xdr:nvCxnSpPr>
      <xdr:spPr>
        <a:xfrm>
          <a:off x="14401800" y="2758355"/>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1" name="テキスト ボックス 440"/>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168106</xdr:rowOff>
    </xdr:from>
    <xdr:to>
      <xdr:col>21</xdr:col>
      <xdr:colOff>0</xdr:colOff>
      <xdr:row>16</xdr:row>
      <xdr:rowOff>15155</xdr:rowOff>
    </xdr:to>
    <xdr:cxnSp macro="">
      <xdr:nvCxnSpPr>
        <xdr:cNvPr id="442" name="直線コネクタ 441"/>
        <xdr:cNvCxnSpPr/>
      </xdr:nvCxnSpPr>
      <xdr:spPr>
        <a:xfrm>
          <a:off x="13512800" y="273985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10202</xdr:rowOff>
    </xdr:from>
    <xdr:to>
      <xdr:col>21</xdr:col>
      <xdr:colOff>50800</xdr:colOff>
      <xdr:row>16</xdr:row>
      <xdr:rowOff>111802</xdr:rowOff>
    </xdr:to>
    <xdr:sp macro="" textlink="">
      <xdr:nvSpPr>
        <xdr:cNvPr id="443" name="フローチャート : 判断 442"/>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96579</xdr:rowOff>
    </xdr:from>
    <xdr:ext cx="762000" cy="259045"/>
    <xdr:sp macro="" textlink="">
      <xdr:nvSpPr>
        <xdr:cNvPr id="444" name="テキスト ボックス 443"/>
        <xdr:cNvSpPr txBox="1"/>
      </xdr:nvSpPr>
      <xdr:spPr>
        <a:xfrm>
          <a:off x="14020800" y="2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5" name="フローチャート : 判断 44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46" name="テキスト ボックス 445"/>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26162</xdr:rowOff>
    </xdr:from>
    <xdr:to>
      <xdr:col>24</xdr:col>
      <xdr:colOff>609600</xdr:colOff>
      <xdr:row>17</xdr:row>
      <xdr:rowOff>127762</xdr:rowOff>
    </xdr:to>
    <xdr:sp macro="" textlink="">
      <xdr:nvSpPr>
        <xdr:cNvPr id="452" name="円/楕円 451"/>
        <xdr:cNvSpPr/>
      </xdr:nvSpPr>
      <xdr:spPr>
        <a:xfrm>
          <a:off x="169672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169689</xdr:rowOff>
    </xdr:from>
    <xdr:ext cx="762000" cy="259045"/>
    <xdr:sp macro="" textlink="">
      <xdr:nvSpPr>
        <xdr:cNvPr id="453" name="将来負担の状況該当値テキスト"/>
        <xdr:cNvSpPr txBox="1"/>
      </xdr:nvSpPr>
      <xdr:spPr>
        <a:xfrm>
          <a:off x="17106900" y="291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142917</xdr:rowOff>
    </xdr:from>
    <xdr:to>
      <xdr:col>23</xdr:col>
      <xdr:colOff>457200</xdr:colOff>
      <xdr:row>17</xdr:row>
      <xdr:rowOff>73067</xdr:rowOff>
    </xdr:to>
    <xdr:sp macro="" textlink="">
      <xdr:nvSpPr>
        <xdr:cNvPr id="454" name="円/楕円 453"/>
        <xdr:cNvSpPr/>
      </xdr:nvSpPr>
      <xdr:spPr>
        <a:xfrm>
          <a:off x="16129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57844</xdr:rowOff>
    </xdr:from>
    <xdr:ext cx="736600" cy="259045"/>
    <xdr:sp macro="" textlink="">
      <xdr:nvSpPr>
        <xdr:cNvPr id="455" name="テキスト ボックス 454"/>
        <xdr:cNvSpPr txBox="1"/>
      </xdr:nvSpPr>
      <xdr:spPr>
        <a:xfrm>
          <a:off x="15798800" y="297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56" name="円/楕円 455"/>
        <xdr:cNvSpPr/>
      </xdr:nvSpPr>
      <xdr:spPr>
        <a:xfrm>
          <a:off x="152400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7" name="テキスト ボックス 456"/>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135805</xdr:rowOff>
    </xdr:from>
    <xdr:to>
      <xdr:col>21</xdr:col>
      <xdr:colOff>50800</xdr:colOff>
      <xdr:row>16</xdr:row>
      <xdr:rowOff>65955</xdr:rowOff>
    </xdr:to>
    <xdr:sp macro="" textlink="">
      <xdr:nvSpPr>
        <xdr:cNvPr id="458" name="円/楕円 457"/>
        <xdr:cNvSpPr/>
      </xdr:nvSpPr>
      <xdr:spPr>
        <a:xfrm>
          <a:off x="14351000" y="27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76132</xdr:rowOff>
    </xdr:from>
    <xdr:ext cx="762000" cy="259045"/>
    <xdr:sp macro="" textlink="">
      <xdr:nvSpPr>
        <xdr:cNvPr id="459" name="テキスト ボックス 458"/>
        <xdr:cNvSpPr txBox="1"/>
      </xdr:nvSpPr>
      <xdr:spPr>
        <a:xfrm>
          <a:off x="14020800" y="24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117306</xdr:rowOff>
    </xdr:from>
    <xdr:to>
      <xdr:col>19</xdr:col>
      <xdr:colOff>533400</xdr:colOff>
      <xdr:row>16</xdr:row>
      <xdr:rowOff>47456</xdr:rowOff>
    </xdr:to>
    <xdr:sp macro="" textlink="">
      <xdr:nvSpPr>
        <xdr:cNvPr id="460" name="円/楕円 459"/>
        <xdr:cNvSpPr/>
      </xdr:nvSpPr>
      <xdr:spPr>
        <a:xfrm>
          <a:off x="13462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57633</xdr:rowOff>
    </xdr:from>
    <xdr:ext cx="762000" cy="259045"/>
    <xdr:sp macro="" textlink="">
      <xdr:nvSpPr>
        <xdr:cNvPr id="461" name="テキスト ボックス 460"/>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12,262
12,128
55.77
5,828,399
5,553,481
264,484
3,628,345
7,957,159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人件費に係る経常収支比率が類似団体と比較して高いが、これは合併後分庁方式をとっていること、喫緊課題である少子高齢化、防災対策に力を注いでいるためである。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年度に策定した「定員適正化計画」に基づき、今後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名の退職者が見込まれることなどを踏まえ、今後も計画的な職員採用に努め、人件費削減に取り組んでいく。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122428</xdr:rowOff>
    </xdr:to>
    <xdr:cxnSp macro="">
      <xdr:nvCxnSpPr>
        <xdr:cNvPr id="63" name="直線コネクタ 62"/>
        <xdr:cNvCxnSpPr/>
      </xdr:nvCxnSpPr>
      <xdr:spPr>
        <a:xfrm flipV="1">
          <a:off x="3987800" y="65735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122428</xdr:rowOff>
    </xdr:to>
    <xdr:cxnSp macro="">
      <xdr:nvCxnSpPr>
        <xdr:cNvPr id="66" name="直線コネクタ 65"/>
        <xdr:cNvCxnSpPr/>
      </xdr:nvCxnSpPr>
      <xdr:spPr>
        <a:xfrm>
          <a:off x="3098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85852</xdr:rowOff>
    </xdr:to>
    <xdr:cxnSp macro="">
      <xdr:nvCxnSpPr>
        <xdr:cNvPr id="69" name="直線コネクタ 68"/>
        <xdr:cNvCxnSpPr/>
      </xdr:nvCxnSpPr>
      <xdr:spPr>
        <a:xfrm>
          <a:off x="2209800" y="64820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131572</xdr:rowOff>
    </xdr:to>
    <xdr:cxnSp macro="">
      <xdr:nvCxnSpPr>
        <xdr:cNvPr id="72" name="直線コネクタ 71"/>
        <xdr:cNvCxnSpPr/>
      </xdr:nvCxnSpPr>
      <xdr:spPr>
        <a:xfrm flipV="1">
          <a:off x="1320800" y="64820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3" name="フローチャート : 判断 72"/>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4" name="テキスト ボックス 73"/>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5" name="フローチャート : 判断 74"/>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6" name="テキスト ボックス 75"/>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2" name="円/楕円 81"/>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3"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71628</xdr:rowOff>
    </xdr:from>
    <xdr:to>
      <xdr:col>5</xdr:col>
      <xdr:colOff>600075</xdr:colOff>
      <xdr:row>39</xdr:row>
      <xdr:rowOff>1778</xdr:rowOff>
    </xdr:to>
    <xdr:sp macro="" textlink="">
      <xdr:nvSpPr>
        <xdr:cNvPr id="84" name="円/楕円 83"/>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158005</xdr:rowOff>
    </xdr:from>
    <xdr:ext cx="736600" cy="259045"/>
    <xdr:sp macro="" textlink="">
      <xdr:nvSpPr>
        <xdr:cNvPr id="85" name="テキスト ボックス 84"/>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6" name="円/楕円 85"/>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7" name="テキスト ボックス 86"/>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8" name="円/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80772</xdr:rowOff>
    </xdr:from>
    <xdr:to>
      <xdr:col>1</xdr:col>
      <xdr:colOff>676275</xdr:colOff>
      <xdr:row>39</xdr:row>
      <xdr:rowOff>10922</xdr:rowOff>
    </xdr:to>
    <xdr:sp macro="" textlink="">
      <xdr:nvSpPr>
        <xdr:cNvPr id="90" name="円/楕円 89"/>
        <xdr:cNvSpPr/>
      </xdr:nvSpPr>
      <xdr:spPr>
        <a:xfrm>
          <a:off x="1270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167149</xdr:rowOff>
    </xdr:from>
    <xdr:ext cx="762000" cy="259045"/>
    <xdr:sp macro="" textlink="">
      <xdr:nvSpPr>
        <xdr:cNvPr id="91" name="テキスト ボックス 90"/>
        <xdr:cNvSpPr txBox="1"/>
      </xdr:nvSpPr>
      <xdr:spPr>
        <a:xfrm>
          <a:off x="939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合併以降生活基盤整備に集中して取り組んできたことで、一時的に事業費が増加したが、正規職員の採用を抑え臨時職員の配置</a:t>
          </a:r>
          <a:r>
            <a:rPr lang="ja-JP" altLang="en-US" sz="1100" b="0" i="0" baseline="0">
              <a:solidFill>
                <a:schemeClr val="dk1"/>
              </a:solidFill>
              <a:effectLst/>
              <a:latin typeface="+mn-lt"/>
              <a:ea typeface="+mn-ea"/>
              <a:cs typeface="+mn-cs"/>
            </a:rPr>
            <a:t>や事業委託</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対応</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してきたため、物件費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今後は事業縮小に合わせて臨時職員数も見直してコスト削減を図っていき、物件費を類似団体の平均値に近づけられるよう努めていく。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127000</xdr:rowOff>
    </xdr:to>
    <xdr:cxnSp macro="">
      <xdr:nvCxnSpPr>
        <xdr:cNvPr id="124" name="直線コネクタ 123"/>
        <xdr:cNvCxnSpPr/>
      </xdr:nvCxnSpPr>
      <xdr:spPr>
        <a:xfrm>
          <a:off x="15671800" y="3167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81280</xdr:rowOff>
    </xdr:to>
    <xdr:cxnSp macro="">
      <xdr:nvCxnSpPr>
        <xdr:cNvPr id="127" name="直線コネクタ 126"/>
        <xdr:cNvCxnSpPr/>
      </xdr:nvCxnSpPr>
      <xdr:spPr>
        <a:xfrm>
          <a:off x="14782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88900</xdr:rowOff>
    </xdr:to>
    <xdr:cxnSp macro="">
      <xdr:nvCxnSpPr>
        <xdr:cNvPr id="130" name="直線コネクタ 129"/>
        <xdr:cNvCxnSpPr/>
      </xdr:nvCxnSpPr>
      <xdr:spPr>
        <a:xfrm flipV="1">
          <a:off x="13893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88900</xdr:rowOff>
    </xdr:to>
    <xdr:cxnSp macro="">
      <xdr:nvCxnSpPr>
        <xdr:cNvPr id="133" name="直線コネクタ 132"/>
        <xdr:cNvCxnSpPr/>
      </xdr:nvCxnSpPr>
      <xdr:spPr>
        <a:xfrm>
          <a:off x="13004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4" name="フローチャート : 判断 133"/>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5" name="テキスト ボックス 134"/>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3" name="円/楕円 142"/>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4"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5" name="円/楕円 144"/>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6" name="テキスト ボックス 145"/>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7" name="円/楕円 146"/>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8" name="テキスト ボックス 147"/>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49" name="円/楕円 148"/>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0" name="テキスト ボックス 149"/>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1" name="円/楕円 150"/>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2" name="テキスト ボックス 151"/>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は社会的にも増加傾向にあるが、平成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年度は臨時財政対策債の減少を上回る一般財源が確保できたため、前年度比</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ポイント改善した。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町単独の扶助費事業</a:t>
          </a:r>
          <a:r>
            <a:rPr lang="ja-JP" altLang="en-US" sz="1100" b="0" i="0" baseline="0">
              <a:solidFill>
                <a:schemeClr val="dk1"/>
              </a:solidFill>
              <a:effectLst/>
              <a:latin typeface="+mn-lt"/>
              <a:ea typeface="+mn-ea"/>
              <a:cs typeface="+mn-cs"/>
            </a:rPr>
            <a:t>も例外なく見直しを図り、事業の必要性を精査し、財政の健全化に努めていく。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5" name="直線コネクタ 184"/>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12700</xdr:rowOff>
    </xdr:to>
    <xdr:cxnSp macro="">
      <xdr:nvCxnSpPr>
        <xdr:cNvPr id="188" name="直線コネクタ 187"/>
        <xdr:cNvCxnSpPr/>
      </xdr:nvCxnSpPr>
      <xdr:spPr>
        <a:xfrm>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88900</xdr:rowOff>
    </xdr:to>
    <xdr:cxnSp macro="">
      <xdr:nvCxnSpPr>
        <xdr:cNvPr id="191" name="直線コネクタ 190"/>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69850</xdr:rowOff>
    </xdr:to>
    <xdr:cxnSp macro="">
      <xdr:nvCxnSpPr>
        <xdr:cNvPr id="194" name="直線コネクタ 193"/>
        <xdr:cNvCxnSpPr/>
      </xdr:nvCxnSpPr>
      <xdr:spPr>
        <a:xfrm>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7" name="フローチャート : 判断 196"/>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8" name="テキスト ボックス 19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8" name="円/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0" name="円/楕円 209"/>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1" name="テキスト ボックス 21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2" name="円/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となる理由は、特別会計への繰出し金の増加が主な要因である。深刻な高齢化を受けて今後も国民健康保険事業、後期高齢者医療事業、介護保険事業への繰出金は増加を見込んでいる。そこで、国民健康保険事業については、今後保険料の見直しをすすめ適正化を図ることにより、一般会計の負担を減らしていく予定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57</xdr:row>
      <xdr:rowOff>1270</xdr:rowOff>
    </xdr:to>
    <xdr:cxnSp macro="">
      <xdr:nvCxnSpPr>
        <xdr:cNvPr id="246" name="直線コネクタ 245"/>
        <xdr:cNvCxnSpPr/>
      </xdr:nvCxnSpPr>
      <xdr:spPr>
        <a:xfrm flipV="1">
          <a:off x="15671800" y="96443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57</xdr:row>
      <xdr:rowOff>1270</xdr:rowOff>
    </xdr:to>
    <xdr:cxnSp macro="">
      <xdr:nvCxnSpPr>
        <xdr:cNvPr id="249" name="直線コネクタ 248"/>
        <xdr:cNvCxnSpPr/>
      </xdr:nvCxnSpPr>
      <xdr:spPr>
        <a:xfrm>
          <a:off x="14782800" y="9636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35560</xdr:rowOff>
    </xdr:to>
    <xdr:cxnSp macro="">
      <xdr:nvCxnSpPr>
        <xdr:cNvPr id="252" name="直線コネクタ 251"/>
        <xdr:cNvCxnSpPr/>
      </xdr:nvCxnSpPr>
      <xdr:spPr>
        <a:xfrm>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27940</xdr:rowOff>
    </xdr:to>
    <xdr:cxnSp macro="">
      <xdr:nvCxnSpPr>
        <xdr:cNvPr id="255" name="直線コネクタ 254"/>
        <xdr:cNvCxnSpPr/>
      </xdr:nvCxnSpPr>
      <xdr:spPr>
        <a:xfrm>
          <a:off x="13004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6" name="フローチャート : 判断 255"/>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7" name="テキスト ボックス 256"/>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8" name="フローチャート :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9" name="テキスト ボックス 258"/>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5" name="円/楕円 264"/>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6"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7" name="円/楕円 266"/>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8" name="テキスト ボックス 26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9" name="円/楕円 268"/>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0" name="テキスト ボックス 269"/>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1" name="円/楕円 270"/>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2" name="テキスト ボックス 271"/>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3" name="円/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4" name="テキスト ボックス 27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年度は、一部事務組合への負担金の増加等により、補助費総額が増加したため、前年度比</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ポイント上昇してしまった。</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今後は補助金の一定率の削減など、補助金全体での見直しや不適当な補助金の見直し等を図っていく。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74422</xdr:rowOff>
    </xdr:to>
    <xdr:cxnSp macro="">
      <xdr:nvCxnSpPr>
        <xdr:cNvPr id="304" name="直線コネクタ 303"/>
        <xdr:cNvCxnSpPr/>
      </xdr:nvCxnSpPr>
      <xdr:spPr>
        <a:xfrm>
          <a:off x="15671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97282</xdr:rowOff>
    </xdr:to>
    <xdr:cxnSp macro="">
      <xdr:nvCxnSpPr>
        <xdr:cNvPr id="307" name="直線コネクタ 306"/>
        <xdr:cNvCxnSpPr/>
      </xdr:nvCxnSpPr>
      <xdr:spPr>
        <a:xfrm flipV="1">
          <a:off x="14782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97282</xdr:rowOff>
    </xdr:to>
    <xdr:cxnSp macro="">
      <xdr:nvCxnSpPr>
        <xdr:cNvPr id="310" name="直線コネクタ 309"/>
        <xdr:cNvCxnSpPr/>
      </xdr:nvCxnSpPr>
      <xdr:spPr>
        <a:xfrm>
          <a:off x="13893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38</xdr:row>
      <xdr:rowOff>8128</xdr:rowOff>
    </xdr:to>
    <xdr:cxnSp macro="">
      <xdr:nvCxnSpPr>
        <xdr:cNvPr id="313" name="直線コネクタ 312"/>
        <xdr:cNvCxnSpPr/>
      </xdr:nvCxnSpPr>
      <xdr:spPr>
        <a:xfrm flipV="1">
          <a:off x="13004800" y="63723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4" name="フローチャート : 判断 313"/>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5" name="テキスト ボックス 31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16" name="フローチャート : 判断 315"/>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117111</xdr:rowOff>
    </xdr:from>
    <xdr:ext cx="762000" cy="259045"/>
    <xdr:sp macro="" textlink="">
      <xdr:nvSpPr>
        <xdr:cNvPr id="317" name="テキスト ボックス 316"/>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3" name="円/楕円 322"/>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4"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5" name="円/楕円 324"/>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6" name="テキスト ボックス 325"/>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7" name="円/楕円 326"/>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28" name="テキスト ボックス 327"/>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9" name="円/楕円 328"/>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0" name="テキスト ボックス 32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1" name="円/楕円 330"/>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2" name="テキスト ボックス 331"/>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日の合併以降、生活基盤整備に集中して取り組み、合併特例債を発行してきた結果、公債費に係る経常収支比率が上昇してしまった。整備事業のピークは平成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年度であったが、今後も数年は起債発行が続くと思われる。公債費の償還のピークは平成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年度と予測され、</a:t>
          </a:r>
          <a:r>
            <a:rPr lang="ja-JP" altLang="en-US" sz="1100" b="0" i="0" baseline="0">
              <a:solidFill>
                <a:schemeClr val="dk1"/>
              </a:solidFill>
              <a:effectLst/>
              <a:latin typeface="+mn-lt"/>
              <a:ea typeface="+mn-ea"/>
              <a:cs typeface="+mn-cs"/>
            </a:rPr>
            <a:t>今後の非常に厳しい財政状況を踏まえ、</a:t>
          </a:r>
          <a:r>
            <a:rPr lang="ja-JP" altLang="ja-JP" sz="1100" b="0" i="0" baseline="0">
              <a:solidFill>
                <a:schemeClr val="dk1"/>
              </a:solidFill>
              <a:effectLst/>
              <a:latin typeface="+mn-lt"/>
              <a:ea typeface="+mn-ea"/>
              <a:cs typeface="+mn-cs"/>
            </a:rPr>
            <a:t>事業の縮小や人件費等の経常経費の削減に取り組んでいく予定である。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136144</xdr:rowOff>
    </xdr:to>
    <xdr:cxnSp macro="">
      <xdr:nvCxnSpPr>
        <xdr:cNvPr id="362" name="直線コネクタ 361"/>
        <xdr:cNvCxnSpPr/>
      </xdr:nvCxnSpPr>
      <xdr:spPr>
        <a:xfrm>
          <a:off x="3987800" y="130794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49276</xdr:rowOff>
    </xdr:to>
    <xdr:cxnSp macro="">
      <xdr:nvCxnSpPr>
        <xdr:cNvPr id="365" name="直線コネクタ 364"/>
        <xdr:cNvCxnSpPr/>
      </xdr:nvCxnSpPr>
      <xdr:spPr>
        <a:xfrm>
          <a:off x="3098800" y="130246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106426</xdr:rowOff>
    </xdr:from>
    <xdr:to>
      <xdr:col>4</xdr:col>
      <xdr:colOff>346075</xdr:colOff>
      <xdr:row>75</xdr:row>
      <xdr:rowOff>165863</xdr:rowOff>
    </xdr:to>
    <xdr:cxnSp macro="">
      <xdr:nvCxnSpPr>
        <xdr:cNvPr id="368" name="直線コネクタ 367"/>
        <xdr:cNvCxnSpPr/>
      </xdr:nvCxnSpPr>
      <xdr:spPr>
        <a:xfrm>
          <a:off x="2209800" y="129651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65278</xdr:rowOff>
    </xdr:from>
    <xdr:to>
      <xdr:col>3</xdr:col>
      <xdr:colOff>142875</xdr:colOff>
      <xdr:row>75</xdr:row>
      <xdr:rowOff>106426</xdr:rowOff>
    </xdr:to>
    <xdr:cxnSp macro="">
      <xdr:nvCxnSpPr>
        <xdr:cNvPr id="371" name="直線コネクタ 370"/>
        <xdr:cNvCxnSpPr/>
      </xdr:nvCxnSpPr>
      <xdr:spPr>
        <a:xfrm>
          <a:off x="1320800" y="12924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2" name="フローチャート : 判断 371"/>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3" name="テキスト ボックス 372"/>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4" name="フローチャート : 判断 373"/>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5" name="テキスト ボックス 374"/>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1" name="円/楕円 380"/>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2"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3" name="円/楕円 382"/>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4" name="テキスト ボックス 383"/>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5" name="円/楕円 384"/>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6" name="テキスト ボックス 385"/>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55626</xdr:rowOff>
    </xdr:from>
    <xdr:to>
      <xdr:col>3</xdr:col>
      <xdr:colOff>193675</xdr:colOff>
      <xdr:row>75</xdr:row>
      <xdr:rowOff>157226</xdr:rowOff>
    </xdr:to>
    <xdr:sp macro="" textlink="">
      <xdr:nvSpPr>
        <xdr:cNvPr id="387" name="円/楕円 386"/>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167403</xdr:rowOff>
    </xdr:from>
    <xdr:ext cx="762000" cy="259045"/>
    <xdr:sp macro="" textlink="">
      <xdr:nvSpPr>
        <xdr:cNvPr id="388" name="テキスト ボックス 387"/>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xdr:rowOff>
    </xdr:from>
    <xdr:to>
      <xdr:col>1</xdr:col>
      <xdr:colOff>676275</xdr:colOff>
      <xdr:row>75</xdr:row>
      <xdr:rowOff>116078</xdr:rowOff>
    </xdr:to>
    <xdr:sp macro="" textlink="">
      <xdr:nvSpPr>
        <xdr:cNvPr id="389" name="円/楕円 388"/>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126255</xdr:rowOff>
    </xdr:from>
    <xdr:ext cx="762000" cy="259045"/>
    <xdr:sp macro="" textlink="">
      <xdr:nvSpPr>
        <xdr:cNvPr id="390" name="テキスト ボックス 389"/>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a:t>
          </a:r>
          <a:r>
            <a:rPr lang="ja-JP" altLang="en-US" sz="1100" b="0" i="0" baseline="0">
              <a:solidFill>
                <a:schemeClr val="dk1"/>
              </a:solidFill>
              <a:effectLst/>
              <a:latin typeface="+mn-lt"/>
              <a:ea typeface="+mn-ea"/>
              <a:cs typeface="+mn-cs"/>
            </a:rPr>
            <a:t>に係る経常収支比率が類似団体と比較して高い主な要因は、第</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に物件費、第</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に人件費となっている。</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これは合併以後整備を進めてきた公共施設整備によるものであり、今後は事業の縮小傾向から減少に転じる見込みである。</a:t>
          </a:r>
          <a:endParaRPr lang="ja-JP" altLang="ja-JP">
            <a:effectLst/>
          </a:endParaRPr>
        </a:p>
        <a:p>
          <a:pPr rtl="0" eaLnBrk="1" fontAlgn="auto" latinLnBrk="0" hangingPunct="1"/>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85089</xdr:rowOff>
    </xdr:from>
    <xdr:to>
      <xdr:col>24</xdr:col>
      <xdr:colOff>31750</xdr:colOff>
      <xdr:row>79</xdr:row>
      <xdr:rowOff>157480</xdr:rowOff>
    </xdr:to>
    <xdr:cxnSp macro="">
      <xdr:nvCxnSpPr>
        <xdr:cNvPr id="423" name="直線コネクタ 422"/>
        <xdr:cNvCxnSpPr/>
      </xdr:nvCxnSpPr>
      <xdr:spPr>
        <a:xfrm flipV="1">
          <a:off x="15671800" y="136296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88900</xdr:rowOff>
    </xdr:from>
    <xdr:to>
      <xdr:col>22</xdr:col>
      <xdr:colOff>565150</xdr:colOff>
      <xdr:row>79</xdr:row>
      <xdr:rowOff>157480</xdr:rowOff>
    </xdr:to>
    <xdr:cxnSp macro="">
      <xdr:nvCxnSpPr>
        <xdr:cNvPr id="426" name="直線コネクタ 425"/>
        <xdr:cNvCxnSpPr/>
      </xdr:nvCxnSpPr>
      <xdr:spPr>
        <a:xfrm>
          <a:off x="14782800" y="13633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79</xdr:row>
      <xdr:rowOff>88900</xdr:rowOff>
    </xdr:to>
    <xdr:cxnSp macro="">
      <xdr:nvCxnSpPr>
        <xdr:cNvPr id="429" name="直線コネクタ 428"/>
        <xdr:cNvCxnSpPr/>
      </xdr:nvCxnSpPr>
      <xdr:spPr>
        <a:xfrm>
          <a:off x="13893800" y="1347723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146050</xdr:rowOff>
    </xdr:to>
    <xdr:cxnSp macro="">
      <xdr:nvCxnSpPr>
        <xdr:cNvPr id="432" name="直線コネクタ 431"/>
        <xdr:cNvCxnSpPr/>
      </xdr:nvCxnSpPr>
      <xdr:spPr>
        <a:xfrm flipV="1">
          <a:off x="13004800" y="13477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33" name="フローチャート :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34" name="テキスト ボックス 433"/>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35" name="フローチャート : 判断 434"/>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36" name="テキスト ボックス 435"/>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2" name="円/楕円 441"/>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43"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106680</xdr:rowOff>
    </xdr:from>
    <xdr:to>
      <xdr:col>22</xdr:col>
      <xdr:colOff>615950</xdr:colOff>
      <xdr:row>80</xdr:row>
      <xdr:rowOff>36830</xdr:rowOff>
    </xdr:to>
    <xdr:sp macro="" textlink="">
      <xdr:nvSpPr>
        <xdr:cNvPr id="444" name="円/楕円 443"/>
        <xdr:cNvSpPr/>
      </xdr:nvSpPr>
      <xdr:spPr>
        <a:xfrm>
          <a:off x="15621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21607</xdr:rowOff>
    </xdr:from>
    <xdr:ext cx="736600" cy="259045"/>
    <xdr:sp macro="" textlink="">
      <xdr:nvSpPr>
        <xdr:cNvPr id="445" name="テキスト ボックス 444"/>
        <xdr:cNvSpPr txBox="1"/>
      </xdr:nvSpPr>
      <xdr:spPr>
        <a:xfrm>
          <a:off x="15290800" y="1373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46" name="円/楕円 445"/>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47" name="テキスト ボックス 446"/>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48" name="円/楕円 447"/>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49" name="テキスト ボックス 448"/>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50" name="円/楕円 449"/>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10177</xdr:rowOff>
    </xdr:from>
    <xdr:ext cx="762000" cy="259045"/>
    <xdr:sp macro="" textlink="">
      <xdr:nvSpPr>
        <xdr:cNvPr id="451" name="テキスト ボックス 450"/>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埼玉県ときがわ町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129423</xdr:rowOff>
    </xdr:from>
    <xdr:to>
      <xdr:col>4</xdr:col>
      <xdr:colOff>1117600</xdr:colOff>
      <xdr:row>17</xdr:row>
      <xdr:rowOff>152611</xdr:rowOff>
    </xdr:to>
    <xdr:cxnSp macro="">
      <xdr:nvCxnSpPr>
        <xdr:cNvPr id="50" name="直線コネクタ 49"/>
        <xdr:cNvCxnSpPr/>
      </xdr:nvCxnSpPr>
      <xdr:spPr bwMode="auto">
        <a:xfrm>
          <a:off x="5003800" y="3091698"/>
          <a:ext cx="647700" cy="23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137388</xdr:rowOff>
    </xdr:from>
    <xdr:ext cx="762000" cy="259045"/>
    <xdr:sp macro="" textlink="">
      <xdr:nvSpPr>
        <xdr:cNvPr id="51" name="人口1人当たり決算額の推移平均値テキスト130"/>
        <xdr:cNvSpPr txBox="1"/>
      </xdr:nvSpPr>
      <xdr:spPr>
        <a:xfrm>
          <a:off x="5740400" y="309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113071</xdr:rowOff>
    </xdr:from>
    <xdr:to>
      <xdr:col>4</xdr:col>
      <xdr:colOff>469900</xdr:colOff>
      <xdr:row>17</xdr:row>
      <xdr:rowOff>129423</xdr:rowOff>
    </xdr:to>
    <xdr:cxnSp macro="">
      <xdr:nvCxnSpPr>
        <xdr:cNvPr id="53" name="直線コネクタ 52"/>
        <xdr:cNvCxnSpPr/>
      </xdr:nvCxnSpPr>
      <xdr:spPr bwMode="auto">
        <a:xfrm>
          <a:off x="4305300" y="3075346"/>
          <a:ext cx="698500" cy="1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113071</xdr:rowOff>
    </xdr:from>
    <xdr:to>
      <xdr:col>3</xdr:col>
      <xdr:colOff>904875</xdr:colOff>
      <xdr:row>18</xdr:row>
      <xdr:rowOff>7351</xdr:rowOff>
    </xdr:to>
    <xdr:cxnSp macro="">
      <xdr:nvCxnSpPr>
        <xdr:cNvPr id="56" name="直線コネクタ 55"/>
        <xdr:cNvCxnSpPr/>
      </xdr:nvCxnSpPr>
      <xdr:spPr bwMode="auto">
        <a:xfrm flipV="1">
          <a:off x="3606800" y="3075346"/>
          <a:ext cx="698500" cy="6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135474</xdr:rowOff>
    </xdr:from>
    <xdr:to>
      <xdr:col>3</xdr:col>
      <xdr:colOff>206375</xdr:colOff>
      <xdr:row>18</xdr:row>
      <xdr:rowOff>7351</xdr:rowOff>
    </xdr:to>
    <xdr:cxnSp macro="">
      <xdr:nvCxnSpPr>
        <xdr:cNvPr id="59" name="直線コネクタ 58"/>
        <xdr:cNvCxnSpPr/>
      </xdr:nvCxnSpPr>
      <xdr:spPr bwMode="auto">
        <a:xfrm>
          <a:off x="2908300" y="3097749"/>
          <a:ext cx="698500" cy="4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101811</xdr:rowOff>
    </xdr:from>
    <xdr:to>
      <xdr:col>5</xdr:col>
      <xdr:colOff>34925</xdr:colOff>
      <xdr:row>18</xdr:row>
      <xdr:rowOff>31961</xdr:rowOff>
    </xdr:to>
    <xdr:sp macro="" textlink="">
      <xdr:nvSpPr>
        <xdr:cNvPr id="69" name="円/楕円 68"/>
        <xdr:cNvSpPr/>
      </xdr:nvSpPr>
      <xdr:spPr bwMode="auto">
        <a:xfrm>
          <a:off x="5600700" y="306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118338</xdr:rowOff>
    </xdr:from>
    <xdr:ext cx="762000" cy="259045"/>
    <xdr:sp macro="" textlink="">
      <xdr:nvSpPr>
        <xdr:cNvPr id="70" name="人口1人当たり決算額の推移該当値テキスト130"/>
        <xdr:cNvSpPr txBox="1"/>
      </xdr:nvSpPr>
      <xdr:spPr>
        <a:xfrm>
          <a:off x="5740400" y="29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78623</xdr:rowOff>
    </xdr:from>
    <xdr:to>
      <xdr:col>4</xdr:col>
      <xdr:colOff>520700</xdr:colOff>
      <xdr:row>18</xdr:row>
      <xdr:rowOff>8773</xdr:rowOff>
    </xdr:to>
    <xdr:sp macro="" textlink="">
      <xdr:nvSpPr>
        <xdr:cNvPr id="71" name="円/楕円 70"/>
        <xdr:cNvSpPr/>
      </xdr:nvSpPr>
      <xdr:spPr bwMode="auto">
        <a:xfrm>
          <a:off x="4953000" y="304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18950</xdr:rowOff>
    </xdr:from>
    <xdr:ext cx="736600" cy="259045"/>
    <xdr:sp macro="" textlink="">
      <xdr:nvSpPr>
        <xdr:cNvPr id="72" name="テキスト ボックス 71"/>
        <xdr:cNvSpPr txBox="1"/>
      </xdr:nvSpPr>
      <xdr:spPr>
        <a:xfrm>
          <a:off x="4622800" y="280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62271</xdr:rowOff>
    </xdr:from>
    <xdr:to>
      <xdr:col>3</xdr:col>
      <xdr:colOff>955675</xdr:colOff>
      <xdr:row>17</xdr:row>
      <xdr:rowOff>163871</xdr:rowOff>
    </xdr:to>
    <xdr:sp macro="" textlink="">
      <xdr:nvSpPr>
        <xdr:cNvPr id="73" name="円/楕円 72"/>
        <xdr:cNvSpPr/>
      </xdr:nvSpPr>
      <xdr:spPr bwMode="auto">
        <a:xfrm>
          <a:off x="4254500" y="302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2598</xdr:rowOff>
    </xdr:from>
    <xdr:ext cx="762000" cy="259045"/>
    <xdr:sp macro="" textlink="">
      <xdr:nvSpPr>
        <xdr:cNvPr id="74" name="テキスト ボックス 73"/>
        <xdr:cNvSpPr txBox="1"/>
      </xdr:nvSpPr>
      <xdr:spPr>
        <a:xfrm>
          <a:off x="3924300" y="27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128001</xdr:rowOff>
    </xdr:from>
    <xdr:to>
      <xdr:col>3</xdr:col>
      <xdr:colOff>257175</xdr:colOff>
      <xdr:row>18</xdr:row>
      <xdr:rowOff>58151</xdr:rowOff>
    </xdr:to>
    <xdr:sp macro="" textlink="">
      <xdr:nvSpPr>
        <xdr:cNvPr id="75" name="円/楕円 74"/>
        <xdr:cNvSpPr/>
      </xdr:nvSpPr>
      <xdr:spPr bwMode="auto">
        <a:xfrm>
          <a:off x="3556000" y="309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42928</xdr:rowOff>
    </xdr:from>
    <xdr:ext cx="762000" cy="259045"/>
    <xdr:sp macro="" textlink="">
      <xdr:nvSpPr>
        <xdr:cNvPr id="76" name="テキスト ボックス 75"/>
        <xdr:cNvSpPr txBox="1"/>
      </xdr:nvSpPr>
      <xdr:spPr>
        <a:xfrm>
          <a:off x="3225800" y="317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84674</xdr:rowOff>
    </xdr:from>
    <xdr:to>
      <xdr:col>2</xdr:col>
      <xdr:colOff>692150</xdr:colOff>
      <xdr:row>18</xdr:row>
      <xdr:rowOff>14824</xdr:rowOff>
    </xdr:to>
    <xdr:sp macro="" textlink="">
      <xdr:nvSpPr>
        <xdr:cNvPr id="77" name="円/楕円 76"/>
        <xdr:cNvSpPr/>
      </xdr:nvSpPr>
      <xdr:spPr bwMode="auto">
        <a:xfrm>
          <a:off x="2857500" y="304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171051</xdr:rowOff>
    </xdr:from>
    <xdr:ext cx="762000" cy="259045"/>
    <xdr:sp macro="" textlink="">
      <xdr:nvSpPr>
        <xdr:cNvPr id="78" name="テキスト ボックス 77"/>
        <xdr:cNvSpPr txBox="1"/>
      </xdr:nvSpPr>
      <xdr:spPr>
        <a:xfrm>
          <a:off x="2527300" y="313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95923</xdr:rowOff>
    </xdr:from>
    <xdr:to>
      <xdr:col>4</xdr:col>
      <xdr:colOff>1117600</xdr:colOff>
      <xdr:row>36</xdr:row>
      <xdr:rowOff>135407</xdr:rowOff>
    </xdr:to>
    <xdr:cxnSp macro="">
      <xdr:nvCxnSpPr>
        <xdr:cNvPr id="111" name="直線コネクタ 110"/>
        <xdr:cNvCxnSpPr/>
      </xdr:nvCxnSpPr>
      <xdr:spPr bwMode="auto">
        <a:xfrm flipV="1">
          <a:off x="5003800" y="7049173"/>
          <a:ext cx="647700" cy="39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124295</xdr:rowOff>
    </xdr:from>
    <xdr:to>
      <xdr:col>4</xdr:col>
      <xdr:colOff>469900</xdr:colOff>
      <xdr:row>36</xdr:row>
      <xdr:rowOff>135407</xdr:rowOff>
    </xdr:to>
    <xdr:cxnSp macro="">
      <xdr:nvCxnSpPr>
        <xdr:cNvPr id="114" name="直線コネクタ 113"/>
        <xdr:cNvCxnSpPr/>
      </xdr:nvCxnSpPr>
      <xdr:spPr bwMode="auto">
        <a:xfrm>
          <a:off x="4305300" y="7077545"/>
          <a:ext cx="698500" cy="1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118237</xdr:rowOff>
    </xdr:from>
    <xdr:to>
      <xdr:col>3</xdr:col>
      <xdr:colOff>904875</xdr:colOff>
      <xdr:row>36</xdr:row>
      <xdr:rowOff>124295</xdr:rowOff>
    </xdr:to>
    <xdr:cxnSp macro="">
      <xdr:nvCxnSpPr>
        <xdr:cNvPr id="117" name="直線コネクタ 116"/>
        <xdr:cNvCxnSpPr/>
      </xdr:nvCxnSpPr>
      <xdr:spPr bwMode="auto">
        <a:xfrm>
          <a:off x="3606800" y="7071487"/>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118237</xdr:rowOff>
    </xdr:from>
    <xdr:to>
      <xdr:col>3</xdr:col>
      <xdr:colOff>206375</xdr:colOff>
      <xdr:row>36</xdr:row>
      <xdr:rowOff>130823</xdr:rowOff>
    </xdr:to>
    <xdr:cxnSp macro="">
      <xdr:nvCxnSpPr>
        <xdr:cNvPr id="120" name="直線コネクタ 119"/>
        <xdr:cNvCxnSpPr/>
      </xdr:nvCxnSpPr>
      <xdr:spPr bwMode="auto">
        <a:xfrm flipV="1">
          <a:off x="2908300" y="7071487"/>
          <a:ext cx="6985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79807</xdr:rowOff>
    </xdr:from>
    <xdr:to>
      <xdr:col>3</xdr:col>
      <xdr:colOff>257175</xdr:colOff>
      <xdr:row>35</xdr:row>
      <xdr:rowOff>181407</xdr:rowOff>
    </xdr:to>
    <xdr:sp macro="" textlink="">
      <xdr:nvSpPr>
        <xdr:cNvPr id="121" name="フローチャート : 判断 120"/>
        <xdr:cNvSpPr/>
      </xdr:nvSpPr>
      <xdr:spPr bwMode="auto">
        <a:xfrm>
          <a:off x="35560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191584</xdr:rowOff>
    </xdr:from>
    <xdr:ext cx="762000" cy="259045"/>
    <xdr:sp macro="" textlink="">
      <xdr:nvSpPr>
        <xdr:cNvPr id="122" name="テキスト ボックス 121"/>
        <xdr:cNvSpPr txBox="1"/>
      </xdr:nvSpPr>
      <xdr:spPr>
        <a:xfrm>
          <a:off x="32258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85522</xdr:rowOff>
    </xdr:from>
    <xdr:to>
      <xdr:col>2</xdr:col>
      <xdr:colOff>692150</xdr:colOff>
      <xdr:row>35</xdr:row>
      <xdr:rowOff>187122</xdr:rowOff>
    </xdr:to>
    <xdr:sp macro="" textlink="">
      <xdr:nvSpPr>
        <xdr:cNvPr id="123" name="フローチャート : 判断 122"/>
        <xdr:cNvSpPr/>
      </xdr:nvSpPr>
      <xdr:spPr bwMode="auto">
        <a:xfrm>
          <a:off x="2857500" y="6695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197299</xdr:rowOff>
    </xdr:from>
    <xdr:ext cx="762000" cy="259045"/>
    <xdr:sp macro="" textlink="">
      <xdr:nvSpPr>
        <xdr:cNvPr id="124" name="テキスト ボックス 123"/>
        <xdr:cNvSpPr txBox="1"/>
      </xdr:nvSpPr>
      <xdr:spPr>
        <a:xfrm>
          <a:off x="2527300" y="646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45123</xdr:rowOff>
    </xdr:from>
    <xdr:to>
      <xdr:col>5</xdr:col>
      <xdr:colOff>34925</xdr:colOff>
      <xdr:row>36</xdr:row>
      <xdr:rowOff>146723</xdr:rowOff>
    </xdr:to>
    <xdr:sp macro="" textlink="">
      <xdr:nvSpPr>
        <xdr:cNvPr id="130" name="円/楕円 129"/>
        <xdr:cNvSpPr/>
      </xdr:nvSpPr>
      <xdr:spPr bwMode="auto">
        <a:xfrm>
          <a:off x="5600700" y="699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17200</xdr:rowOff>
    </xdr:from>
    <xdr:ext cx="762000" cy="259045"/>
    <xdr:sp macro="" textlink="">
      <xdr:nvSpPr>
        <xdr:cNvPr id="131" name="人口1人当たり決算額の推移該当値テキスト445"/>
        <xdr:cNvSpPr txBox="1"/>
      </xdr:nvSpPr>
      <xdr:spPr>
        <a:xfrm>
          <a:off x="5740400" y="697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84607</xdr:rowOff>
    </xdr:from>
    <xdr:to>
      <xdr:col>4</xdr:col>
      <xdr:colOff>520700</xdr:colOff>
      <xdr:row>37</xdr:row>
      <xdr:rowOff>14757</xdr:rowOff>
    </xdr:to>
    <xdr:sp macro="" textlink="">
      <xdr:nvSpPr>
        <xdr:cNvPr id="132" name="円/楕円 131"/>
        <xdr:cNvSpPr/>
      </xdr:nvSpPr>
      <xdr:spPr bwMode="auto">
        <a:xfrm>
          <a:off x="4953000" y="703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170984</xdr:rowOff>
    </xdr:from>
    <xdr:ext cx="736600" cy="259045"/>
    <xdr:sp macro="" textlink="">
      <xdr:nvSpPr>
        <xdr:cNvPr id="133" name="テキスト ボックス 132"/>
        <xdr:cNvSpPr txBox="1"/>
      </xdr:nvSpPr>
      <xdr:spPr>
        <a:xfrm>
          <a:off x="4622800" y="71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73495</xdr:rowOff>
    </xdr:from>
    <xdr:to>
      <xdr:col>3</xdr:col>
      <xdr:colOff>955675</xdr:colOff>
      <xdr:row>37</xdr:row>
      <xdr:rowOff>3645</xdr:rowOff>
    </xdr:to>
    <xdr:sp macro="" textlink="">
      <xdr:nvSpPr>
        <xdr:cNvPr id="134" name="円/楕円 133"/>
        <xdr:cNvSpPr/>
      </xdr:nvSpPr>
      <xdr:spPr bwMode="auto">
        <a:xfrm>
          <a:off x="4254500" y="702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159872</xdr:rowOff>
    </xdr:from>
    <xdr:ext cx="762000" cy="259045"/>
    <xdr:sp macro="" textlink="">
      <xdr:nvSpPr>
        <xdr:cNvPr id="135" name="テキスト ボックス 134"/>
        <xdr:cNvSpPr txBox="1"/>
      </xdr:nvSpPr>
      <xdr:spPr>
        <a:xfrm>
          <a:off x="3924300" y="711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67437</xdr:rowOff>
    </xdr:from>
    <xdr:to>
      <xdr:col>3</xdr:col>
      <xdr:colOff>257175</xdr:colOff>
      <xdr:row>36</xdr:row>
      <xdr:rowOff>169037</xdr:rowOff>
    </xdr:to>
    <xdr:sp macro="" textlink="">
      <xdr:nvSpPr>
        <xdr:cNvPr id="136" name="円/楕円 135"/>
        <xdr:cNvSpPr/>
      </xdr:nvSpPr>
      <xdr:spPr bwMode="auto">
        <a:xfrm>
          <a:off x="3556000" y="702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153814</xdr:rowOff>
    </xdr:from>
    <xdr:ext cx="762000" cy="259045"/>
    <xdr:sp macro="" textlink="">
      <xdr:nvSpPr>
        <xdr:cNvPr id="137" name="テキスト ボックス 136"/>
        <xdr:cNvSpPr txBox="1"/>
      </xdr:nvSpPr>
      <xdr:spPr>
        <a:xfrm>
          <a:off x="3225800" y="71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80023</xdr:rowOff>
    </xdr:from>
    <xdr:to>
      <xdr:col>2</xdr:col>
      <xdr:colOff>692150</xdr:colOff>
      <xdr:row>37</xdr:row>
      <xdr:rowOff>10173</xdr:rowOff>
    </xdr:to>
    <xdr:sp macro="" textlink="">
      <xdr:nvSpPr>
        <xdr:cNvPr id="138" name="円/楕円 137"/>
        <xdr:cNvSpPr/>
      </xdr:nvSpPr>
      <xdr:spPr bwMode="auto">
        <a:xfrm>
          <a:off x="2857500" y="703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166400</xdr:rowOff>
    </xdr:from>
    <xdr:ext cx="762000" cy="259045"/>
    <xdr:sp macro="" textlink="">
      <xdr:nvSpPr>
        <xdr:cNvPr id="139" name="テキスト ボックス 138"/>
        <xdr:cNvSpPr txBox="1"/>
      </xdr:nvSpPr>
      <xdr:spPr>
        <a:xfrm>
          <a:off x="2527300" y="711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通年でマイナス</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推移する傾向にあ</a:t>
          </a:r>
          <a:r>
            <a:rPr lang="ja-JP" altLang="en-US" sz="1100" b="0" i="0" baseline="0">
              <a:solidFill>
                <a:schemeClr val="dk1"/>
              </a:solidFill>
              <a:effectLst/>
              <a:latin typeface="+mn-lt"/>
              <a:ea typeface="+mn-ea"/>
              <a:cs typeface="+mn-cs"/>
            </a:rPr>
            <a:t>った実質単年度収支も、平成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年度からの経費削減に努めた結果、プラスに転じている。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も引き続き集中的な行財政改革に取り組み、行政コスト削減に努め、実質単年度収支をプラスに維持していく。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a:effectLst/>
            </a:rPr>
            <a:t>　一般会計・水道事業会計・国民健康保険特別会計・浄化槽特別会計ともに実質収支額が前年を上回ったため、標準財政規模比が</a:t>
          </a:r>
          <a:r>
            <a:rPr lang="en-US" altLang="ja-JP" sz="1400">
              <a:effectLst/>
            </a:rPr>
            <a:t>2.9</a:t>
          </a:r>
          <a:r>
            <a:rPr lang="ja-JP" altLang="en-US" sz="1400">
              <a:effectLst/>
            </a:rPr>
            <a:t>ポイント上回る結果となった。</a:t>
          </a:r>
          <a:endParaRPr lang="en-US" altLang="ja-JP" sz="1400">
            <a:effectLst/>
          </a:endParaRPr>
        </a:p>
        <a:p>
          <a:pPr rtl="0" eaLnBrk="1" fontAlgn="auto" latinLnBrk="0" hangingPunct="1"/>
          <a:r>
            <a:rPr lang="ja-JP" altLang="en-US" sz="1400">
              <a:effectLst/>
            </a:rPr>
            <a:t>　今後は引き続き経常経費の削減に取り組み、国民健康保険事業での保険料見直しを行い、さらなる健全な財政運営に向け取り組んでいく。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日の合併以降、生活基盤整備を集中して取り組み、合併特例債を発行してきた結果、公債費が増加してきている。事業のピークは越えたものの、今後数年は起債発行は続くと見込まれる。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公債費の償還のピークは平成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年度を見込んでおり、算入公債費等も数年は増加していく。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事業の実施は除々に縮小していくことにより、平成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年度以降は元利償還金も減少していくと見込んでいる。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合併以降の生活基盤整備を集中して取り組んだ結果、合併特例債等の発行により公債費が増加している。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事業のピークは越えたものの、今後も数年は起債発行は続き、算入率の比較的高い起債を発行しているが、将来負担比率は引き続き微増を見込んでいる。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今後は経常経費の削減を図り、充当可能基金への積立に努め、将来負担比率の減少を視野に、将来に向けた健全な財政運営に努めていく。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5828399</v>
      </c>
      <c r="BO4" s="379"/>
      <c r="BP4" s="379"/>
      <c r="BQ4" s="379"/>
      <c r="BR4" s="379"/>
      <c r="BS4" s="379"/>
      <c r="BT4" s="379"/>
      <c r="BU4" s="380"/>
      <c r="BV4" s="378">
        <v>5937498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7.3</v>
      </c>
      <c r="CU4" s="554"/>
      <c r="CV4" s="554"/>
      <c r="CW4" s="554"/>
      <c r="CX4" s="554"/>
      <c r="CY4" s="554"/>
      <c r="CZ4" s="554"/>
      <c r="DA4" s="555"/>
      <c r="DB4" s="553">
        <v>5.9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5553481</v>
      </c>
      <c r="BO5" s="384"/>
      <c r="BP5" s="384"/>
      <c r="BQ5" s="384"/>
      <c r="BR5" s="384"/>
      <c r="BS5" s="384"/>
      <c r="BT5" s="384"/>
      <c r="BU5" s="385"/>
      <c r="BV5" s="383">
        <v>5685257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274918</v>
      </c>
      <c r="BO6" s="384"/>
      <c r="BP6" s="384"/>
      <c r="BQ6" s="384"/>
      <c r="BR6" s="384"/>
      <c r="BS6" s="384"/>
      <c r="BT6" s="384"/>
      <c r="BU6" s="385"/>
      <c r="BV6" s="383">
        <v>252241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99.4</v>
      </c>
      <c r="CU6" s="528"/>
      <c r="CV6" s="528"/>
      <c r="CW6" s="528"/>
      <c r="CX6" s="528"/>
      <c r="CY6" s="528"/>
      <c r="CZ6" s="528"/>
      <c r="DA6" s="529"/>
      <c r="DB6" s="527">
        <v>100.2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10434</v>
      </c>
      <c r="BO7" s="384"/>
      <c r="BP7" s="384"/>
      <c r="BQ7" s="384"/>
      <c r="BR7" s="384"/>
      <c r="BS7" s="384"/>
      <c r="BT7" s="384"/>
      <c r="BU7" s="385"/>
      <c r="BV7" s="383">
        <v>39044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3628345</v>
      </c>
      <c r="CU7" s="384"/>
      <c r="CV7" s="384"/>
      <c r="CW7" s="384"/>
      <c r="CX7" s="384"/>
      <c r="CY7" s="384"/>
      <c r="CZ7" s="384"/>
      <c r="DA7" s="385"/>
      <c r="DB7" s="383">
        <v>3605801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264484</v>
      </c>
      <c r="BO8" s="384"/>
      <c r="BP8" s="384"/>
      <c r="BQ8" s="384"/>
      <c r="BR8" s="384"/>
      <c r="BS8" s="384"/>
      <c r="BT8" s="384"/>
      <c r="BU8" s="385"/>
      <c r="BV8" s="383">
        <v>213197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0.52</v>
      </c>
      <c r="CU8" s="491"/>
      <c r="CV8" s="491"/>
      <c r="CW8" s="491"/>
      <c r="CX8" s="491"/>
      <c r="CY8" s="491"/>
      <c r="CZ8" s="491"/>
      <c r="DA8" s="492"/>
      <c r="DB8" s="490">
        <v>0.52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12418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51287</v>
      </c>
      <c r="BO9" s="384"/>
      <c r="BP9" s="384"/>
      <c r="BQ9" s="384"/>
      <c r="BR9" s="384"/>
      <c r="BS9" s="384"/>
      <c r="BT9" s="384"/>
      <c r="BU9" s="385"/>
      <c r="BV9" s="383">
        <v>-34718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10.9</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13271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16</v>
      </c>
      <c r="BO10" s="384"/>
      <c r="BP10" s="384"/>
      <c r="BQ10" s="384"/>
      <c r="BR10" s="384"/>
      <c r="BS10" s="384"/>
      <c r="BT10" s="384"/>
      <c r="BU10" s="385"/>
      <c r="BV10" s="383">
        <v>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12262</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104978</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12128</v>
      </c>
      <c r="S13" s="483"/>
      <c r="T13" s="483"/>
      <c r="U13" s="483"/>
      <c r="V13" s="484"/>
      <c r="W13" s="470" t="s">
        <v>125</v>
      </c>
      <c r="X13" s="396"/>
      <c r="Y13" s="396"/>
      <c r="Z13" s="396"/>
      <c r="AA13" s="396"/>
      <c r="AB13" s="397"/>
      <c r="AC13" s="359">
        <v>218</v>
      </c>
      <c r="AD13" s="360"/>
      <c r="AE13" s="360"/>
      <c r="AF13" s="360"/>
      <c r="AG13" s="361"/>
      <c r="AH13" s="359">
        <v>332</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51303</v>
      </c>
      <c r="BO13" s="384"/>
      <c r="BP13" s="384"/>
      <c r="BQ13" s="384"/>
      <c r="BR13" s="384"/>
      <c r="BS13" s="384"/>
      <c r="BT13" s="384"/>
      <c r="BU13" s="385"/>
      <c r="BV13" s="383">
        <v>-139678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3</v>
      </c>
      <c r="CU13" s="354"/>
      <c r="CV13" s="354"/>
      <c r="CW13" s="354"/>
      <c r="CX13" s="354"/>
      <c r="CY13" s="354"/>
      <c r="CZ13" s="354"/>
      <c r="DA13" s="355"/>
      <c r="DB13" s="353">
        <v>2.8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12403</v>
      </c>
      <c r="S14" s="483"/>
      <c r="T14" s="483"/>
      <c r="U14" s="483"/>
      <c r="V14" s="484"/>
      <c r="W14" s="485"/>
      <c r="X14" s="399"/>
      <c r="Y14" s="399"/>
      <c r="Z14" s="399"/>
      <c r="AA14" s="399"/>
      <c r="AB14" s="400"/>
      <c r="AC14" s="475">
        <v>3.4</v>
      </c>
      <c r="AD14" s="476"/>
      <c r="AE14" s="476"/>
      <c r="AF14" s="476"/>
      <c r="AG14" s="477"/>
      <c r="AH14" s="475">
        <v>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77.2</v>
      </c>
      <c r="CU14" s="454"/>
      <c r="CV14" s="454"/>
      <c r="CW14" s="454"/>
      <c r="CX14" s="454"/>
      <c r="CY14" s="454"/>
      <c r="CZ14" s="454"/>
      <c r="DA14" s="455"/>
      <c r="DB14" s="486">
        <v>70.400000000000006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12263</v>
      </c>
      <c r="S15" s="483"/>
      <c r="T15" s="483"/>
      <c r="U15" s="483"/>
      <c r="V15" s="484"/>
      <c r="W15" s="470" t="s">
        <v>132</v>
      </c>
      <c r="X15" s="396"/>
      <c r="Y15" s="396"/>
      <c r="Z15" s="396"/>
      <c r="AA15" s="396"/>
      <c r="AB15" s="397"/>
      <c r="AC15" s="359">
        <v>2417</v>
      </c>
      <c r="AD15" s="360"/>
      <c r="AE15" s="360"/>
      <c r="AF15" s="360"/>
      <c r="AG15" s="361"/>
      <c r="AH15" s="359">
        <v>2769</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1299051</v>
      </c>
      <c r="BO15" s="379"/>
      <c r="BP15" s="379"/>
      <c r="BQ15" s="379"/>
      <c r="BR15" s="379"/>
      <c r="BS15" s="379"/>
      <c r="BT15" s="379"/>
      <c r="BU15" s="380"/>
      <c r="BV15" s="378">
        <v>1285452</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38.1</v>
      </c>
      <c r="AD16" s="476"/>
      <c r="AE16" s="476"/>
      <c r="AF16" s="476"/>
      <c r="AG16" s="477"/>
      <c r="AH16" s="475">
        <v>39.299999999999997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2517547</v>
      </c>
      <c r="BO16" s="384"/>
      <c r="BP16" s="384"/>
      <c r="BQ16" s="384"/>
      <c r="BR16" s="384"/>
      <c r="BS16" s="384"/>
      <c r="BT16" s="384"/>
      <c r="BU16" s="385"/>
      <c r="BV16" s="383">
        <v>2479092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3708</v>
      </c>
      <c r="AD17" s="360"/>
      <c r="AE17" s="360"/>
      <c r="AF17" s="360"/>
      <c r="AG17" s="361"/>
      <c r="AH17" s="359">
        <v>3824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1659400</v>
      </c>
      <c r="BO17" s="384"/>
      <c r="BP17" s="384"/>
      <c r="BQ17" s="384"/>
      <c r="BR17" s="384"/>
      <c r="BS17" s="384"/>
      <c r="BT17" s="384"/>
      <c r="BU17" s="385"/>
      <c r="BV17" s="383">
        <v>1650635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55.77</v>
      </c>
      <c r="M18" s="446"/>
      <c r="N18" s="446"/>
      <c r="O18" s="446"/>
      <c r="P18" s="446"/>
      <c r="Q18" s="446"/>
      <c r="R18" s="447"/>
      <c r="S18" s="447"/>
      <c r="T18" s="447"/>
      <c r="U18" s="447"/>
      <c r="V18" s="448"/>
      <c r="W18" s="462"/>
      <c r="X18" s="463"/>
      <c r="Y18" s="463"/>
      <c r="Z18" s="463"/>
      <c r="AA18" s="463"/>
      <c r="AB18" s="471"/>
      <c r="AC18" s="347">
        <v>58.5</v>
      </c>
      <c r="AD18" s="348"/>
      <c r="AE18" s="348"/>
      <c r="AF18" s="348"/>
      <c r="AG18" s="449"/>
      <c r="AH18" s="347">
        <v>54.3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3359554</v>
      </c>
      <c r="BO18" s="384"/>
      <c r="BP18" s="384"/>
      <c r="BQ18" s="384"/>
      <c r="BR18" s="384"/>
      <c r="BS18" s="384"/>
      <c r="BT18" s="384"/>
      <c r="BU18" s="385"/>
      <c r="BV18" s="383">
        <v>3304035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223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4244914</v>
      </c>
      <c r="BO19" s="384"/>
      <c r="BP19" s="384"/>
      <c r="BQ19" s="384"/>
      <c r="BR19" s="384"/>
      <c r="BS19" s="384"/>
      <c r="BT19" s="384"/>
      <c r="BU19" s="385"/>
      <c r="BV19" s="383">
        <v>4190487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4281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7957159</v>
      </c>
      <c r="BO23" s="384"/>
      <c r="BP23" s="384"/>
      <c r="BQ23" s="384"/>
      <c r="BR23" s="384"/>
      <c r="BS23" s="384"/>
      <c r="BT23" s="384"/>
      <c r="BU23" s="385"/>
      <c r="BV23" s="383">
        <v>7404234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5993</v>
      </c>
      <c r="R24" s="360"/>
      <c r="S24" s="360"/>
      <c r="T24" s="360"/>
      <c r="U24" s="360"/>
      <c r="V24" s="361"/>
      <c r="W24" s="425"/>
      <c r="X24" s="416"/>
      <c r="Y24" s="417"/>
      <c r="Z24" s="356" t="s">
        <v>155</v>
      </c>
      <c r="AA24" s="357"/>
      <c r="AB24" s="357"/>
      <c r="AC24" s="357"/>
      <c r="AD24" s="357"/>
      <c r="AE24" s="357"/>
      <c r="AF24" s="357"/>
      <c r="AG24" s="358"/>
      <c r="AH24" s="359">
        <v>114</v>
      </c>
      <c r="AI24" s="360"/>
      <c r="AJ24" s="360"/>
      <c r="AK24" s="360"/>
      <c r="AL24" s="361"/>
      <c r="AM24" s="359">
        <v>367422</v>
      </c>
      <c r="AN24" s="360"/>
      <c r="AO24" s="360"/>
      <c r="AP24" s="360"/>
      <c r="AQ24" s="360"/>
      <c r="AR24" s="361"/>
      <c r="AS24" s="359">
        <v>3223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2669339</v>
      </c>
      <c r="BO24" s="384"/>
      <c r="BP24" s="384"/>
      <c r="BQ24" s="384"/>
      <c r="BR24" s="384"/>
      <c r="BS24" s="384"/>
      <c r="BT24" s="384"/>
      <c r="BU24" s="385"/>
      <c r="BV24" s="383">
        <v>2636237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5850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78756</v>
      </c>
      <c r="BO25" s="379"/>
      <c r="BP25" s="379"/>
      <c r="BQ25" s="379"/>
      <c r="BR25" s="379"/>
      <c r="BS25" s="379"/>
      <c r="BT25" s="379"/>
      <c r="BU25" s="380"/>
      <c r="BV25" s="378">
        <v>83474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5410</v>
      </c>
      <c r="R26" s="360"/>
      <c r="S26" s="360"/>
      <c r="T26" s="360"/>
      <c r="U26" s="360"/>
      <c r="V26" s="361"/>
      <c r="W26" s="425"/>
      <c r="X26" s="416"/>
      <c r="Y26" s="417"/>
      <c r="Z26" s="356" t="s">
        <v>161</v>
      </c>
      <c r="AA26" s="436"/>
      <c r="AB26" s="436"/>
      <c r="AC26" s="436"/>
      <c r="AD26" s="436"/>
      <c r="AE26" s="436"/>
      <c r="AF26" s="436"/>
      <c r="AG26" s="437"/>
      <c r="AH26" s="359" t="s">
        <v>122</v>
      </c>
      <c r="AI26" s="360"/>
      <c r="AJ26" s="360"/>
      <c r="AK26" s="360"/>
      <c r="AL26" s="361"/>
      <c r="AM26" s="359" t="s">
        <v>122</v>
      </c>
      <c r="AN26" s="360"/>
      <c r="AO26" s="360"/>
      <c r="AP26" s="360"/>
      <c r="AQ26" s="360"/>
      <c r="AR26" s="361"/>
      <c r="AS26" s="359" t="s">
        <v>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2860</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16844</v>
      </c>
      <c r="AN27" s="360"/>
      <c r="AO27" s="360"/>
      <c r="AP27" s="360"/>
      <c r="AQ27" s="360"/>
      <c r="AR27" s="361"/>
      <c r="AS27" s="359">
        <v>4211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2220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306355</v>
      </c>
      <c r="BO28" s="379"/>
      <c r="BP28" s="379"/>
      <c r="BQ28" s="379"/>
      <c r="BR28" s="379"/>
      <c r="BS28" s="379"/>
      <c r="BT28" s="379"/>
      <c r="BU28" s="380"/>
      <c r="BV28" s="378">
        <v>306339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2010</v>
      </c>
      <c r="R29" s="360"/>
      <c r="S29" s="360"/>
      <c r="T29" s="360"/>
      <c r="U29" s="360"/>
      <c r="V29" s="361"/>
      <c r="W29" s="425"/>
      <c r="X29" s="416"/>
      <c r="Y29" s="417"/>
      <c r="Z29" s="356" t="s">
        <v>171</v>
      </c>
      <c r="AA29" s="357"/>
      <c r="AB29" s="357"/>
      <c r="AC29" s="357"/>
      <c r="AD29" s="357"/>
      <c r="AE29" s="357"/>
      <c r="AF29" s="357"/>
      <c r="AG29" s="358"/>
      <c r="AH29" s="359">
        <v>118</v>
      </c>
      <c r="AI29" s="360"/>
      <c r="AJ29" s="360"/>
      <c r="AK29" s="360"/>
      <c r="AL29" s="361"/>
      <c r="AM29" s="359">
        <v>384266</v>
      </c>
      <c r="AN29" s="360"/>
      <c r="AO29" s="360"/>
      <c r="AP29" s="360"/>
      <c r="AQ29" s="360"/>
      <c r="AR29" s="361"/>
      <c r="AS29" s="359">
        <v>3256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224300</v>
      </c>
      <c r="BO29" s="384"/>
      <c r="BP29" s="384"/>
      <c r="BQ29" s="384"/>
      <c r="BR29" s="384"/>
      <c r="BS29" s="384"/>
      <c r="BT29" s="384"/>
      <c r="BU29" s="385"/>
      <c r="BV29" s="383">
        <v>264585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1222933</v>
      </c>
      <c r="BO30" s="387"/>
      <c r="BP30" s="387"/>
      <c r="BQ30" s="387"/>
      <c r="BR30" s="387"/>
      <c r="BS30" s="387"/>
      <c r="BT30" s="387"/>
      <c r="BU30" s="388"/>
      <c r="BV30" s="386">
        <v>1171294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浄化槽設置管理事業特別会計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関口茂八奨学事業特別会計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比企広域市町村圏組合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比企広域市町村圏組合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比企広域市町村圏組合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比企広域市町村圏組合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小川地区衛生組合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2"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4789</v>
      </c>
      <c r="J41" s="83">
        <v>5588</v>
      </c>
      <c r="K41" s="83">
        <v>6576</v>
      </c>
      <c r="L41" s="83">
        <v>7404</v>
      </c>
      <c r="M41" s="84">
        <v>7957</v>
      </c>
    </row>
    <row r="42" spans="2:13" ht="27.75" customHeight="1">
      <c r="B42" s="1169"/>
      <c r="C42" s="1170"/>
      <c r="D42" s="85"/>
      <c r="E42" s="1173" t="s">
        <v>26</v>
      </c>
      <c r="F42" s="1173"/>
      <c r="G42" s="1173"/>
      <c r="H42" s="1174"/>
      <c r="I42" s="86" t="s">
        <v>477</v>
      </c>
      <c r="J42" s="87" t="s">
        <v>477</v>
      </c>
      <c r="K42" s="87" t="s">
        <v>477</v>
      </c>
      <c r="L42" s="87" t="s">
        <v>477</v>
      </c>
      <c r="M42" s="88" t="s">
        <v>477</v>
      </c>
    </row>
    <row r="43" spans="2:13" ht="27.75" customHeight="1">
      <c r="B43" s="1169"/>
      <c r="C43" s="1170"/>
      <c r="D43" s="85"/>
      <c r="E43" s="1173" t="s">
        <v>27</v>
      </c>
      <c r="F43" s="1173"/>
      <c r="G43" s="1173"/>
      <c r="H43" s="1174"/>
      <c r="I43" s="86">
        <v>280</v>
      </c>
      <c r="J43" s="87">
        <v>419</v>
      </c>
      <c r="K43" s="87">
        <v>339</v>
      </c>
      <c r="L43" s="87">
        <v>400</v>
      </c>
      <c r="M43" s="88">
        <v>417</v>
      </c>
    </row>
    <row r="44" spans="2:13" ht="27.75" customHeight="1">
      <c r="B44" s="1169"/>
      <c r="C44" s="1170"/>
      <c r="D44" s="85"/>
      <c r="E44" s="1173" t="s">
        <v>28</v>
      </c>
      <c r="F44" s="1173"/>
      <c r="G44" s="1173"/>
      <c r="H44" s="1174"/>
      <c r="I44" s="86">
        <v>148</v>
      </c>
      <c r="J44" s="87">
        <v>114</v>
      </c>
      <c r="K44" s="87">
        <v>95</v>
      </c>
      <c r="L44" s="87">
        <v>114</v>
      </c>
      <c r="M44" s="88">
        <v>132</v>
      </c>
    </row>
    <row r="45" spans="2:13" ht="27.75" customHeight="1">
      <c r="B45" s="1169"/>
      <c r="C45" s="1170"/>
      <c r="D45" s="85"/>
      <c r="E45" s="1173" t="s">
        <v>29</v>
      </c>
      <c r="F45" s="1173"/>
      <c r="G45" s="1173"/>
      <c r="H45" s="1174"/>
      <c r="I45" s="86">
        <v>1807</v>
      </c>
      <c r="J45" s="87">
        <v>1778</v>
      </c>
      <c r="K45" s="87">
        <v>1759</v>
      </c>
      <c r="L45" s="87">
        <v>1734</v>
      </c>
      <c r="M45" s="88">
        <v>1650</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1458</v>
      </c>
      <c r="J49" s="87">
        <v>1519</v>
      </c>
      <c r="K49" s="87">
        <v>1419</v>
      </c>
      <c r="L49" s="87">
        <v>1174</v>
      </c>
      <c r="M49" s="88">
        <v>1067</v>
      </c>
    </row>
    <row r="50" spans="2:13" ht="27.75" customHeight="1">
      <c r="B50" s="1169"/>
      <c r="C50" s="1170"/>
      <c r="D50" s="85"/>
      <c r="E50" s="1173" t="s">
        <v>35</v>
      </c>
      <c r="F50" s="1173"/>
      <c r="G50" s="1173"/>
      <c r="H50" s="1174"/>
      <c r="I50" s="86" t="s">
        <v>477</v>
      </c>
      <c r="J50" s="87" t="s">
        <v>477</v>
      </c>
      <c r="K50" s="87" t="s">
        <v>477</v>
      </c>
      <c r="L50" s="87" t="s">
        <v>477</v>
      </c>
      <c r="M50" s="88" t="s">
        <v>477</v>
      </c>
    </row>
    <row r="51" spans="2:13" ht="27.75" customHeight="1">
      <c r="B51" s="1171"/>
      <c r="C51" s="1172"/>
      <c r="D51" s="85"/>
      <c r="E51" s="1173" t="s">
        <v>36</v>
      </c>
      <c r="F51" s="1173"/>
      <c r="G51" s="1173"/>
      <c r="H51" s="1174"/>
      <c r="I51" s="86">
        <v>4044</v>
      </c>
      <c r="J51" s="87">
        <v>4723</v>
      </c>
      <c r="K51" s="87">
        <v>5548</v>
      </c>
      <c r="L51" s="87">
        <v>6178</v>
      </c>
      <c r="M51" s="88">
        <v>6585</v>
      </c>
    </row>
    <row r="52" spans="2:13" ht="27.75" customHeight="1" thickBot="1">
      <c r="B52" s="1175" t="s">
        <v>37</v>
      </c>
      <c r="C52" s="1176"/>
      <c r="D52" s="90"/>
      <c r="E52" s="1177" t="s">
        <v>38</v>
      </c>
      <c r="F52" s="1177"/>
      <c r="G52" s="1177"/>
      <c r="H52" s="1178"/>
      <c r="I52" s="91">
        <v>1522</v>
      </c>
      <c r="J52" s="92">
        <v>1659</v>
      </c>
      <c r="K52" s="92">
        <v>1803</v>
      </c>
      <c r="L52" s="92">
        <v>2300</v>
      </c>
      <c r="M52" s="93">
        <v>2504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85218</v>
      </c>
      <c r="E3" s="116"/>
      <c r="F3" s="117">
        <v>86910</v>
      </c>
      <c r="G3" s="118"/>
      <c r="H3" s="119"/>
    </row>
    <row r="4" spans="1:8">
      <c r="A4" s="120"/>
      <c r="B4" s="121"/>
      <c r="C4" s="122"/>
      <c r="D4" s="123">
        <v>63298</v>
      </c>
      <c r="E4" s="124"/>
      <c r="F4" s="125">
        <v>50891</v>
      </c>
      <c r="G4" s="126"/>
      <c r="H4" s="127"/>
    </row>
    <row r="5" spans="1:8">
      <c r="A5" s="108" t="s">
        <v>510</v>
      </c>
      <c r="B5" s="113"/>
      <c r="C5" s="114"/>
      <c r="D5" s="115">
        <v>106124</v>
      </c>
      <c r="E5" s="116"/>
      <c r="F5" s="117">
        <v>95443</v>
      </c>
      <c r="G5" s="118"/>
      <c r="H5" s="119"/>
    </row>
    <row r="6" spans="1:8">
      <c r="A6" s="120"/>
      <c r="B6" s="121"/>
      <c r="C6" s="122"/>
      <c r="D6" s="123">
        <v>66505</v>
      </c>
      <c r="E6" s="124"/>
      <c r="F6" s="125">
        <v>48538</v>
      </c>
      <c r="G6" s="126"/>
      <c r="H6" s="127"/>
    </row>
    <row r="7" spans="1:8">
      <c r="A7" s="108" t="s">
        <v>511</v>
      </c>
      <c r="B7" s="113"/>
      <c r="C7" s="114"/>
      <c r="D7" s="115">
        <v>105360</v>
      </c>
      <c r="E7" s="116"/>
      <c r="F7" s="117">
        <v>70897</v>
      </c>
      <c r="G7" s="118"/>
      <c r="H7" s="119"/>
    </row>
    <row r="8" spans="1:8">
      <c r="A8" s="120"/>
      <c r="B8" s="121"/>
      <c r="C8" s="122"/>
      <c r="D8" s="123">
        <v>92755</v>
      </c>
      <c r="E8" s="124"/>
      <c r="F8" s="125">
        <v>39878</v>
      </c>
      <c r="G8" s="126"/>
      <c r="H8" s="127"/>
    </row>
    <row r="9" spans="1:8">
      <c r="A9" s="108" t="s">
        <v>512</v>
      </c>
      <c r="B9" s="113"/>
      <c r="C9" s="114"/>
      <c r="D9" s="115">
        <v>81045</v>
      </c>
      <c r="E9" s="116"/>
      <c r="F9" s="117">
        <v>66496</v>
      </c>
      <c r="G9" s="118"/>
      <c r="H9" s="119"/>
    </row>
    <row r="10" spans="1:8">
      <c r="A10" s="120"/>
      <c r="B10" s="121"/>
      <c r="C10" s="122"/>
      <c r="D10" s="123">
        <v>61431</v>
      </c>
      <c r="E10" s="124"/>
      <c r="F10" s="125">
        <v>36530</v>
      </c>
      <c r="G10" s="126"/>
      <c r="H10" s="127"/>
    </row>
    <row r="11" spans="1:8">
      <c r="A11" s="108" t="s">
        <v>513</v>
      </c>
      <c r="B11" s="113"/>
      <c r="C11" s="114"/>
      <c r="D11" s="115">
        <v>71067</v>
      </c>
      <c r="E11" s="116"/>
      <c r="F11" s="117">
        <v>82748</v>
      </c>
      <c r="G11" s="118"/>
      <c r="H11" s="119"/>
    </row>
    <row r="12" spans="1:8">
      <c r="A12" s="120"/>
      <c r="B12" s="121"/>
      <c r="C12" s="128"/>
      <c r="D12" s="123">
        <v>58696</v>
      </c>
      <c r="E12" s="124"/>
      <c r="F12" s="125">
        <v>44732</v>
      </c>
      <c r="G12" s="126"/>
      <c r="H12" s="127"/>
    </row>
    <row r="13" spans="1:8">
      <c r="A13" s="108"/>
      <c r="B13" s="113"/>
      <c r="C13" s="129"/>
      <c r="D13" s="130">
        <v>89763</v>
      </c>
      <c r="E13" s="131"/>
      <c r="F13" s="132">
        <v>80499</v>
      </c>
      <c r="G13" s="133"/>
      <c r="H13" s="119"/>
    </row>
    <row r="14" spans="1:8">
      <c r="A14" s="120"/>
      <c r="B14" s="121"/>
      <c r="C14" s="122"/>
      <c r="D14" s="123">
        <v>68537</v>
      </c>
      <c r="E14" s="124"/>
      <c r="F14" s="125">
        <v>44114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8.1199999999999992</v>
      </c>
      <c r="C19" s="134">
        <f>ROUND(VALUE(SUBSTITUTE(実質収支比率等に係る経年分析!G$48,"▲","-")),2)</f>
        <v>8.5</v>
      </c>
      <c r="D19" s="134">
        <f>ROUND(VALUE(SUBSTITUTE(実質収支比率等に係る経年分析!H$48,"▲","-")),2)</f>
        <v>6.84</v>
      </c>
      <c r="E19" s="134">
        <f>ROUND(VALUE(SUBSTITUTE(実質収支比率等に係る経年分析!I$48,"▲","-")),2)</f>
        <v>5.91</v>
      </c>
      <c r="F19" s="134">
        <f>ROUND(VALUE(SUBSTITUTE(実質収支比率等に係る経年分析!J$48,"▲","-")),2)</f>
        <v>7.29</v>
      </c>
    </row>
    <row r="20" spans="1:11">
      <c r="A20" s="134" t="s">
        <v>43</v>
      </c>
      <c r="B20" s="134">
        <f>ROUND(VALUE(SUBSTITUTE(実質収支比率等に係る経年分析!F$47,"▲","-")),2)</f>
        <v>9.0500000000000007</v>
      </c>
      <c r="C20" s="134">
        <f>ROUND(VALUE(SUBSTITUTE(実質収支比率等に係る経年分析!G$47,"▲","-")),2)</f>
        <v>11.12</v>
      </c>
      <c r="D20" s="134">
        <f>ROUND(VALUE(SUBSTITUTE(実質収支比率等に係る経年分析!H$47,"▲","-")),2)</f>
        <v>11.35</v>
      </c>
      <c r="E20" s="134">
        <f>ROUND(VALUE(SUBSTITUTE(実質収支比率等に係る経年分析!I$47,"▲","-")),2)</f>
        <v>8.5</v>
      </c>
      <c r="F20" s="134">
        <f>ROUND(VALUE(SUBSTITUTE(実質収支比率等に係る経年分析!J$47,"▲","-")),2)</f>
        <v>8.44</v>
      </c>
    </row>
    <row r="21" spans="1:11">
      <c r="A21" s="134" t="s">
        <v>44</v>
      </c>
      <c r="B21" s="134">
        <f>IF(ISNUMBER(VALUE(SUBSTITUTE(実質収支比率等に係る経年分析!F$49,"▲","-"))),ROUND(VALUE(SUBSTITUTE(実質収支比率等に係る経年分析!F$49,"▲","-")),2),NA())</f>
        <v>-4.88</v>
      </c>
      <c r="C21" s="134">
        <f>IF(ISNUMBER(VALUE(SUBSTITUTE(実質収支比率等に係る経年分析!G$49,"▲","-"))),ROUND(VALUE(SUBSTITUTE(実質収支比率等に係る経年分析!G$49,"▲","-")),2),NA())</f>
        <v>3.15</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-3.87</v>
      </c>
      <c r="F21" s="134">
        <f>IF(ISNUMBER(VALUE(SUBSTITUTE(実質収支比率等に係る経年分析!J$49,"▲","-"))),ROUND(VALUE(SUBSTITUTE(実質収支比率等に係る経年分析!J$49,"▲","-")),2),NA())</f>
        <v>1.41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関口茂八奨学事業特別会計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浄化槽設置管理事業特別会計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8.1199999999999992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246</v>
      </c>
      <c r="E42" s="136"/>
      <c r="F42" s="136"/>
      <c r="G42" s="136">
        <f>'実質公債費比率（分子）の構造'!L$52</f>
        <v>272</v>
      </c>
      <c r="H42" s="136"/>
      <c r="I42" s="136"/>
      <c r="J42" s="136">
        <f>'実質公債費比率（分子）の構造'!M$52</f>
        <v>312</v>
      </c>
      <c r="K42" s="136"/>
      <c r="L42" s="136"/>
      <c r="M42" s="136">
        <f>'実質公債費比率（分子）の構造'!N$52</f>
        <v>343</v>
      </c>
      <c r="N42" s="136"/>
      <c r="O42" s="136"/>
      <c r="P42" s="136">
        <f>'実質公債費比率（分子）の構造'!O$52</f>
        <v>388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66</v>
      </c>
      <c r="C45" s="136"/>
      <c r="D45" s="136"/>
      <c r="E45" s="136">
        <f>'実質公債費比率（分子）の構造'!L$49</f>
        <v>36</v>
      </c>
      <c r="F45" s="136"/>
      <c r="G45" s="136"/>
      <c r="H45" s="136">
        <f>'実質公債費比率（分子）の構造'!M$49</f>
        <v>30</v>
      </c>
      <c r="I45" s="136"/>
      <c r="J45" s="136"/>
      <c r="K45" s="136">
        <f>'実質公債費比率（分子）の構造'!N$49</f>
        <v>17</v>
      </c>
      <c r="L45" s="136"/>
      <c r="M45" s="136"/>
      <c r="N45" s="136">
        <f>'実質公債費比率（分子）の構造'!O$49</f>
        <v>21</v>
      </c>
      <c r="O45" s="136"/>
      <c r="P45" s="136"/>
    </row>
    <row r="46" spans="1:16">
      <c r="A46" s="136" t="s">
        <v>55</v>
      </c>
      <c r="B46" s="136">
        <f>'実質公債費比率（分子）の構造'!K$48</f>
        <v>10</v>
      </c>
      <c r="C46" s="136"/>
      <c r="D46" s="136"/>
      <c r="E46" s="136">
        <f>'実質公債費比率（分子）の構造'!L$48</f>
        <v>26</v>
      </c>
      <c r="F46" s="136"/>
      <c r="G46" s="136"/>
      <c r="H46" s="136">
        <f>'実質公債費比率（分子）の構造'!M$48</f>
        <v>27</v>
      </c>
      <c r="I46" s="136"/>
      <c r="J46" s="136"/>
      <c r="K46" s="136">
        <f>'実質公債費比率（分子）の構造'!N$48</f>
        <v>23</v>
      </c>
      <c r="L46" s="136"/>
      <c r="M46" s="136"/>
      <c r="N46" s="136">
        <f>'実質公債費比率（分子）の構造'!O$48</f>
        <v>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262</v>
      </c>
      <c r="C49" s="136"/>
      <c r="D49" s="136"/>
      <c r="E49" s="136">
        <f>'実質公債費比率（分子）の構造'!L$45</f>
        <v>314</v>
      </c>
      <c r="F49" s="136"/>
      <c r="G49" s="136"/>
      <c r="H49" s="136">
        <f>'実質公債費比率（分子）の構造'!M$45</f>
        <v>351</v>
      </c>
      <c r="I49" s="136"/>
      <c r="J49" s="136"/>
      <c r="K49" s="136">
        <f>'実質公債費比率（分子）の構造'!N$45</f>
        <v>388</v>
      </c>
      <c r="L49" s="136"/>
      <c r="M49" s="136"/>
      <c r="N49" s="136">
        <f>'実質公債費比率（分子）の構造'!O$45</f>
        <v>464</v>
      </c>
      <c r="O49" s="136"/>
      <c r="P49" s="136"/>
    </row>
    <row r="50" spans="1:16">
      <c r="A50" s="136" t="s">
        <v>59</v>
      </c>
      <c r="B50" s="136" t="e">
        <f>NA()</f>
        <v>#N/A</v>
      </c>
      <c r="C50" s="136">
        <f>IF(ISNUMBER('実質公債費比率（分子）の構造'!K$53),'実質公債費比率（分子）の構造'!K$53,NA())</f>
        <v>93</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96</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122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4044</v>
      </c>
      <c r="E56" s="135"/>
      <c r="F56" s="135"/>
      <c r="G56" s="135">
        <f>'将来負担比率（分子）の構造'!J$51</f>
        <v>4723</v>
      </c>
      <c r="H56" s="135"/>
      <c r="I56" s="135"/>
      <c r="J56" s="135">
        <f>'将来負担比率（分子）の構造'!K$51</f>
        <v>5548</v>
      </c>
      <c r="K56" s="135"/>
      <c r="L56" s="135"/>
      <c r="M56" s="135">
        <f>'将来負担比率（分子）の構造'!L$51</f>
        <v>6178</v>
      </c>
      <c r="N56" s="135"/>
      <c r="O56" s="135"/>
      <c r="P56" s="135">
        <f>'将来負担比率（分子）の構造'!M$51</f>
        <v>6585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1458</v>
      </c>
      <c r="E58" s="135"/>
      <c r="F58" s="135"/>
      <c r="G58" s="135">
        <f>'将来負担比率（分子）の構造'!J$49</f>
        <v>1519</v>
      </c>
      <c r="H58" s="135"/>
      <c r="I58" s="135"/>
      <c r="J58" s="135">
        <f>'将来負担比率（分子）の構造'!K$49</f>
        <v>1419</v>
      </c>
      <c r="K58" s="135"/>
      <c r="L58" s="135"/>
      <c r="M58" s="135">
        <f>'将来負担比率（分子）の構造'!L$49</f>
        <v>1174</v>
      </c>
      <c r="N58" s="135"/>
      <c r="O58" s="135"/>
      <c r="P58" s="135">
        <f>'将来負担比率（分子）の構造'!M$49</f>
        <v>1067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1807</v>
      </c>
      <c r="C62" s="135"/>
      <c r="D62" s="135"/>
      <c r="E62" s="135">
        <f>'将来負担比率（分子）の構造'!J$45</f>
        <v>1778</v>
      </c>
      <c r="F62" s="135"/>
      <c r="G62" s="135"/>
      <c r="H62" s="135">
        <f>'将来負担比率（分子）の構造'!K$45</f>
        <v>1759</v>
      </c>
      <c r="I62" s="135"/>
      <c r="J62" s="135"/>
      <c r="K62" s="135">
        <f>'将来負担比率（分子）の構造'!L$45</f>
        <v>1734</v>
      </c>
      <c r="L62" s="135"/>
      <c r="M62" s="135"/>
      <c r="N62" s="135">
        <f>'将来負担比率（分子）の構造'!M$45</f>
        <v>1650</v>
      </c>
      <c r="O62" s="135"/>
      <c r="P62" s="135"/>
    </row>
    <row r="63" spans="1:16">
      <c r="A63" s="135" t="s">
        <v>28</v>
      </c>
      <c r="B63" s="135">
        <f>'将来負担比率（分子）の構造'!I$44</f>
        <v>148</v>
      </c>
      <c r="C63" s="135"/>
      <c r="D63" s="135"/>
      <c r="E63" s="135">
        <f>'将来負担比率（分子）の構造'!J$44</f>
        <v>114</v>
      </c>
      <c r="F63" s="135"/>
      <c r="G63" s="135"/>
      <c r="H63" s="135">
        <f>'将来負担比率（分子）の構造'!K$44</f>
        <v>95</v>
      </c>
      <c r="I63" s="135"/>
      <c r="J63" s="135"/>
      <c r="K63" s="135">
        <f>'将来負担比率（分子）の構造'!L$44</f>
        <v>114</v>
      </c>
      <c r="L63" s="135"/>
      <c r="M63" s="135"/>
      <c r="N63" s="135">
        <f>'将来負担比率（分子）の構造'!M$44</f>
        <v>132</v>
      </c>
      <c r="O63" s="135"/>
      <c r="P63" s="135"/>
    </row>
    <row r="64" spans="1:16">
      <c r="A64" s="135" t="s">
        <v>27</v>
      </c>
      <c r="B64" s="135">
        <f>'将来負担比率（分子）の構造'!I$43</f>
        <v>280</v>
      </c>
      <c r="C64" s="135"/>
      <c r="D64" s="135"/>
      <c r="E64" s="135">
        <f>'将来負担比率（分子）の構造'!J$43</f>
        <v>419</v>
      </c>
      <c r="F64" s="135"/>
      <c r="G64" s="135"/>
      <c r="H64" s="135">
        <f>'将来負担比率（分子）の構造'!K$43</f>
        <v>339</v>
      </c>
      <c r="I64" s="135"/>
      <c r="J64" s="135"/>
      <c r="K64" s="135">
        <f>'将来負担比率（分子）の構造'!L$43</f>
        <v>400</v>
      </c>
      <c r="L64" s="135"/>
      <c r="M64" s="135"/>
      <c r="N64" s="135">
        <f>'将来負担比率（分子）の構造'!M$43</f>
        <v>417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4789</v>
      </c>
      <c r="C66" s="135"/>
      <c r="D66" s="135"/>
      <c r="E66" s="135">
        <f>'将来負担比率（分子）の構造'!J$41</f>
        <v>5588</v>
      </c>
      <c r="F66" s="135"/>
      <c r="G66" s="135"/>
      <c r="H66" s="135">
        <f>'将来負担比率（分子）の構造'!K$41</f>
        <v>6576</v>
      </c>
      <c r="I66" s="135"/>
      <c r="J66" s="135"/>
      <c r="K66" s="135">
        <f>'将来負担比率（分子）の構造'!L$41</f>
        <v>7404</v>
      </c>
      <c r="L66" s="135"/>
      <c r="M66" s="135"/>
      <c r="N66" s="135">
        <f>'将来負担比率（分子）の構造'!M$41</f>
        <v>7957</v>
      </c>
      <c r="O66" s="135"/>
      <c r="P66" s="135"/>
    </row>
    <row r="67" spans="1:16">
      <c r="A67" s="135" t="s">
        <v>63</v>
      </c>
      <c r="B67" s="135" t="e">
        <f>NA()</f>
        <v>#N/A</v>
      </c>
      <c r="C67" s="135">
        <f>IF(ISNUMBER('将来負担比率（分子）の構造'!I$52), IF('将来負担比率（分子）の構造'!I$52 &lt; 0, 0, '将来負担比率（分子）の構造'!I$52), NA())</f>
        <v>1522</v>
      </c>
      <c r="D67" s="135" t="e">
        <f>NA()</f>
        <v>#N/A</v>
      </c>
      <c r="E67" s="135" t="e">
        <f>NA()</f>
        <v>#N/A</v>
      </c>
      <c r="F67" s="135">
        <f>IF(ISNUMBER('将来負担比率（分子）の構造'!J$52), IF('将来負担比率（分子）の構造'!J$52 &lt; 0, 0, '将来負担比率（分子）の構造'!J$52), NA())</f>
        <v>1659</v>
      </c>
      <c r="G67" s="135" t="e">
        <f>NA()</f>
        <v>#N/A</v>
      </c>
      <c r="H67" s="135" t="e">
        <f>NA()</f>
        <v>#N/A</v>
      </c>
      <c r="I67" s="135">
        <f>IF(ISNUMBER('将来負担比率（分子）の構造'!K$52), IF('将来負担比率（分子）の構造'!K$52 &lt; 0, 0, '将来負担比率（分子）の構造'!K$52), NA())</f>
        <v>1803</v>
      </c>
      <c r="J67" s="135" t="e">
        <f>NA()</f>
        <v>#N/A</v>
      </c>
      <c r="K67" s="135" t="e">
        <f>NA()</f>
        <v>#N/A</v>
      </c>
      <c r="L67" s="135">
        <f>IF(ISNUMBER('将来負担比率（分子）の構造'!L$52), IF('将来負担比率（分子）の構造'!L$52 &lt; 0, 0, '将来負担比率（分子）の構造'!L$52), NA())</f>
        <v>2300</v>
      </c>
      <c r="M67" s="135" t="e">
        <f>NA()</f>
        <v>#N/A</v>
      </c>
      <c r="N67" s="135" t="e">
        <f>NA()</f>
        <v>#N/A</v>
      </c>
      <c r="O67" s="135">
        <f>IF(ISNUMBER('将来負担比率（分子）の構造'!M$52), IF('将来負担比率（分子）の構造'!M$52 &lt; 0, 0, '将来負担比率（分子）の構造'!M$52), NA())</f>
        <v>2504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Z31" sqref="Z31:AC3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1377268</v>
      </c>
      <c r="S5" s="637"/>
      <c r="T5" s="637"/>
      <c r="U5" s="637"/>
      <c r="V5" s="637"/>
      <c r="W5" s="637"/>
      <c r="X5" s="637"/>
      <c r="Y5" s="684"/>
      <c r="Z5" s="697">
        <v>23.6</v>
      </c>
      <c r="AA5" s="697"/>
      <c r="AB5" s="697"/>
      <c r="AC5" s="697"/>
      <c r="AD5" s="698">
        <v>1377268</v>
      </c>
      <c r="AE5" s="698"/>
      <c r="AF5" s="698"/>
      <c r="AG5" s="698"/>
      <c r="AH5" s="698"/>
      <c r="AI5" s="698"/>
      <c r="AJ5" s="698"/>
      <c r="AK5" s="698"/>
      <c r="AL5" s="685">
        <v>40.799999999999997</v>
      </c>
      <c r="AM5" s="654"/>
      <c r="AN5" s="654"/>
      <c r="AO5" s="686"/>
      <c r="AP5" s="673" t="s">
        <v>209</v>
      </c>
      <c r="AQ5" s="674"/>
      <c r="AR5" s="674"/>
      <c r="AS5" s="674"/>
      <c r="AT5" s="674"/>
      <c r="AU5" s="674"/>
      <c r="AV5" s="674"/>
      <c r="AW5" s="674"/>
      <c r="AX5" s="674"/>
      <c r="AY5" s="674"/>
      <c r="AZ5" s="674"/>
      <c r="BA5" s="674"/>
      <c r="BB5" s="674"/>
      <c r="BC5" s="674"/>
      <c r="BD5" s="674"/>
      <c r="BE5" s="674"/>
      <c r="BF5" s="675"/>
      <c r="BG5" s="586">
        <v>1377268</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66059</v>
      </c>
      <c r="S6" s="587"/>
      <c r="T6" s="587"/>
      <c r="U6" s="587"/>
      <c r="V6" s="587"/>
      <c r="W6" s="587"/>
      <c r="X6" s="587"/>
      <c r="Y6" s="588"/>
      <c r="Z6" s="639">
        <v>1.1000000000000001</v>
      </c>
      <c r="AA6" s="639"/>
      <c r="AB6" s="639"/>
      <c r="AC6" s="639"/>
      <c r="AD6" s="640">
        <v>66059</v>
      </c>
      <c r="AE6" s="640"/>
      <c r="AF6" s="640"/>
      <c r="AG6" s="640"/>
      <c r="AH6" s="640"/>
      <c r="AI6" s="640"/>
      <c r="AJ6" s="640"/>
      <c r="AK6" s="640"/>
      <c r="AL6" s="609">
        <v>2</v>
      </c>
      <c r="AM6" s="641"/>
      <c r="AN6" s="641"/>
      <c r="AO6" s="642"/>
      <c r="AP6" s="583" t="s">
        <v>215</v>
      </c>
      <c r="AQ6" s="584"/>
      <c r="AR6" s="584"/>
      <c r="AS6" s="584"/>
      <c r="AT6" s="584"/>
      <c r="AU6" s="584"/>
      <c r="AV6" s="584"/>
      <c r="AW6" s="584"/>
      <c r="AX6" s="584"/>
      <c r="AY6" s="584"/>
      <c r="AZ6" s="584"/>
      <c r="BA6" s="584"/>
      <c r="BB6" s="584"/>
      <c r="BC6" s="584"/>
      <c r="BD6" s="584"/>
      <c r="BE6" s="584"/>
      <c r="BF6" s="585"/>
      <c r="BG6" s="586">
        <v>1377268</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77869</v>
      </c>
      <c r="CS6" s="587"/>
      <c r="CT6" s="587"/>
      <c r="CU6" s="587"/>
      <c r="CV6" s="587"/>
      <c r="CW6" s="587"/>
      <c r="CX6" s="587"/>
      <c r="CY6" s="588"/>
      <c r="CZ6" s="639">
        <v>1.4</v>
      </c>
      <c r="DA6" s="639"/>
      <c r="DB6" s="639"/>
      <c r="DC6" s="639"/>
      <c r="DD6" s="592" t="s">
        <v>210</v>
      </c>
      <c r="DE6" s="587"/>
      <c r="DF6" s="587"/>
      <c r="DG6" s="587"/>
      <c r="DH6" s="587"/>
      <c r="DI6" s="587"/>
      <c r="DJ6" s="587"/>
      <c r="DK6" s="587"/>
      <c r="DL6" s="587"/>
      <c r="DM6" s="587"/>
      <c r="DN6" s="587"/>
      <c r="DO6" s="587"/>
      <c r="DP6" s="588"/>
      <c r="DQ6" s="592">
        <v>77869</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2501</v>
      </c>
      <c r="S7" s="587"/>
      <c r="T7" s="587"/>
      <c r="U7" s="587"/>
      <c r="V7" s="587"/>
      <c r="W7" s="587"/>
      <c r="X7" s="587"/>
      <c r="Y7" s="588"/>
      <c r="Z7" s="639">
        <v>0</v>
      </c>
      <c r="AA7" s="639"/>
      <c r="AB7" s="639"/>
      <c r="AC7" s="639"/>
      <c r="AD7" s="640">
        <v>2501</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628498</v>
      </c>
      <c r="BH7" s="587"/>
      <c r="BI7" s="587"/>
      <c r="BJ7" s="587"/>
      <c r="BK7" s="587"/>
      <c r="BL7" s="587"/>
      <c r="BM7" s="587"/>
      <c r="BN7" s="588"/>
      <c r="BO7" s="639">
        <v>45.6</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1195008</v>
      </c>
      <c r="CS7" s="587"/>
      <c r="CT7" s="587"/>
      <c r="CU7" s="587"/>
      <c r="CV7" s="587"/>
      <c r="CW7" s="587"/>
      <c r="CX7" s="587"/>
      <c r="CY7" s="588"/>
      <c r="CZ7" s="639">
        <v>21.5</v>
      </c>
      <c r="DA7" s="639"/>
      <c r="DB7" s="639"/>
      <c r="DC7" s="639"/>
      <c r="DD7" s="592">
        <v>220121</v>
      </c>
      <c r="DE7" s="587"/>
      <c r="DF7" s="587"/>
      <c r="DG7" s="587"/>
      <c r="DH7" s="587"/>
      <c r="DI7" s="587"/>
      <c r="DJ7" s="587"/>
      <c r="DK7" s="587"/>
      <c r="DL7" s="587"/>
      <c r="DM7" s="587"/>
      <c r="DN7" s="587"/>
      <c r="DO7" s="587"/>
      <c r="DP7" s="588"/>
      <c r="DQ7" s="592">
        <v>816614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5267</v>
      </c>
      <c r="S8" s="587"/>
      <c r="T8" s="587"/>
      <c r="U8" s="587"/>
      <c r="V8" s="587"/>
      <c r="W8" s="587"/>
      <c r="X8" s="587"/>
      <c r="Y8" s="588"/>
      <c r="Z8" s="639">
        <v>0.1</v>
      </c>
      <c r="AA8" s="639"/>
      <c r="AB8" s="639"/>
      <c r="AC8" s="639"/>
      <c r="AD8" s="640">
        <v>5267</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18943</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1368435</v>
      </c>
      <c r="CS8" s="587"/>
      <c r="CT8" s="587"/>
      <c r="CU8" s="587"/>
      <c r="CV8" s="587"/>
      <c r="CW8" s="587"/>
      <c r="CX8" s="587"/>
      <c r="CY8" s="588"/>
      <c r="CZ8" s="639">
        <v>24.6</v>
      </c>
      <c r="DA8" s="639"/>
      <c r="DB8" s="639"/>
      <c r="DC8" s="639"/>
      <c r="DD8" s="592">
        <v>343</v>
      </c>
      <c r="DE8" s="587"/>
      <c r="DF8" s="587"/>
      <c r="DG8" s="587"/>
      <c r="DH8" s="587"/>
      <c r="DI8" s="587"/>
      <c r="DJ8" s="587"/>
      <c r="DK8" s="587"/>
      <c r="DL8" s="587"/>
      <c r="DM8" s="587"/>
      <c r="DN8" s="587"/>
      <c r="DO8" s="587"/>
      <c r="DP8" s="588"/>
      <c r="DQ8" s="592">
        <v>821463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8624</v>
      </c>
      <c r="S9" s="587"/>
      <c r="T9" s="587"/>
      <c r="U9" s="587"/>
      <c r="V9" s="587"/>
      <c r="W9" s="587"/>
      <c r="X9" s="587"/>
      <c r="Y9" s="588"/>
      <c r="Z9" s="639">
        <v>0.1</v>
      </c>
      <c r="AA9" s="639"/>
      <c r="AB9" s="639"/>
      <c r="AC9" s="639"/>
      <c r="AD9" s="640">
        <v>8624</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500048</v>
      </c>
      <c r="BH9" s="587"/>
      <c r="BI9" s="587"/>
      <c r="BJ9" s="587"/>
      <c r="BK9" s="587"/>
      <c r="BL9" s="587"/>
      <c r="BM9" s="587"/>
      <c r="BN9" s="588"/>
      <c r="BO9" s="639">
        <v>36.299999999999997</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542500</v>
      </c>
      <c r="CS9" s="587"/>
      <c r="CT9" s="587"/>
      <c r="CU9" s="587"/>
      <c r="CV9" s="587"/>
      <c r="CW9" s="587"/>
      <c r="CX9" s="587"/>
      <c r="CY9" s="588"/>
      <c r="CZ9" s="639">
        <v>9.8000000000000007</v>
      </c>
      <c r="DA9" s="639"/>
      <c r="DB9" s="639"/>
      <c r="DC9" s="639"/>
      <c r="DD9" s="592">
        <v>8960</v>
      </c>
      <c r="DE9" s="587"/>
      <c r="DF9" s="587"/>
      <c r="DG9" s="587"/>
      <c r="DH9" s="587"/>
      <c r="DI9" s="587"/>
      <c r="DJ9" s="587"/>
      <c r="DK9" s="587"/>
      <c r="DL9" s="587"/>
      <c r="DM9" s="587"/>
      <c r="DN9" s="587"/>
      <c r="DO9" s="587"/>
      <c r="DP9" s="588"/>
      <c r="DQ9" s="592">
        <v>533951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111826</v>
      </c>
      <c r="S10" s="587"/>
      <c r="T10" s="587"/>
      <c r="U10" s="587"/>
      <c r="V10" s="587"/>
      <c r="W10" s="587"/>
      <c r="X10" s="587"/>
      <c r="Y10" s="588"/>
      <c r="Z10" s="639">
        <v>1.9</v>
      </c>
      <c r="AA10" s="639"/>
      <c r="AB10" s="639"/>
      <c r="AC10" s="639"/>
      <c r="AD10" s="640">
        <v>111826</v>
      </c>
      <c r="AE10" s="640"/>
      <c r="AF10" s="640"/>
      <c r="AG10" s="640"/>
      <c r="AH10" s="640"/>
      <c r="AI10" s="640"/>
      <c r="AJ10" s="640"/>
      <c r="AK10" s="640"/>
      <c r="AL10" s="609">
        <v>3.3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29869</v>
      </c>
      <c r="BH10" s="587"/>
      <c r="BI10" s="587"/>
      <c r="BJ10" s="587"/>
      <c r="BK10" s="587"/>
      <c r="BL10" s="587"/>
      <c r="BM10" s="587"/>
      <c r="BN10" s="588"/>
      <c r="BO10" s="639">
        <v>2.2000000000000002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4610</v>
      </c>
      <c r="CS10" s="587"/>
      <c r="CT10" s="587"/>
      <c r="CU10" s="587"/>
      <c r="CV10" s="587"/>
      <c r="CW10" s="587"/>
      <c r="CX10" s="587"/>
      <c r="CY10" s="588"/>
      <c r="CZ10" s="639">
        <v>0.1</v>
      </c>
      <c r="DA10" s="639"/>
      <c r="DB10" s="639"/>
      <c r="DC10" s="639"/>
      <c r="DD10" s="592">
        <v>445</v>
      </c>
      <c r="DE10" s="587"/>
      <c r="DF10" s="587"/>
      <c r="DG10" s="587"/>
      <c r="DH10" s="587"/>
      <c r="DI10" s="587"/>
      <c r="DJ10" s="587"/>
      <c r="DK10" s="587"/>
      <c r="DL10" s="587"/>
      <c r="DM10" s="587"/>
      <c r="DN10" s="587"/>
      <c r="DO10" s="587"/>
      <c r="DP10" s="588"/>
      <c r="DQ10" s="592">
        <v>4602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63497</v>
      </c>
      <c r="S11" s="587"/>
      <c r="T11" s="587"/>
      <c r="U11" s="587"/>
      <c r="V11" s="587"/>
      <c r="W11" s="587"/>
      <c r="X11" s="587"/>
      <c r="Y11" s="588"/>
      <c r="Z11" s="639">
        <v>1.1000000000000001</v>
      </c>
      <c r="AA11" s="639"/>
      <c r="AB11" s="639"/>
      <c r="AC11" s="639"/>
      <c r="AD11" s="640">
        <v>63497</v>
      </c>
      <c r="AE11" s="640"/>
      <c r="AF11" s="640"/>
      <c r="AG11" s="640"/>
      <c r="AH11" s="640"/>
      <c r="AI11" s="640"/>
      <c r="AJ11" s="640"/>
      <c r="AK11" s="640"/>
      <c r="AL11" s="609">
        <v>1.9</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79638</v>
      </c>
      <c r="BH11" s="587"/>
      <c r="BI11" s="587"/>
      <c r="BJ11" s="587"/>
      <c r="BK11" s="587"/>
      <c r="BL11" s="587"/>
      <c r="BM11" s="587"/>
      <c r="BN11" s="588"/>
      <c r="BO11" s="639">
        <v>5.8</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159671</v>
      </c>
      <c r="CS11" s="587"/>
      <c r="CT11" s="587"/>
      <c r="CU11" s="587"/>
      <c r="CV11" s="587"/>
      <c r="CW11" s="587"/>
      <c r="CX11" s="587"/>
      <c r="CY11" s="588"/>
      <c r="CZ11" s="639">
        <v>2.9</v>
      </c>
      <c r="DA11" s="639"/>
      <c r="DB11" s="639"/>
      <c r="DC11" s="639"/>
      <c r="DD11" s="592">
        <v>42072</v>
      </c>
      <c r="DE11" s="587"/>
      <c r="DF11" s="587"/>
      <c r="DG11" s="587"/>
      <c r="DH11" s="587"/>
      <c r="DI11" s="587"/>
      <c r="DJ11" s="587"/>
      <c r="DK11" s="587"/>
      <c r="DL11" s="587"/>
      <c r="DM11" s="587"/>
      <c r="DN11" s="587"/>
      <c r="DO11" s="587"/>
      <c r="DP11" s="588"/>
      <c r="DQ11" s="592">
        <v>104783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650354</v>
      </c>
      <c r="BH12" s="587"/>
      <c r="BI12" s="587"/>
      <c r="BJ12" s="587"/>
      <c r="BK12" s="587"/>
      <c r="BL12" s="587"/>
      <c r="BM12" s="587"/>
      <c r="BN12" s="588"/>
      <c r="BO12" s="639">
        <v>47.2</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120232</v>
      </c>
      <c r="CS12" s="587"/>
      <c r="CT12" s="587"/>
      <c r="CU12" s="587"/>
      <c r="CV12" s="587"/>
      <c r="CW12" s="587"/>
      <c r="CX12" s="587"/>
      <c r="CY12" s="588"/>
      <c r="CZ12" s="639">
        <v>2.2000000000000002</v>
      </c>
      <c r="DA12" s="639"/>
      <c r="DB12" s="639"/>
      <c r="DC12" s="639"/>
      <c r="DD12" s="592">
        <v>13616</v>
      </c>
      <c r="DE12" s="587"/>
      <c r="DF12" s="587"/>
      <c r="DG12" s="587"/>
      <c r="DH12" s="587"/>
      <c r="DI12" s="587"/>
      <c r="DJ12" s="587"/>
      <c r="DK12" s="587"/>
      <c r="DL12" s="587"/>
      <c r="DM12" s="587"/>
      <c r="DN12" s="587"/>
      <c r="DO12" s="587"/>
      <c r="DP12" s="588"/>
      <c r="DQ12" s="592">
        <v>96074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26051</v>
      </c>
      <c r="S13" s="587"/>
      <c r="T13" s="587"/>
      <c r="U13" s="587"/>
      <c r="V13" s="587"/>
      <c r="W13" s="587"/>
      <c r="X13" s="587"/>
      <c r="Y13" s="588"/>
      <c r="Z13" s="639">
        <v>0.4</v>
      </c>
      <c r="AA13" s="639"/>
      <c r="AB13" s="639"/>
      <c r="AC13" s="639"/>
      <c r="AD13" s="640">
        <v>26051</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649567</v>
      </c>
      <c r="BH13" s="587"/>
      <c r="BI13" s="587"/>
      <c r="BJ13" s="587"/>
      <c r="BK13" s="587"/>
      <c r="BL13" s="587"/>
      <c r="BM13" s="587"/>
      <c r="BN13" s="588"/>
      <c r="BO13" s="639">
        <v>47.2</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422576</v>
      </c>
      <c r="CS13" s="587"/>
      <c r="CT13" s="587"/>
      <c r="CU13" s="587"/>
      <c r="CV13" s="587"/>
      <c r="CW13" s="587"/>
      <c r="CX13" s="587"/>
      <c r="CY13" s="588"/>
      <c r="CZ13" s="639">
        <v>7.6</v>
      </c>
      <c r="DA13" s="639"/>
      <c r="DB13" s="639"/>
      <c r="DC13" s="639"/>
      <c r="DD13" s="592">
        <v>189730</v>
      </c>
      <c r="DE13" s="587"/>
      <c r="DF13" s="587"/>
      <c r="DG13" s="587"/>
      <c r="DH13" s="587"/>
      <c r="DI13" s="587"/>
      <c r="DJ13" s="587"/>
      <c r="DK13" s="587"/>
      <c r="DL13" s="587"/>
      <c r="DM13" s="587"/>
      <c r="DN13" s="587"/>
      <c r="DO13" s="587"/>
      <c r="DP13" s="588"/>
      <c r="DQ13" s="592">
        <v>228398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29496</v>
      </c>
      <c r="BH14" s="587"/>
      <c r="BI14" s="587"/>
      <c r="BJ14" s="587"/>
      <c r="BK14" s="587"/>
      <c r="BL14" s="587"/>
      <c r="BM14" s="587"/>
      <c r="BN14" s="588"/>
      <c r="BO14" s="639">
        <v>2.1</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409142</v>
      </c>
      <c r="CS14" s="587"/>
      <c r="CT14" s="587"/>
      <c r="CU14" s="587"/>
      <c r="CV14" s="587"/>
      <c r="CW14" s="587"/>
      <c r="CX14" s="587"/>
      <c r="CY14" s="588"/>
      <c r="CZ14" s="639">
        <v>7.4</v>
      </c>
      <c r="DA14" s="639"/>
      <c r="DB14" s="639"/>
      <c r="DC14" s="639"/>
      <c r="DD14" s="592">
        <v>130098</v>
      </c>
      <c r="DE14" s="587"/>
      <c r="DF14" s="587"/>
      <c r="DG14" s="587"/>
      <c r="DH14" s="587"/>
      <c r="DI14" s="587"/>
      <c r="DJ14" s="587"/>
      <c r="DK14" s="587"/>
      <c r="DL14" s="587"/>
      <c r="DM14" s="587"/>
      <c r="DN14" s="587"/>
      <c r="DO14" s="587"/>
      <c r="DP14" s="588"/>
      <c r="DQ14" s="592">
        <v>281140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3508</v>
      </c>
      <c r="S15" s="587"/>
      <c r="T15" s="587"/>
      <c r="U15" s="587"/>
      <c r="V15" s="587"/>
      <c r="W15" s="587"/>
      <c r="X15" s="587"/>
      <c r="Y15" s="588"/>
      <c r="Z15" s="639">
        <v>0.1</v>
      </c>
      <c r="AA15" s="639"/>
      <c r="AB15" s="639"/>
      <c r="AC15" s="639"/>
      <c r="AD15" s="640">
        <v>3508</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68920</v>
      </c>
      <c r="BH15" s="587"/>
      <c r="BI15" s="587"/>
      <c r="BJ15" s="587"/>
      <c r="BK15" s="587"/>
      <c r="BL15" s="587"/>
      <c r="BM15" s="587"/>
      <c r="BN15" s="588"/>
      <c r="BO15" s="639">
        <v>5</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789642</v>
      </c>
      <c r="CS15" s="587"/>
      <c r="CT15" s="587"/>
      <c r="CU15" s="587"/>
      <c r="CV15" s="587"/>
      <c r="CW15" s="587"/>
      <c r="CX15" s="587"/>
      <c r="CY15" s="588"/>
      <c r="CZ15" s="639">
        <v>14.2</v>
      </c>
      <c r="DA15" s="639"/>
      <c r="DB15" s="639"/>
      <c r="DC15" s="639"/>
      <c r="DD15" s="592">
        <v>266037</v>
      </c>
      <c r="DE15" s="587"/>
      <c r="DF15" s="587"/>
      <c r="DG15" s="587"/>
      <c r="DH15" s="587"/>
      <c r="DI15" s="587"/>
      <c r="DJ15" s="587"/>
      <c r="DK15" s="587"/>
      <c r="DL15" s="587"/>
      <c r="DM15" s="587"/>
      <c r="DN15" s="587"/>
      <c r="DO15" s="587"/>
      <c r="DP15" s="588"/>
      <c r="DQ15" s="592">
        <v>541306</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1905181</v>
      </c>
      <c r="S16" s="587"/>
      <c r="T16" s="587"/>
      <c r="U16" s="587"/>
      <c r="V16" s="587"/>
      <c r="W16" s="587"/>
      <c r="X16" s="587"/>
      <c r="Y16" s="588"/>
      <c r="Z16" s="639">
        <v>32.700000000000003</v>
      </c>
      <c r="AA16" s="639"/>
      <c r="AB16" s="639"/>
      <c r="AC16" s="639"/>
      <c r="AD16" s="640">
        <v>1702079</v>
      </c>
      <c r="AE16" s="640"/>
      <c r="AF16" s="640"/>
      <c r="AG16" s="640"/>
      <c r="AH16" s="640"/>
      <c r="AI16" s="640"/>
      <c r="AJ16" s="640"/>
      <c r="AK16" s="640"/>
      <c r="AL16" s="609">
        <v>50.4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1702079</v>
      </c>
      <c r="S17" s="587"/>
      <c r="T17" s="587"/>
      <c r="U17" s="587"/>
      <c r="V17" s="587"/>
      <c r="W17" s="587"/>
      <c r="X17" s="587"/>
      <c r="Y17" s="588"/>
      <c r="Z17" s="639">
        <v>29.2</v>
      </c>
      <c r="AA17" s="639"/>
      <c r="AB17" s="639"/>
      <c r="AC17" s="639"/>
      <c r="AD17" s="640">
        <v>1702079</v>
      </c>
      <c r="AE17" s="640"/>
      <c r="AF17" s="640"/>
      <c r="AG17" s="640"/>
      <c r="AH17" s="640"/>
      <c r="AI17" s="640"/>
      <c r="AJ17" s="640"/>
      <c r="AK17" s="640"/>
      <c r="AL17" s="609">
        <v>50.4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463796</v>
      </c>
      <c r="CS17" s="587"/>
      <c r="CT17" s="587"/>
      <c r="CU17" s="587"/>
      <c r="CV17" s="587"/>
      <c r="CW17" s="587"/>
      <c r="CX17" s="587"/>
      <c r="CY17" s="588"/>
      <c r="CZ17" s="639">
        <v>8.4</v>
      </c>
      <c r="DA17" s="639"/>
      <c r="DB17" s="639"/>
      <c r="DC17" s="639"/>
      <c r="DD17" s="592" t="s">
        <v>113</v>
      </c>
      <c r="DE17" s="587"/>
      <c r="DF17" s="587"/>
      <c r="DG17" s="587"/>
      <c r="DH17" s="587"/>
      <c r="DI17" s="587"/>
      <c r="DJ17" s="587"/>
      <c r="DK17" s="587"/>
      <c r="DL17" s="587"/>
      <c r="DM17" s="587"/>
      <c r="DN17" s="587"/>
      <c r="DO17" s="587"/>
      <c r="DP17" s="588"/>
      <c r="DQ17" s="592">
        <v>463796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203098</v>
      </c>
      <c r="S18" s="587"/>
      <c r="T18" s="587"/>
      <c r="U18" s="587"/>
      <c r="V18" s="587"/>
      <c r="W18" s="587"/>
      <c r="X18" s="587"/>
      <c r="Y18" s="588"/>
      <c r="Z18" s="639">
        <v>3.5</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113</v>
      </c>
      <c r="BH19" s="587"/>
      <c r="BI19" s="587"/>
      <c r="BJ19" s="587"/>
      <c r="BK19" s="587"/>
      <c r="BL19" s="587"/>
      <c r="BM19" s="587"/>
      <c r="BN19" s="588"/>
      <c r="BO19" s="639" t="s">
        <v>113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3569782</v>
      </c>
      <c r="S20" s="587"/>
      <c r="T20" s="587"/>
      <c r="U20" s="587"/>
      <c r="V20" s="587"/>
      <c r="W20" s="587"/>
      <c r="X20" s="587"/>
      <c r="Y20" s="588"/>
      <c r="Z20" s="639">
        <v>61.2</v>
      </c>
      <c r="AA20" s="639"/>
      <c r="AB20" s="639"/>
      <c r="AC20" s="639"/>
      <c r="AD20" s="640">
        <v>3366680</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113</v>
      </c>
      <c r="BH20" s="587"/>
      <c r="BI20" s="587"/>
      <c r="BJ20" s="587"/>
      <c r="BK20" s="587"/>
      <c r="BL20" s="587"/>
      <c r="BM20" s="587"/>
      <c r="BN20" s="588"/>
      <c r="BO20" s="639" t="s">
        <v>113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5553481</v>
      </c>
      <c r="CS20" s="587"/>
      <c r="CT20" s="587"/>
      <c r="CU20" s="587"/>
      <c r="CV20" s="587"/>
      <c r="CW20" s="587"/>
      <c r="CX20" s="587"/>
      <c r="CY20" s="588"/>
      <c r="CZ20" s="639">
        <v>100</v>
      </c>
      <c r="DA20" s="639"/>
      <c r="DB20" s="639"/>
      <c r="DC20" s="639"/>
      <c r="DD20" s="592">
        <v>871422</v>
      </c>
      <c r="DE20" s="587"/>
      <c r="DF20" s="587"/>
      <c r="DG20" s="587"/>
      <c r="DH20" s="587"/>
      <c r="DI20" s="587"/>
      <c r="DJ20" s="587"/>
      <c r="DK20" s="587"/>
      <c r="DL20" s="587"/>
      <c r="DM20" s="587"/>
      <c r="DN20" s="587"/>
      <c r="DO20" s="587"/>
      <c r="DP20" s="588"/>
      <c r="DQ20" s="592">
        <v>3969996</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2188</v>
      </c>
      <c r="S21" s="587"/>
      <c r="T21" s="587"/>
      <c r="U21" s="587"/>
      <c r="V21" s="587"/>
      <c r="W21" s="587"/>
      <c r="X21" s="587"/>
      <c r="Y21" s="588"/>
      <c r="Z21" s="639">
        <v>0</v>
      </c>
      <c r="AA21" s="639"/>
      <c r="AB21" s="639"/>
      <c r="AC21" s="639"/>
      <c r="AD21" s="640">
        <v>2188</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27109</v>
      </c>
      <c r="S22" s="587"/>
      <c r="T22" s="587"/>
      <c r="U22" s="587"/>
      <c r="V22" s="587"/>
      <c r="W22" s="587"/>
      <c r="X22" s="587"/>
      <c r="Y22" s="588"/>
      <c r="Z22" s="639">
        <v>0.5</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33996</v>
      </c>
      <c r="S23" s="587"/>
      <c r="T23" s="587"/>
      <c r="U23" s="587"/>
      <c r="V23" s="587"/>
      <c r="W23" s="587"/>
      <c r="X23" s="587"/>
      <c r="Y23" s="588"/>
      <c r="Z23" s="639">
        <v>0.6</v>
      </c>
      <c r="AA23" s="639"/>
      <c r="AB23" s="639"/>
      <c r="AC23" s="639"/>
      <c r="AD23" s="640">
        <v>738</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5939</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2170366</v>
      </c>
      <c r="CS24" s="637"/>
      <c r="CT24" s="637"/>
      <c r="CU24" s="637"/>
      <c r="CV24" s="637"/>
      <c r="CW24" s="637"/>
      <c r="CX24" s="637"/>
      <c r="CY24" s="684"/>
      <c r="CZ24" s="688">
        <v>39.1</v>
      </c>
      <c r="DA24" s="689"/>
      <c r="DB24" s="689"/>
      <c r="DC24" s="690"/>
      <c r="DD24" s="683">
        <v>1711469</v>
      </c>
      <c r="DE24" s="637"/>
      <c r="DF24" s="637"/>
      <c r="DG24" s="637"/>
      <c r="DH24" s="637"/>
      <c r="DI24" s="637"/>
      <c r="DJ24" s="637"/>
      <c r="DK24" s="684"/>
      <c r="DL24" s="683">
        <v>1702546</v>
      </c>
      <c r="DM24" s="637"/>
      <c r="DN24" s="637"/>
      <c r="DO24" s="637"/>
      <c r="DP24" s="637"/>
      <c r="DQ24" s="637"/>
      <c r="DR24" s="637"/>
      <c r="DS24" s="637"/>
      <c r="DT24" s="637"/>
      <c r="DU24" s="637"/>
      <c r="DV24" s="684"/>
      <c r="DW24" s="685">
        <v>46.7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409901</v>
      </c>
      <c r="S25" s="587"/>
      <c r="T25" s="587"/>
      <c r="U25" s="587"/>
      <c r="V25" s="587"/>
      <c r="W25" s="587"/>
      <c r="X25" s="587"/>
      <c r="Y25" s="588"/>
      <c r="Z25" s="639">
        <v>7</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1099067</v>
      </c>
      <c r="CS25" s="605"/>
      <c r="CT25" s="605"/>
      <c r="CU25" s="605"/>
      <c r="CV25" s="605"/>
      <c r="CW25" s="605"/>
      <c r="CX25" s="605"/>
      <c r="CY25" s="606"/>
      <c r="CZ25" s="589">
        <v>19.8</v>
      </c>
      <c r="DA25" s="607"/>
      <c r="DB25" s="607"/>
      <c r="DC25" s="608"/>
      <c r="DD25" s="592">
        <v>1045593</v>
      </c>
      <c r="DE25" s="605"/>
      <c r="DF25" s="605"/>
      <c r="DG25" s="605"/>
      <c r="DH25" s="605"/>
      <c r="DI25" s="605"/>
      <c r="DJ25" s="605"/>
      <c r="DK25" s="606"/>
      <c r="DL25" s="592">
        <v>1040174</v>
      </c>
      <c r="DM25" s="605"/>
      <c r="DN25" s="605"/>
      <c r="DO25" s="605"/>
      <c r="DP25" s="605"/>
      <c r="DQ25" s="605"/>
      <c r="DR25" s="605"/>
      <c r="DS25" s="605"/>
      <c r="DT25" s="605"/>
      <c r="DU25" s="605"/>
      <c r="DV25" s="606"/>
      <c r="DW25" s="609">
        <v>28.5</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683009</v>
      </c>
      <c r="CS26" s="587"/>
      <c r="CT26" s="587"/>
      <c r="CU26" s="587"/>
      <c r="CV26" s="587"/>
      <c r="CW26" s="587"/>
      <c r="CX26" s="587"/>
      <c r="CY26" s="588"/>
      <c r="CZ26" s="589">
        <v>12.3</v>
      </c>
      <c r="DA26" s="607"/>
      <c r="DB26" s="607"/>
      <c r="DC26" s="608"/>
      <c r="DD26" s="592">
        <v>631178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341777</v>
      </c>
      <c r="S27" s="587"/>
      <c r="T27" s="587"/>
      <c r="U27" s="587"/>
      <c r="V27" s="587"/>
      <c r="W27" s="587"/>
      <c r="X27" s="587"/>
      <c r="Y27" s="588"/>
      <c r="Z27" s="639">
        <v>5.9</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1377268</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607503</v>
      </c>
      <c r="CS27" s="605"/>
      <c r="CT27" s="605"/>
      <c r="CU27" s="605"/>
      <c r="CV27" s="605"/>
      <c r="CW27" s="605"/>
      <c r="CX27" s="605"/>
      <c r="CY27" s="606"/>
      <c r="CZ27" s="589">
        <v>10.9</v>
      </c>
      <c r="DA27" s="607"/>
      <c r="DB27" s="607"/>
      <c r="DC27" s="608"/>
      <c r="DD27" s="592">
        <v>202080</v>
      </c>
      <c r="DE27" s="605"/>
      <c r="DF27" s="605"/>
      <c r="DG27" s="605"/>
      <c r="DH27" s="605"/>
      <c r="DI27" s="605"/>
      <c r="DJ27" s="605"/>
      <c r="DK27" s="606"/>
      <c r="DL27" s="592">
        <v>198576</v>
      </c>
      <c r="DM27" s="605"/>
      <c r="DN27" s="605"/>
      <c r="DO27" s="605"/>
      <c r="DP27" s="605"/>
      <c r="DQ27" s="605"/>
      <c r="DR27" s="605"/>
      <c r="DS27" s="605"/>
      <c r="DT27" s="605"/>
      <c r="DU27" s="605"/>
      <c r="DV27" s="606"/>
      <c r="DW27" s="609">
        <v>5.4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35489</v>
      </c>
      <c r="S28" s="587"/>
      <c r="T28" s="587"/>
      <c r="U28" s="587"/>
      <c r="V28" s="587"/>
      <c r="W28" s="587"/>
      <c r="X28" s="587"/>
      <c r="Y28" s="588"/>
      <c r="Z28" s="639">
        <v>0.6</v>
      </c>
      <c r="AA28" s="639"/>
      <c r="AB28" s="639"/>
      <c r="AC28" s="639"/>
      <c r="AD28" s="640">
        <v>9674</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463796</v>
      </c>
      <c r="CS28" s="587"/>
      <c r="CT28" s="587"/>
      <c r="CU28" s="587"/>
      <c r="CV28" s="587"/>
      <c r="CW28" s="587"/>
      <c r="CX28" s="587"/>
      <c r="CY28" s="588"/>
      <c r="CZ28" s="589">
        <v>8.4</v>
      </c>
      <c r="DA28" s="607"/>
      <c r="DB28" s="607"/>
      <c r="DC28" s="608"/>
      <c r="DD28" s="592">
        <v>463796</v>
      </c>
      <c r="DE28" s="587"/>
      <c r="DF28" s="587"/>
      <c r="DG28" s="587"/>
      <c r="DH28" s="587"/>
      <c r="DI28" s="587"/>
      <c r="DJ28" s="587"/>
      <c r="DK28" s="588"/>
      <c r="DL28" s="592">
        <v>463796</v>
      </c>
      <c r="DM28" s="587"/>
      <c r="DN28" s="587"/>
      <c r="DO28" s="587"/>
      <c r="DP28" s="587"/>
      <c r="DQ28" s="587"/>
      <c r="DR28" s="587"/>
      <c r="DS28" s="587"/>
      <c r="DT28" s="587"/>
      <c r="DU28" s="587"/>
      <c r="DV28" s="588"/>
      <c r="DW28" s="609">
        <v>12.7</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7571</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463796</v>
      </c>
      <c r="CS29" s="605"/>
      <c r="CT29" s="605"/>
      <c r="CU29" s="605"/>
      <c r="CV29" s="605"/>
      <c r="CW29" s="605"/>
      <c r="CX29" s="605"/>
      <c r="CY29" s="606"/>
      <c r="CZ29" s="589">
        <v>8.4</v>
      </c>
      <c r="DA29" s="607"/>
      <c r="DB29" s="607"/>
      <c r="DC29" s="608"/>
      <c r="DD29" s="592">
        <v>463796</v>
      </c>
      <c r="DE29" s="605"/>
      <c r="DF29" s="605"/>
      <c r="DG29" s="605"/>
      <c r="DH29" s="605"/>
      <c r="DI29" s="605"/>
      <c r="DJ29" s="605"/>
      <c r="DK29" s="606"/>
      <c r="DL29" s="592">
        <v>463796</v>
      </c>
      <c r="DM29" s="605"/>
      <c r="DN29" s="605"/>
      <c r="DO29" s="605"/>
      <c r="DP29" s="605"/>
      <c r="DQ29" s="605"/>
      <c r="DR29" s="605"/>
      <c r="DS29" s="605"/>
      <c r="DT29" s="605"/>
      <c r="DU29" s="605"/>
      <c r="DV29" s="606"/>
      <c r="DW29" s="609">
        <v>12.7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109723</v>
      </c>
      <c r="S30" s="587"/>
      <c r="T30" s="587"/>
      <c r="U30" s="587"/>
      <c r="V30" s="587"/>
      <c r="W30" s="587"/>
      <c r="X30" s="587"/>
      <c r="Y30" s="588"/>
      <c r="Z30" s="639">
        <v>1.9</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98.3</v>
      </c>
      <c r="BH30" s="653"/>
      <c r="BI30" s="653"/>
      <c r="BJ30" s="653"/>
      <c r="BK30" s="653"/>
      <c r="BL30" s="653"/>
      <c r="BM30" s="654">
        <v>89.8</v>
      </c>
      <c r="BN30" s="653"/>
      <c r="BO30" s="653"/>
      <c r="BP30" s="653"/>
      <c r="BQ30" s="655"/>
      <c r="BR30" s="652">
        <v>97.9</v>
      </c>
      <c r="BS30" s="653"/>
      <c r="BT30" s="653"/>
      <c r="BU30" s="653"/>
      <c r="BV30" s="653"/>
      <c r="BW30" s="653"/>
      <c r="BX30" s="654">
        <v>88.7</v>
      </c>
      <c r="BY30" s="653"/>
      <c r="BZ30" s="653"/>
      <c r="CA30" s="653"/>
      <c r="CB30" s="655"/>
      <c r="CD30" s="658"/>
      <c r="CE30" s="659"/>
      <c r="CF30" s="623" t="s">
        <v>293</v>
      </c>
      <c r="CG30" s="620"/>
      <c r="CH30" s="620"/>
      <c r="CI30" s="620"/>
      <c r="CJ30" s="620"/>
      <c r="CK30" s="620"/>
      <c r="CL30" s="620"/>
      <c r="CM30" s="620"/>
      <c r="CN30" s="620"/>
      <c r="CO30" s="620"/>
      <c r="CP30" s="620"/>
      <c r="CQ30" s="621"/>
      <c r="CR30" s="586">
        <v>380641</v>
      </c>
      <c r="CS30" s="587"/>
      <c r="CT30" s="587"/>
      <c r="CU30" s="587"/>
      <c r="CV30" s="587"/>
      <c r="CW30" s="587"/>
      <c r="CX30" s="587"/>
      <c r="CY30" s="588"/>
      <c r="CZ30" s="589">
        <v>6.9</v>
      </c>
      <c r="DA30" s="607"/>
      <c r="DB30" s="607"/>
      <c r="DC30" s="608"/>
      <c r="DD30" s="592">
        <v>380641</v>
      </c>
      <c r="DE30" s="587"/>
      <c r="DF30" s="587"/>
      <c r="DG30" s="587"/>
      <c r="DH30" s="587"/>
      <c r="DI30" s="587"/>
      <c r="DJ30" s="587"/>
      <c r="DK30" s="588"/>
      <c r="DL30" s="592">
        <v>380641</v>
      </c>
      <c r="DM30" s="587"/>
      <c r="DN30" s="587"/>
      <c r="DO30" s="587"/>
      <c r="DP30" s="587"/>
      <c r="DQ30" s="587"/>
      <c r="DR30" s="587"/>
      <c r="DS30" s="587"/>
      <c r="DT30" s="587"/>
      <c r="DU30" s="587"/>
      <c r="DV30" s="588"/>
      <c r="DW30" s="609">
        <v>10.4</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252241</v>
      </c>
      <c r="S31" s="587"/>
      <c r="T31" s="587"/>
      <c r="U31" s="587"/>
      <c r="V31" s="587"/>
      <c r="W31" s="587"/>
      <c r="X31" s="587"/>
      <c r="Y31" s="588"/>
      <c r="Z31" s="639">
        <v>4.3</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98.4</v>
      </c>
      <c r="BH31" s="605"/>
      <c r="BI31" s="605"/>
      <c r="BJ31" s="605"/>
      <c r="BK31" s="605"/>
      <c r="BL31" s="605"/>
      <c r="BM31" s="641">
        <v>91.1</v>
      </c>
      <c r="BN31" s="651"/>
      <c r="BO31" s="651"/>
      <c r="BP31" s="651"/>
      <c r="BQ31" s="615"/>
      <c r="BR31" s="650">
        <v>97.9</v>
      </c>
      <c r="BS31" s="605"/>
      <c r="BT31" s="605"/>
      <c r="BU31" s="605"/>
      <c r="BV31" s="605"/>
      <c r="BW31" s="605"/>
      <c r="BX31" s="641">
        <v>89.9</v>
      </c>
      <c r="BY31" s="651"/>
      <c r="BZ31" s="651"/>
      <c r="CA31" s="651"/>
      <c r="CB31" s="615"/>
      <c r="CD31" s="658"/>
      <c r="CE31" s="659"/>
      <c r="CF31" s="623" t="s">
        <v>297</v>
      </c>
      <c r="CG31" s="620"/>
      <c r="CH31" s="620"/>
      <c r="CI31" s="620"/>
      <c r="CJ31" s="620"/>
      <c r="CK31" s="620"/>
      <c r="CL31" s="620"/>
      <c r="CM31" s="620"/>
      <c r="CN31" s="620"/>
      <c r="CO31" s="620"/>
      <c r="CP31" s="620"/>
      <c r="CQ31" s="621"/>
      <c r="CR31" s="586">
        <v>83155</v>
      </c>
      <c r="CS31" s="605"/>
      <c r="CT31" s="605"/>
      <c r="CU31" s="605"/>
      <c r="CV31" s="605"/>
      <c r="CW31" s="605"/>
      <c r="CX31" s="605"/>
      <c r="CY31" s="606"/>
      <c r="CZ31" s="589">
        <v>1.5</v>
      </c>
      <c r="DA31" s="607"/>
      <c r="DB31" s="607"/>
      <c r="DC31" s="608"/>
      <c r="DD31" s="592">
        <v>83155</v>
      </c>
      <c r="DE31" s="605"/>
      <c r="DF31" s="605"/>
      <c r="DG31" s="605"/>
      <c r="DH31" s="605"/>
      <c r="DI31" s="605"/>
      <c r="DJ31" s="605"/>
      <c r="DK31" s="606"/>
      <c r="DL31" s="592">
        <v>83155</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99117</v>
      </c>
      <c r="S32" s="587"/>
      <c r="T32" s="587"/>
      <c r="U32" s="587"/>
      <c r="V32" s="587"/>
      <c r="W32" s="587"/>
      <c r="X32" s="587"/>
      <c r="Y32" s="588"/>
      <c r="Z32" s="639">
        <v>1.7</v>
      </c>
      <c r="AA32" s="639"/>
      <c r="AB32" s="639"/>
      <c r="AC32" s="639"/>
      <c r="AD32" s="640" t="s">
        <v>113</v>
      </c>
      <c r="AE32" s="640"/>
      <c r="AF32" s="640"/>
      <c r="AG32" s="640"/>
      <c r="AH32" s="640"/>
      <c r="AI32" s="640"/>
      <c r="AJ32" s="640"/>
      <c r="AK32" s="640"/>
      <c r="AL32" s="609" t="s">
        <v>113</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98.1</v>
      </c>
      <c r="BH32" s="571"/>
      <c r="BI32" s="571"/>
      <c r="BJ32" s="571"/>
      <c r="BK32" s="571"/>
      <c r="BL32" s="571"/>
      <c r="BM32" s="634">
        <v>87.6</v>
      </c>
      <c r="BN32" s="571"/>
      <c r="BO32" s="571"/>
      <c r="BP32" s="571"/>
      <c r="BQ32" s="628"/>
      <c r="BR32" s="649">
        <v>97.7</v>
      </c>
      <c r="BS32" s="571"/>
      <c r="BT32" s="571"/>
      <c r="BU32" s="571"/>
      <c r="BV32" s="571"/>
      <c r="BW32" s="571"/>
      <c r="BX32" s="634">
        <v>86.7</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933566</v>
      </c>
      <c r="S33" s="587"/>
      <c r="T33" s="587"/>
      <c r="U33" s="587"/>
      <c r="V33" s="587"/>
      <c r="W33" s="587"/>
      <c r="X33" s="587"/>
      <c r="Y33" s="588"/>
      <c r="Z33" s="639">
        <v>16</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2511693</v>
      </c>
      <c r="CS33" s="605"/>
      <c r="CT33" s="605"/>
      <c r="CU33" s="605"/>
      <c r="CV33" s="605"/>
      <c r="CW33" s="605"/>
      <c r="CX33" s="605"/>
      <c r="CY33" s="606"/>
      <c r="CZ33" s="589">
        <v>45.2</v>
      </c>
      <c r="DA33" s="607"/>
      <c r="DB33" s="607"/>
      <c r="DC33" s="608"/>
      <c r="DD33" s="592">
        <v>2029374</v>
      </c>
      <c r="DE33" s="605"/>
      <c r="DF33" s="605"/>
      <c r="DG33" s="605"/>
      <c r="DH33" s="605"/>
      <c r="DI33" s="605"/>
      <c r="DJ33" s="605"/>
      <c r="DK33" s="606"/>
      <c r="DL33" s="592">
        <v>1657008</v>
      </c>
      <c r="DM33" s="605"/>
      <c r="DN33" s="605"/>
      <c r="DO33" s="605"/>
      <c r="DP33" s="605"/>
      <c r="DQ33" s="605"/>
      <c r="DR33" s="605"/>
      <c r="DS33" s="605"/>
      <c r="DT33" s="605"/>
      <c r="DU33" s="605"/>
      <c r="DV33" s="606"/>
      <c r="DW33" s="609">
        <v>45.4</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1049362</v>
      </c>
      <c r="CS34" s="587"/>
      <c r="CT34" s="587"/>
      <c r="CU34" s="587"/>
      <c r="CV34" s="587"/>
      <c r="CW34" s="587"/>
      <c r="CX34" s="587"/>
      <c r="CY34" s="588"/>
      <c r="CZ34" s="589">
        <v>18.899999999999999</v>
      </c>
      <c r="DA34" s="607"/>
      <c r="DB34" s="607"/>
      <c r="DC34" s="608"/>
      <c r="DD34" s="592">
        <v>815020</v>
      </c>
      <c r="DE34" s="587"/>
      <c r="DF34" s="587"/>
      <c r="DG34" s="587"/>
      <c r="DH34" s="587"/>
      <c r="DI34" s="587"/>
      <c r="DJ34" s="587"/>
      <c r="DK34" s="588"/>
      <c r="DL34" s="592">
        <v>655892</v>
      </c>
      <c r="DM34" s="587"/>
      <c r="DN34" s="587"/>
      <c r="DO34" s="587"/>
      <c r="DP34" s="587"/>
      <c r="DQ34" s="587"/>
      <c r="DR34" s="587"/>
      <c r="DS34" s="587"/>
      <c r="DT34" s="587"/>
      <c r="DU34" s="587"/>
      <c r="DV34" s="588"/>
      <c r="DW34" s="609">
        <v>18</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266866</v>
      </c>
      <c r="S35" s="587"/>
      <c r="T35" s="587"/>
      <c r="U35" s="587"/>
      <c r="V35" s="587"/>
      <c r="W35" s="587"/>
      <c r="X35" s="587"/>
      <c r="Y35" s="588"/>
      <c r="Z35" s="639">
        <v>4.5999999999999996</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567261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133414</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49457</v>
      </c>
      <c r="CS35" s="605"/>
      <c r="CT35" s="605"/>
      <c r="CU35" s="605"/>
      <c r="CV35" s="605"/>
      <c r="CW35" s="605"/>
      <c r="CX35" s="605"/>
      <c r="CY35" s="606"/>
      <c r="CZ35" s="589">
        <v>0.9</v>
      </c>
      <c r="DA35" s="607"/>
      <c r="DB35" s="607"/>
      <c r="DC35" s="608"/>
      <c r="DD35" s="592">
        <v>49457</v>
      </c>
      <c r="DE35" s="605"/>
      <c r="DF35" s="605"/>
      <c r="DG35" s="605"/>
      <c r="DH35" s="605"/>
      <c r="DI35" s="605"/>
      <c r="DJ35" s="605"/>
      <c r="DK35" s="606"/>
      <c r="DL35" s="592">
        <v>49457</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5828399</v>
      </c>
      <c r="S36" s="627"/>
      <c r="T36" s="627"/>
      <c r="U36" s="627"/>
      <c r="V36" s="627"/>
      <c r="W36" s="627"/>
      <c r="X36" s="627"/>
      <c r="Y36" s="630"/>
      <c r="Z36" s="631">
        <v>100</v>
      </c>
      <c r="AA36" s="631"/>
      <c r="AB36" s="631"/>
      <c r="AC36" s="631"/>
      <c r="AD36" s="632">
        <v>3379280</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93138</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117381</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782420</v>
      </c>
      <c r="CS36" s="587"/>
      <c r="CT36" s="587"/>
      <c r="CU36" s="587"/>
      <c r="CV36" s="587"/>
      <c r="CW36" s="587"/>
      <c r="CX36" s="587"/>
      <c r="CY36" s="588"/>
      <c r="CZ36" s="589">
        <v>14.1</v>
      </c>
      <c r="DA36" s="607"/>
      <c r="DB36" s="607"/>
      <c r="DC36" s="608"/>
      <c r="DD36" s="592">
        <v>732150</v>
      </c>
      <c r="DE36" s="587"/>
      <c r="DF36" s="587"/>
      <c r="DG36" s="587"/>
      <c r="DH36" s="587"/>
      <c r="DI36" s="587"/>
      <c r="DJ36" s="587"/>
      <c r="DK36" s="588"/>
      <c r="DL36" s="592">
        <v>551159</v>
      </c>
      <c r="DM36" s="587"/>
      <c r="DN36" s="587"/>
      <c r="DO36" s="587"/>
      <c r="DP36" s="587"/>
      <c r="DQ36" s="587"/>
      <c r="DR36" s="587"/>
      <c r="DS36" s="587"/>
      <c r="DT36" s="587"/>
      <c r="DU36" s="587"/>
      <c r="DV36" s="588"/>
      <c r="DW36" s="609">
        <v>15.1</v>
      </c>
      <c r="DX36" s="610"/>
      <c r="DY36" s="610"/>
      <c r="DZ36" s="610"/>
      <c r="EA36" s="610"/>
      <c r="EB36" s="610"/>
      <c r="EC36" s="611"/>
    </row>
    <row r="37" spans="2:133" ht="11.25" customHeight="1">
      <c r="AQ37" s="612" t="s">
        <v>315</v>
      </c>
      <c r="AR37" s="613"/>
      <c r="AS37" s="613"/>
      <c r="AT37" s="613"/>
      <c r="AU37" s="613"/>
      <c r="AV37" s="613"/>
      <c r="AW37" s="613"/>
      <c r="AX37" s="613"/>
      <c r="AY37" s="614"/>
      <c r="AZ37" s="586">
        <v>35213</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2211</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452972</v>
      </c>
      <c r="CS37" s="605"/>
      <c r="CT37" s="605"/>
      <c r="CU37" s="605"/>
      <c r="CV37" s="605"/>
      <c r="CW37" s="605"/>
      <c r="CX37" s="605"/>
      <c r="CY37" s="606"/>
      <c r="CZ37" s="589">
        <v>8.1999999999999993</v>
      </c>
      <c r="DA37" s="607"/>
      <c r="DB37" s="607"/>
      <c r="DC37" s="608"/>
      <c r="DD37" s="592">
        <v>452972</v>
      </c>
      <c r="DE37" s="605"/>
      <c r="DF37" s="605"/>
      <c r="DG37" s="605"/>
      <c r="DH37" s="605"/>
      <c r="DI37" s="605"/>
      <c r="DJ37" s="605"/>
      <c r="DK37" s="606"/>
      <c r="DL37" s="592">
        <v>355550</v>
      </c>
      <c r="DM37" s="605"/>
      <c r="DN37" s="605"/>
      <c r="DO37" s="605"/>
      <c r="DP37" s="605"/>
      <c r="DQ37" s="605"/>
      <c r="DR37" s="605"/>
      <c r="DS37" s="605"/>
      <c r="DT37" s="605"/>
      <c r="DU37" s="605"/>
      <c r="DV37" s="606"/>
      <c r="DW37" s="609">
        <v>9.8000000000000007</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3923</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474123</v>
      </c>
      <c r="CS38" s="587"/>
      <c r="CT38" s="587"/>
      <c r="CU38" s="587"/>
      <c r="CV38" s="587"/>
      <c r="CW38" s="587"/>
      <c r="CX38" s="587"/>
      <c r="CY38" s="588"/>
      <c r="CZ38" s="589">
        <v>8.5</v>
      </c>
      <c r="DA38" s="607"/>
      <c r="DB38" s="607"/>
      <c r="DC38" s="608"/>
      <c r="DD38" s="592">
        <v>407446</v>
      </c>
      <c r="DE38" s="587"/>
      <c r="DF38" s="587"/>
      <c r="DG38" s="587"/>
      <c r="DH38" s="587"/>
      <c r="DI38" s="587"/>
      <c r="DJ38" s="587"/>
      <c r="DK38" s="588"/>
      <c r="DL38" s="592">
        <v>381009</v>
      </c>
      <c r="DM38" s="587"/>
      <c r="DN38" s="587"/>
      <c r="DO38" s="587"/>
      <c r="DP38" s="587"/>
      <c r="DQ38" s="587"/>
      <c r="DR38" s="587"/>
      <c r="DS38" s="587"/>
      <c r="DT38" s="587"/>
      <c r="DU38" s="587"/>
      <c r="DV38" s="588"/>
      <c r="DW38" s="609">
        <v>10.4</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80</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119151</v>
      </c>
      <c r="CS39" s="605"/>
      <c r="CT39" s="605"/>
      <c r="CU39" s="605"/>
      <c r="CV39" s="605"/>
      <c r="CW39" s="605"/>
      <c r="CX39" s="605"/>
      <c r="CY39" s="606"/>
      <c r="CZ39" s="589">
        <v>2.1</v>
      </c>
      <c r="DA39" s="607"/>
      <c r="DB39" s="607"/>
      <c r="DC39" s="608"/>
      <c r="DD39" s="592">
        <v>5301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124315</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37180</v>
      </c>
      <c r="CS40" s="587"/>
      <c r="CT40" s="587"/>
      <c r="CU40" s="587"/>
      <c r="CV40" s="587"/>
      <c r="CW40" s="587"/>
      <c r="CX40" s="587"/>
      <c r="CY40" s="588"/>
      <c r="CZ40" s="589">
        <v>0.7</v>
      </c>
      <c r="DA40" s="607"/>
      <c r="DB40" s="607"/>
      <c r="DC40" s="608"/>
      <c r="DD40" s="592">
        <v>20000</v>
      </c>
      <c r="DE40" s="587"/>
      <c r="DF40" s="587"/>
      <c r="DG40" s="587"/>
      <c r="DH40" s="587"/>
      <c r="DI40" s="587"/>
      <c r="DJ40" s="587"/>
      <c r="DK40" s="588"/>
      <c r="DL40" s="592">
        <v>19491</v>
      </c>
      <c r="DM40" s="587"/>
      <c r="DN40" s="587"/>
      <c r="DO40" s="587"/>
      <c r="DP40" s="587"/>
      <c r="DQ40" s="587"/>
      <c r="DR40" s="587"/>
      <c r="DS40" s="587"/>
      <c r="DT40" s="587"/>
      <c r="DU40" s="587"/>
      <c r="DV40" s="588"/>
      <c r="DW40" s="609">
        <v>0.5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314595</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871422</v>
      </c>
      <c r="CS42" s="587"/>
      <c r="CT42" s="587"/>
      <c r="CU42" s="587"/>
      <c r="CV42" s="587"/>
      <c r="CW42" s="587"/>
      <c r="CX42" s="587"/>
      <c r="CY42" s="588"/>
      <c r="CZ42" s="589">
        <v>15.7</v>
      </c>
      <c r="DA42" s="590"/>
      <c r="DB42" s="590"/>
      <c r="DC42" s="591"/>
      <c r="DD42" s="592">
        <v>229153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24818</v>
      </c>
      <c r="CS43" s="605"/>
      <c r="CT43" s="605"/>
      <c r="CU43" s="605"/>
      <c r="CV43" s="605"/>
      <c r="CW43" s="605"/>
      <c r="CX43" s="605"/>
      <c r="CY43" s="606"/>
      <c r="CZ43" s="589">
        <v>0.4</v>
      </c>
      <c r="DA43" s="607"/>
      <c r="DB43" s="607"/>
      <c r="DC43" s="608"/>
      <c r="DD43" s="592">
        <v>24818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871422</v>
      </c>
      <c r="CS44" s="587"/>
      <c r="CT44" s="587"/>
      <c r="CU44" s="587"/>
      <c r="CV44" s="587"/>
      <c r="CW44" s="587"/>
      <c r="CX44" s="587"/>
      <c r="CY44" s="588"/>
      <c r="CZ44" s="589">
        <v>15.7</v>
      </c>
      <c r="DA44" s="590"/>
      <c r="DB44" s="590"/>
      <c r="DC44" s="591"/>
      <c r="DD44" s="592">
        <v>229153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151688</v>
      </c>
      <c r="CS45" s="605"/>
      <c r="CT45" s="605"/>
      <c r="CU45" s="605"/>
      <c r="CV45" s="605"/>
      <c r="CW45" s="605"/>
      <c r="CX45" s="605"/>
      <c r="CY45" s="606"/>
      <c r="CZ45" s="589">
        <v>2.7</v>
      </c>
      <c r="DA45" s="607"/>
      <c r="DB45" s="607"/>
      <c r="DC45" s="608"/>
      <c r="DD45" s="592">
        <v>73121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719734</v>
      </c>
      <c r="CS46" s="587"/>
      <c r="CT46" s="587"/>
      <c r="CU46" s="587"/>
      <c r="CV46" s="587"/>
      <c r="CW46" s="587"/>
      <c r="CX46" s="587"/>
      <c r="CY46" s="588"/>
      <c r="CZ46" s="589">
        <v>13</v>
      </c>
      <c r="DA46" s="590"/>
      <c r="DB46" s="590"/>
      <c r="DC46" s="591"/>
      <c r="DD46" s="592">
        <v>156032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5553481</v>
      </c>
      <c r="CS49" s="571"/>
      <c r="CT49" s="571"/>
      <c r="CU49" s="571"/>
      <c r="CV49" s="571"/>
      <c r="CW49" s="571"/>
      <c r="CX49" s="571"/>
      <c r="CY49" s="572"/>
      <c r="CZ49" s="573">
        <v>100</v>
      </c>
      <c r="DA49" s="574"/>
      <c r="DB49" s="574"/>
      <c r="DC49" s="575"/>
      <c r="DD49" s="576">
        <v>3969996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2" zoomScale="70" zoomScaleNormal="25" zoomScaleSheetLayoutView="70" workbookViewId="0">
      <selection activeCell="AF71" sqref="AF71:AJ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5803</v>
      </c>
      <c r="R7" s="1099"/>
      <c r="S7" s="1099"/>
      <c r="T7" s="1099"/>
      <c r="U7" s="1099"/>
      <c r="V7" s="1099">
        <v>5528</v>
      </c>
      <c r="W7" s="1099"/>
      <c r="X7" s="1099"/>
      <c r="Y7" s="1099"/>
      <c r="Z7" s="1099"/>
      <c r="AA7" s="1099">
        <v>275</v>
      </c>
      <c r="AB7" s="1099"/>
      <c r="AC7" s="1099"/>
      <c r="AD7" s="1099"/>
      <c r="AE7" s="1100"/>
      <c r="AF7" s="1101">
        <v>264</v>
      </c>
      <c r="AG7" s="1102"/>
      <c r="AH7" s="1102"/>
      <c r="AI7" s="1102"/>
      <c r="AJ7" s="1103"/>
      <c r="AK7" s="1085">
        <v>2</v>
      </c>
      <c r="AL7" s="1086"/>
      <c r="AM7" s="1086"/>
      <c r="AN7" s="1086"/>
      <c r="AO7" s="1086"/>
      <c r="AP7" s="1086">
        <v>7957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25</v>
      </c>
      <c r="R8" s="1038"/>
      <c r="S8" s="1038"/>
      <c r="T8" s="1038"/>
      <c r="U8" s="1038"/>
      <c r="V8" s="1038">
        <v>25</v>
      </c>
      <c r="W8" s="1038"/>
      <c r="X8" s="1038"/>
      <c r="Y8" s="1038"/>
      <c r="Z8" s="1038"/>
      <c r="AA8" s="1038">
        <v>0</v>
      </c>
      <c r="AB8" s="1038"/>
      <c r="AC8" s="1038"/>
      <c r="AD8" s="1038"/>
      <c r="AE8" s="1039"/>
      <c r="AF8" s="1013" t="s">
        <v>113</v>
      </c>
      <c r="AG8" s="1014"/>
      <c r="AH8" s="1014"/>
      <c r="AI8" s="1014"/>
      <c r="AJ8" s="1015"/>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5828</v>
      </c>
      <c r="R23" s="1063"/>
      <c r="S23" s="1063"/>
      <c r="T23" s="1063"/>
      <c r="U23" s="1063"/>
      <c r="V23" s="1063">
        <v>5553</v>
      </c>
      <c r="W23" s="1063"/>
      <c r="X23" s="1063"/>
      <c r="Y23" s="1063"/>
      <c r="Z23" s="1063"/>
      <c r="AA23" s="1063">
        <v>275</v>
      </c>
      <c r="AB23" s="1063"/>
      <c r="AC23" s="1063"/>
      <c r="AD23" s="1063"/>
      <c r="AE23" s="1064"/>
      <c r="AF23" s="1065">
        <v>264</v>
      </c>
      <c r="AG23" s="1063"/>
      <c r="AH23" s="1063"/>
      <c r="AI23" s="1063"/>
      <c r="AJ23" s="1066"/>
      <c r="AK23" s="1067"/>
      <c r="AL23" s="1068"/>
      <c r="AM23" s="1068"/>
      <c r="AN23" s="1068"/>
      <c r="AO23" s="1068"/>
      <c r="AP23" s="1063">
        <v>7957</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1732</v>
      </c>
      <c r="R28" s="1048"/>
      <c r="S28" s="1048"/>
      <c r="T28" s="1048"/>
      <c r="U28" s="1048"/>
      <c r="V28" s="1048">
        <v>1598</v>
      </c>
      <c r="W28" s="1048"/>
      <c r="X28" s="1048"/>
      <c r="Y28" s="1048"/>
      <c r="Z28" s="1048"/>
      <c r="AA28" s="1048">
        <v>133</v>
      </c>
      <c r="AB28" s="1048"/>
      <c r="AC28" s="1048"/>
      <c r="AD28" s="1048"/>
      <c r="AE28" s="1049"/>
      <c r="AF28" s="1050">
        <v>133</v>
      </c>
      <c r="AG28" s="1048"/>
      <c r="AH28" s="1048"/>
      <c r="AI28" s="1048"/>
      <c r="AJ28" s="1051"/>
      <c r="AK28" s="1052">
        <v>124</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1048</v>
      </c>
      <c r="R29" s="1038"/>
      <c r="S29" s="1038"/>
      <c r="T29" s="1038"/>
      <c r="U29" s="1038"/>
      <c r="V29" s="1038">
        <v>1022</v>
      </c>
      <c r="W29" s="1038"/>
      <c r="X29" s="1038"/>
      <c r="Y29" s="1038"/>
      <c r="Z29" s="1038"/>
      <c r="AA29" s="1038">
        <v>26</v>
      </c>
      <c r="AB29" s="1038"/>
      <c r="AC29" s="1038"/>
      <c r="AD29" s="1038"/>
      <c r="AE29" s="1039"/>
      <c r="AF29" s="1013">
        <v>26</v>
      </c>
      <c r="AG29" s="1014"/>
      <c r="AH29" s="1014"/>
      <c r="AI29" s="1014"/>
      <c r="AJ29" s="1015"/>
      <c r="AK29" s="974">
        <v>146</v>
      </c>
      <c r="AL29" s="965"/>
      <c r="AM29" s="965"/>
      <c r="AN29" s="965"/>
      <c r="AO29" s="965"/>
      <c r="AP29" s="965" t="s">
        <v>533</v>
      </c>
      <c r="AQ29" s="965"/>
      <c r="AR29" s="965"/>
      <c r="AS29" s="965"/>
      <c r="AT29" s="965"/>
      <c r="AU29" s="965" t="s">
        <v>533</v>
      </c>
      <c r="AV29" s="965"/>
      <c r="AW29" s="965"/>
      <c r="AX29" s="965"/>
      <c r="AY29" s="965"/>
      <c r="AZ29" s="1036" t="s">
        <v>533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119</v>
      </c>
      <c r="R30" s="1038"/>
      <c r="S30" s="1038"/>
      <c r="T30" s="1038"/>
      <c r="U30" s="1038"/>
      <c r="V30" s="1038">
        <v>115</v>
      </c>
      <c r="W30" s="1038"/>
      <c r="X30" s="1038"/>
      <c r="Y30" s="1038"/>
      <c r="Z30" s="1038"/>
      <c r="AA30" s="1038">
        <v>4</v>
      </c>
      <c r="AB30" s="1038"/>
      <c r="AC30" s="1038"/>
      <c r="AD30" s="1038"/>
      <c r="AE30" s="1039"/>
      <c r="AF30" s="1013">
        <v>4</v>
      </c>
      <c r="AG30" s="1014"/>
      <c r="AH30" s="1014"/>
      <c r="AI30" s="1014"/>
      <c r="AJ30" s="1015"/>
      <c r="AK30" s="974">
        <v>42</v>
      </c>
      <c r="AL30" s="965"/>
      <c r="AM30" s="965"/>
      <c r="AN30" s="965"/>
      <c r="AO30" s="965"/>
      <c r="AP30" s="965" t="s">
        <v>533</v>
      </c>
      <c r="AQ30" s="965"/>
      <c r="AR30" s="965"/>
      <c r="AS30" s="965"/>
      <c r="AT30" s="965"/>
      <c r="AU30" s="965" t="s">
        <v>533</v>
      </c>
      <c r="AV30" s="965"/>
      <c r="AW30" s="965"/>
      <c r="AX30" s="965"/>
      <c r="AY30" s="965"/>
      <c r="AZ30" s="1036" t="s">
        <v>533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325</v>
      </c>
      <c r="R31" s="1038"/>
      <c r="S31" s="1038"/>
      <c r="T31" s="1038"/>
      <c r="U31" s="1038"/>
      <c r="V31" s="1038">
        <v>305</v>
      </c>
      <c r="W31" s="1038"/>
      <c r="X31" s="1038"/>
      <c r="Y31" s="1038"/>
      <c r="Z31" s="1038"/>
      <c r="AA31" s="1038">
        <v>20</v>
      </c>
      <c r="AB31" s="1038"/>
      <c r="AC31" s="1038"/>
      <c r="AD31" s="1038"/>
      <c r="AE31" s="1039"/>
      <c r="AF31" s="1013">
        <v>256</v>
      </c>
      <c r="AG31" s="1014"/>
      <c r="AH31" s="1014"/>
      <c r="AI31" s="1014"/>
      <c r="AJ31" s="1015"/>
      <c r="AK31" s="974">
        <v>93</v>
      </c>
      <c r="AL31" s="965"/>
      <c r="AM31" s="965"/>
      <c r="AN31" s="965"/>
      <c r="AO31" s="965"/>
      <c r="AP31" s="965">
        <v>832</v>
      </c>
      <c r="AQ31" s="965"/>
      <c r="AR31" s="965"/>
      <c r="AS31" s="965"/>
      <c r="AT31" s="965"/>
      <c r="AU31" s="965">
        <v>216</v>
      </c>
      <c r="AV31" s="965"/>
      <c r="AW31" s="965"/>
      <c r="AX31" s="965"/>
      <c r="AY31" s="965"/>
      <c r="AZ31" s="1036" t="s">
        <v>533</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150</v>
      </c>
      <c r="R32" s="1038"/>
      <c r="S32" s="1038"/>
      <c r="T32" s="1038"/>
      <c r="U32" s="1038"/>
      <c r="V32" s="1038">
        <v>149</v>
      </c>
      <c r="W32" s="1038"/>
      <c r="X32" s="1038"/>
      <c r="Y32" s="1038"/>
      <c r="Z32" s="1038"/>
      <c r="AA32" s="1038">
        <v>1</v>
      </c>
      <c r="AB32" s="1038"/>
      <c r="AC32" s="1038"/>
      <c r="AD32" s="1038"/>
      <c r="AE32" s="1039"/>
      <c r="AF32" s="1013">
        <v>1</v>
      </c>
      <c r="AG32" s="1014"/>
      <c r="AH32" s="1014"/>
      <c r="AI32" s="1014"/>
      <c r="AJ32" s="1015"/>
      <c r="AK32" s="974">
        <v>35</v>
      </c>
      <c r="AL32" s="965"/>
      <c r="AM32" s="965"/>
      <c r="AN32" s="965"/>
      <c r="AO32" s="965"/>
      <c r="AP32" s="965">
        <v>412</v>
      </c>
      <c r="AQ32" s="965"/>
      <c r="AR32" s="965"/>
      <c r="AS32" s="965"/>
      <c r="AT32" s="965"/>
      <c r="AU32" s="965">
        <v>201</v>
      </c>
      <c r="AV32" s="965"/>
      <c r="AW32" s="965"/>
      <c r="AX32" s="965"/>
      <c r="AY32" s="965"/>
      <c r="AZ32" s="1036" t="s">
        <v>533</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420</v>
      </c>
      <c r="AG63" s="953"/>
      <c r="AH63" s="953"/>
      <c r="AI63" s="953"/>
      <c r="AJ63" s="1024"/>
      <c r="AK63" s="1025"/>
      <c r="AL63" s="957"/>
      <c r="AM63" s="957"/>
      <c r="AN63" s="957"/>
      <c r="AO63" s="957"/>
      <c r="AP63" s="953">
        <v>1244</v>
      </c>
      <c r="AQ63" s="953"/>
      <c r="AR63" s="953"/>
      <c r="AS63" s="953"/>
      <c r="AT63" s="953"/>
      <c r="AU63" s="953">
        <v>417</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1324</v>
      </c>
      <c r="R68" s="976"/>
      <c r="S68" s="976"/>
      <c r="T68" s="976"/>
      <c r="U68" s="976"/>
      <c r="V68" s="976">
        <v>1281</v>
      </c>
      <c r="W68" s="976"/>
      <c r="X68" s="976"/>
      <c r="Y68" s="976"/>
      <c r="Z68" s="976"/>
      <c r="AA68" s="976">
        <v>44</v>
      </c>
      <c r="AB68" s="976"/>
      <c r="AC68" s="976"/>
      <c r="AD68" s="976"/>
      <c r="AE68" s="976"/>
      <c r="AF68" s="976">
        <v>44</v>
      </c>
      <c r="AG68" s="976"/>
      <c r="AH68" s="976"/>
      <c r="AI68" s="976"/>
      <c r="AJ68" s="976"/>
      <c r="AK68" s="976" t="s">
        <v>533</v>
      </c>
      <c r="AL68" s="976"/>
      <c r="AM68" s="976"/>
      <c r="AN68" s="976"/>
      <c r="AO68" s="976"/>
      <c r="AP68" s="976" t="s">
        <v>533</v>
      </c>
      <c r="AQ68" s="976"/>
      <c r="AR68" s="976"/>
      <c r="AS68" s="976"/>
      <c r="AT68" s="976"/>
      <c r="AU68" s="976" t="s">
        <v>533</v>
      </c>
      <c r="AV68" s="976"/>
      <c r="AW68" s="976"/>
      <c r="AX68" s="976"/>
      <c r="AY68" s="976"/>
      <c r="AZ68" s="977" t="s">
        <v>537</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t="s">
        <v>533</v>
      </c>
      <c r="AQ69" s="965"/>
      <c r="AR69" s="965"/>
      <c r="AS69" s="965"/>
      <c r="AT69" s="965"/>
      <c r="AU69" s="965" t="s">
        <v>533</v>
      </c>
      <c r="AV69" s="965"/>
      <c r="AW69" s="965"/>
      <c r="AX69" s="965"/>
      <c r="AY69" s="965"/>
      <c r="AZ69" s="966" t="s">
        <v>538</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37035</v>
      </c>
      <c r="R70" s="965"/>
      <c r="S70" s="965"/>
      <c r="T70" s="965"/>
      <c r="U70" s="965"/>
      <c r="V70" s="965">
        <v>36721</v>
      </c>
      <c r="W70" s="965"/>
      <c r="X70" s="965"/>
      <c r="Y70" s="965"/>
      <c r="Z70" s="965"/>
      <c r="AA70" s="965">
        <v>314</v>
      </c>
      <c r="AB70" s="965"/>
      <c r="AC70" s="965"/>
      <c r="AD70" s="965"/>
      <c r="AE70" s="965"/>
      <c r="AF70" s="965">
        <v>314</v>
      </c>
      <c r="AG70" s="965"/>
      <c r="AH70" s="965"/>
      <c r="AI70" s="965"/>
      <c r="AJ70" s="965"/>
      <c r="AK70" s="965">
        <v>1316</v>
      </c>
      <c r="AL70" s="965"/>
      <c r="AM70" s="965"/>
      <c r="AN70" s="965"/>
      <c r="AO70" s="965"/>
      <c r="AP70" s="965" t="s">
        <v>533</v>
      </c>
      <c r="AQ70" s="965"/>
      <c r="AR70" s="965"/>
      <c r="AS70" s="965"/>
      <c r="AT70" s="965"/>
      <c r="AU70" s="965" t="s">
        <v>533</v>
      </c>
      <c r="AV70" s="965"/>
      <c r="AW70" s="965"/>
      <c r="AX70" s="965"/>
      <c r="AY70" s="965"/>
      <c r="AZ70" s="966" t="s">
        <v>537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384</v>
      </c>
      <c r="R71" s="965"/>
      <c r="S71" s="965"/>
      <c r="T71" s="965"/>
      <c r="U71" s="965"/>
      <c r="V71" s="965">
        <v>183</v>
      </c>
      <c r="W71" s="965"/>
      <c r="X71" s="965"/>
      <c r="Y71" s="965"/>
      <c r="Z71" s="965"/>
      <c r="AA71" s="965">
        <v>201</v>
      </c>
      <c r="AB71" s="965"/>
      <c r="AC71" s="965"/>
      <c r="AD71" s="965"/>
      <c r="AE71" s="965"/>
      <c r="AF71" s="965">
        <v>201</v>
      </c>
      <c r="AG71" s="965"/>
      <c r="AH71" s="965"/>
      <c r="AI71" s="965"/>
      <c r="AJ71" s="965"/>
      <c r="AK71" s="965" t="s">
        <v>533</v>
      </c>
      <c r="AL71" s="965"/>
      <c r="AM71" s="965"/>
      <c r="AN71" s="965"/>
      <c r="AO71" s="965"/>
      <c r="AP71" s="965" t="s">
        <v>533</v>
      </c>
      <c r="AQ71" s="965"/>
      <c r="AR71" s="965"/>
      <c r="AS71" s="965"/>
      <c r="AT71" s="965"/>
      <c r="AU71" s="965" t="s">
        <v>533</v>
      </c>
      <c r="AV71" s="965"/>
      <c r="AW71" s="965"/>
      <c r="AX71" s="965"/>
      <c r="AY71" s="965"/>
      <c r="AZ71" s="966" t="s">
        <v>539</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82</v>
      </c>
      <c r="R73" s="965"/>
      <c r="S73" s="965"/>
      <c r="T73" s="965"/>
      <c r="U73" s="965"/>
      <c r="V73" s="965">
        <v>68</v>
      </c>
      <c r="W73" s="965"/>
      <c r="X73" s="965"/>
      <c r="Y73" s="965"/>
      <c r="Z73" s="965"/>
      <c r="AA73" s="965">
        <v>14</v>
      </c>
      <c r="AB73" s="965"/>
      <c r="AC73" s="965"/>
      <c r="AD73" s="965"/>
      <c r="AE73" s="965"/>
      <c r="AF73" s="965">
        <v>14</v>
      </c>
      <c r="AG73" s="965"/>
      <c r="AH73" s="965"/>
      <c r="AI73" s="965"/>
      <c r="AJ73" s="965"/>
      <c r="AK73" s="965" t="s">
        <v>533</v>
      </c>
      <c r="AL73" s="965"/>
      <c r="AM73" s="965"/>
      <c r="AN73" s="965"/>
      <c r="AO73" s="965"/>
      <c r="AP73" s="965" t="s">
        <v>533</v>
      </c>
      <c r="AQ73" s="965"/>
      <c r="AR73" s="965"/>
      <c r="AS73" s="965"/>
      <c r="AT73" s="965"/>
      <c r="AU73" s="965" t="s">
        <v>533</v>
      </c>
      <c r="AV73" s="965"/>
      <c r="AW73" s="965"/>
      <c r="AX73" s="965"/>
      <c r="AY73" s="965"/>
      <c r="AZ73" s="966" t="s">
        <v>537</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3552</v>
      </c>
      <c r="R74" s="965"/>
      <c r="S74" s="965"/>
      <c r="T74" s="965"/>
      <c r="U74" s="965"/>
      <c r="V74" s="965">
        <v>3323</v>
      </c>
      <c r="W74" s="965"/>
      <c r="X74" s="965"/>
      <c r="Y74" s="965"/>
      <c r="Z74" s="965"/>
      <c r="AA74" s="965">
        <v>229</v>
      </c>
      <c r="AB74" s="965"/>
      <c r="AC74" s="965"/>
      <c r="AD74" s="965"/>
      <c r="AE74" s="965"/>
      <c r="AF74" s="965">
        <v>207</v>
      </c>
      <c r="AG74" s="965"/>
      <c r="AH74" s="965"/>
      <c r="AI74" s="965"/>
      <c r="AJ74" s="965"/>
      <c r="AK74" s="965" t="s">
        <v>533</v>
      </c>
      <c r="AL74" s="965"/>
      <c r="AM74" s="965"/>
      <c r="AN74" s="965"/>
      <c r="AO74" s="965"/>
      <c r="AP74" s="965">
        <v>1266</v>
      </c>
      <c r="AQ74" s="965"/>
      <c r="AR74" s="965"/>
      <c r="AS74" s="965"/>
      <c r="AT74" s="965"/>
      <c r="AU74" s="965">
        <v>100</v>
      </c>
      <c r="AV74" s="965"/>
      <c r="AW74" s="965"/>
      <c r="AX74" s="965"/>
      <c r="AY74" s="965"/>
      <c r="AZ74" s="966" t="s">
        <v>541</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540</v>
      </c>
      <c r="C75" s="969"/>
      <c r="D75" s="969"/>
      <c r="E75" s="969"/>
      <c r="F75" s="969"/>
      <c r="G75" s="969"/>
      <c r="H75" s="969"/>
      <c r="I75" s="969"/>
      <c r="J75" s="969"/>
      <c r="K75" s="969"/>
      <c r="L75" s="969"/>
      <c r="M75" s="969"/>
      <c r="N75" s="969"/>
      <c r="O75" s="969"/>
      <c r="P75" s="970"/>
      <c r="Q75" s="972">
        <v>136</v>
      </c>
      <c r="R75" s="973"/>
      <c r="S75" s="973"/>
      <c r="T75" s="973"/>
      <c r="U75" s="974"/>
      <c r="V75" s="975">
        <v>112</v>
      </c>
      <c r="W75" s="973"/>
      <c r="X75" s="973"/>
      <c r="Y75" s="973"/>
      <c r="Z75" s="974"/>
      <c r="AA75" s="975">
        <v>23</v>
      </c>
      <c r="AB75" s="973"/>
      <c r="AC75" s="973"/>
      <c r="AD75" s="973"/>
      <c r="AE75" s="974"/>
      <c r="AF75" s="975">
        <v>23</v>
      </c>
      <c r="AG75" s="973"/>
      <c r="AH75" s="973"/>
      <c r="AI75" s="973"/>
      <c r="AJ75" s="974"/>
      <c r="AK75" s="975" t="s">
        <v>533</v>
      </c>
      <c r="AL75" s="973"/>
      <c r="AM75" s="973"/>
      <c r="AN75" s="973"/>
      <c r="AO75" s="974"/>
      <c r="AP75" s="975" t="s">
        <v>533</v>
      </c>
      <c r="AQ75" s="973"/>
      <c r="AR75" s="973"/>
      <c r="AS75" s="973"/>
      <c r="AT75" s="974"/>
      <c r="AU75" s="975" t="s">
        <v>533</v>
      </c>
      <c r="AV75" s="973"/>
      <c r="AW75" s="973"/>
      <c r="AX75" s="973"/>
      <c r="AY75" s="974"/>
      <c r="AZ75" s="966" t="s">
        <v>542</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88</v>
      </c>
      <c r="R76" s="973"/>
      <c r="S76" s="973"/>
      <c r="T76" s="973"/>
      <c r="U76" s="974"/>
      <c r="V76" s="975">
        <v>70</v>
      </c>
      <c r="W76" s="973"/>
      <c r="X76" s="973"/>
      <c r="Y76" s="973"/>
      <c r="Z76" s="974"/>
      <c r="AA76" s="975">
        <v>18</v>
      </c>
      <c r="AB76" s="973"/>
      <c r="AC76" s="973"/>
      <c r="AD76" s="973"/>
      <c r="AE76" s="974"/>
      <c r="AF76" s="975">
        <v>18</v>
      </c>
      <c r="AG76" s="973"/>
      <c r="AH76" s="973"/>
      <c r="AI76" s="973"/>
      <c r="AJ76" s="974"/>
      <c r="AK76" s="975" t="s">
        <v>533</v>
      </c>
      <c r="AL76" s="973"/>
      <c r="AM76" s="973"/>
      <c r="AN76" s="973"/>
      <c r="AO76" s="974"/>
      <c r="AP76" s="975" t="s">
        <v>533</v>
      </c>
      <c r="AQ76" s="973"/>
      <c r="AR76" s="973"/>
      <c r="AS76" s="973"/>
      <c r="AT76" s="974"/>
      <c r="AU76" s="975" t="s">
        <v>533</v>
      </c>
      <c r="AV76" s="973"/>
      <c r="AW76" s="973"/>
      <c r="AX76" s="973"/>
      <c r="AY76" s="974"/>
      <c r="AZ76" s="966" t="s">
        <v>543</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1312</v>
      </c>
      <c r="R77" s="973"/>
      <c r="S77" s="973"/>
      <c r="T77" s="973"/>
      <c r="U77" s="974"/>
      <c r="V77" s="975">
        <v>1195</v>
      </c>
      <c r="W77" s="973"/>
      <c r="X77" s="973"/>
      <c r="Y77" s="973"/>
      <c r="Z77" s="974"/>
      <c r="AA77" s="975">
        <v>117</v>
      </c>
      <c r="AB77" s="973"/>
      <c r="AC77" s="973"/>
      <c r="AD77" s="973"/>
      <c r="AE77" s="974"/>
      <c r="AF77" s="975">
        <v>117</v>
      </c>
      <c r="AG77" s="973"/>
      <c r="AH77" s="973"/>
      <c r="AI77" s="973"/>
      <c r="AJ77" s="974"/>
      <c r="AK77" s="975" t="s">
        <v>533</v>
      </c>
      <c r="AL77" s="973"/>
      <c r="AM77" s="973"/>
      <c r="AN77" s="973"/>
      <c r="AO77" s="974"/>
      <c r="AP77" s="975">
        <v>24</v>
      </c>
      <c r="AQ77" s="973"/>
      <c r="AR77" s="973"/>
      <c r="AS77" s="973"/>
      <c r="AT77" s="974"/>
      <c r="AU77" s="975">
        <v>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350802</v>
      </c>
      <c r="AB110" s="871"/>
      <c r="AC110" s="871"/>
      <c r="AD110" s="871"/>
      <c r="AE110" s="872"/>
      <c r="AF110" s="873">
        <v>388114</v>
      </c>
      <c r="AG110" s="871"/>
      <c r="AH110" s="871"/>
      <c r="AI110" s="871"/>
      <c r="AJ110" s="872"/>
      <c r="AK110" s="873">
        <v>463796</v>
      </c>
      <c r="AL110" s="871"/>
      <c r="AM110" s="871"/>
      <c r="AN110" s="871"/>
      <c r="AO110" s="872"/>
      <c r="AP110" s="874">
        <v>14.3</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6576345</v>
      </c>
      <c r="BR110" s="798"/>
      <c r="BS110" s="798"/>
      <c r="BT110" s="798"/>
      <c r="BU110" s="798"/>
      <c r="BV110" s="798">
        <v>7404234</v>
      </c>
      <c r="BW110" s="798"/>
      <c r="BX110" s="798"/>
      <c r="BY110" s="798"/>
      <c r="BZ110" s="798"/>
      <c r="CA110" s="798">
        <v>7957159</v>
      </c>
      <c r="CB110" s="798"/>
      <c r="CC110" s="798"/>
      <c r="CD110" s="798"/>
      <c r="CE110" s="798"/>
      <c r="CF110" s="859">
        <v>245.6</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339084</v>
      </c>
      <c r="BR112" s="769"/>
      <c r="BS112" s="769"/>
      <c r="BT112" s="769"/>
      <c r="BU112" s="769"/>
      <c r="BV112" s="769">
        <v>399597</v>
      </c>
      <c r="BW112" s="769"/>
      <c r="BX112" s="769"/>
      <c r="BY112" s="769"/>
      <c r="BZ112" s="769"/>
      <c r="CA112" s="769">
        <v>417136</v>
      </c>
      <c r="CB112" s="769"/>
      <c r="CC112" s="769"/>
      <c r="CD112" s="769"/>
      <c r="CE112" s="769"/>
      <c r="CF112" s="846">
        <v>12.9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26664</v>
      </c>
      <c r="AB113" s="907"/>
      <c r="AC113" s="907"/>
      <c r="AD113" s="907"/>
      <c r="AE113" s="908"/>
      <c r="AF113" s="909">
        <v>22696</v>
      </c>
      <c r="AG113" s="907"/>
      <c r="AH113" s="907"/>
      <c r="AI113" s="907"/>
      <c r="AJ113" s="908"/>
      <c r="AK113" s="909">
        <v>24906</v>
      </c>
      <c r="AL113" s="907"/>
      <c r="AM113" s="907"/>
      <c r="AN113" s="907"/>
      <c r="AO113" s="908"/>
      <c r="AP113" s="910">
        <v>0.8</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95104</v>
      </c>
      <c r="BR113" s="769"/>
      <c r="BS113" s="769"/>
      <c r="BT113" s="769"/>
      <c r="BU113" s="769"/>
      <c r="BV113" s="769">
        <v>113709</v>
      </c>
      <c r="BW113" s="769"/>
      <c r="BX113" s="769"/>
      <c r="BY113" s="769"/>
      <c r="BZ113" s="769"/>
      <c r="CA113" s="769">
        <v>131808</v>
      </c>
      <c r="CB113" s="769"/>
      <c r="CC113" s="769"/>
      <c r="CD113" s="769"/>
      <c r="CE113" s="769"/>
      <c r="CF113" s="846">
        <v>4.0999999999999996</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30142</v>
      </c>
      <c r="AB114" s="782"/>
      <c r="AC114" s="782"/>
      <c r="AD114" s="782"/>
      <c r="AE114" s="783"/>
      <c r="AF114" s="784">
        <v>16854</v>
      </c>
      <c r="AG114" s="782"/>
      <c r="AH114" s="782"/>
      <c r="AI114" s="782"/>
      <c r="AJ114" s="783"/>
      <c r="AK114" s="784">
        <v>20697</v>
      </c>
      <c r="AL114" s="782"/>
      <c r="AM114" s="782"/>
      <c r="AN114" s="782"/>
      <c r="AO114" s="783"/>
      <c r="AP114" s="752">
        <v>0.6</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1759374</v>
      </c>
      <c r="BR114" s="769"/>
      <c r="BS114" s="769"/>
      <c r="BT114" s="769"/>
      <c r="BU114" s="769"/>
      <c r="BV114" s="769">
        <v>1733879</v>
      </c>
      <c r="BW114" s="769"/>
      <c r="BX114" s="769"/>
      <c r="BY114" s="769"/>
      <c r="BZ114" s="769"/>
      <c r="CA114" s="769">
        <v>1650326</v>
      </c>
      <c r="CB114" s="769"/>
      <c r="CC114" s="769"/>
      <c r="CD114" s="769"/>
      <c r="CE114" s="769"/>
      <c r="CF114" s="846">
        <v>50.9</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403</v>
      </c>
      <c r="AB115" s="907"/>
      <c r="AC115" s="907"/>
      <c r="AD115" s="907"/>
      <c r="AE115" s="908"/>
      <c r="AF115" s="909">
        <v>482</v>
      </c>
      <c r="AG115" s="907"/>
      <c r="AH115" s="907"/>
      <c r="AI115" s="907"/>
      <c r="AJ115" s="908"/>
      <c r="AK115" s="909">
        <v>459</v>
      </c>
      <c r="AL115" s="907"/>
      <c r="AM115" s="907"/>
      <c r="AN115" s="907"/>
      <c r="AO115" s="908"/>
      <c r="AP115" s="910">
        <v>0</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408011</v>
      </c>
      <c r="AB117" s="893"/>
      <c r="AC117" s="893"/>
      <c r="AD117" s="893"/>
      <c r="AE117" s="894"/>
      <c r="AF117" s="896">
        <v>428146</v>
      </c>
      <c r="AG117" s="893"/>
      <c r="AH117" s="893"/>
      <c r="AI117" s="893"/>
      <c r="AJ117" s="894"/>
      <c r="AK117" s="896">
        <v>509858</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8769907</v>
      </c>
      <c r="BR118" s="856"/>
      <c r="BS118" s="856"/>
      <c r="BT118" s="856"/>
      <c r="BU118" s="856"/>
      <c r="BV118" s="856">
        <v>9651419</v>
      </c>
      <c r="BW118" s="856"/>
      <c r="BX118" s="856"/>
      <c r="BY118" s="856"/>
      <c r="BZ118" s="856"/>
      <c r="CA118" s="856">
        <v>10156429</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1419030</v>
      </c>
      <c r="BR119" s="798"/>
      <c r="BS119" s="798"/>
      <c r="BT119" s="798"/>
      <c r="BU119" s="798"/>
      <c r="BV119" s="798">
        <v>1173590</v>
      </c>
      <c r="BW119" s="798"/>
      <c r="BX119" s="798"/>
      <c r="BY119" s="798"/>
      <c r="BZ119" s="798"/>
      <c r="CA119" s="798">
        <v>1067062</v>
      </c>
      <c r="CB119" s="798"/>
      <c r="CC119" s="798"/>
      <c r="CD119" s="798"/>
      <c r="CE119" s="798"/>
      <c r="CF119" s="859">
        <v>32.9</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113</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437</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163755</v>
      </c>
      <c r="DH120" s="798"/>
      <c r="DI120" s="798"/>
      <c r="DJ120" s="798"/>
      <c r="DK120" s="798"/>
      <c r="DL120" s="798">
        <v>210691</v>
      </c>
      <c r="DM120" s="798"/>
      <c r="DN120" s="798"/>
      <c r="DO120" s="798"/>
      <c r="DP120" s="798"/>
      <c r="DQ120" s="798">
        <v>216282</v>
      </c>
      <c r="DR120" s="798"/>
      <c r="DS120" s="798"/>
      <c r="DT120" s="798"/>
      <c r="DU120" s="798"/>
      <c r="DV120" s="799">
        <v>6.7</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5547675</v>
      </c>
      <c r="BR121" s="856"/>
      <c r="BS121" s="856"/>
      <c r="BT121" s="856"/>
      <c r="BU121" s="856"/>
      <c r="BV121" s="856">
        <v>6178075</v>
      </c>
      <c r="BW121" s="856"/>
      <c r="BX121" s="856"/>
      <c r="BY121" s="856"/>
      <c r="BZ121" s="856"/>
      <c r="CA121" s="856">
        <v>6585300</v>
      </c>
      <c r="CB121" s="856"/>
      <c r="CC121" s="856"/>
      <c r="CD121" s="856"/>
      <c r="CE121" s="856"/>
      <c r="CF121" s="857">
        <v>203.2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175329</v>
      </c>
      <c r="DH121" s="769"/>
      <c r="DI121" s="769"/>
      <c r="DJ121" s="769"/>
      <c r="DK121" s="769"/>
      <c r="DL121" s="769">
        <v>188906</v>
      </c>
      <c r="DM121" s="769"/>
      <c r="DN121" s="769"/>
      <c r="DO121" s="769"/>
      <c r="DP121" s="769"/>
      <c r="DQ121" s="769">
        <v>200854</v>
      </c>
      <c r="DR121" s="769"/>
      <c r="DS121" s="769"/>
      <c r="DT121" s="769"/>
      <c r="DU121" s="769"/>
      <c r="DV121" s="821">
        <v>6.2</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6966705</v>
      </c>
      <c r="BR122" s="838"/>
      <c r="BS122" s="838"/>
      <c r="BT122" s="838"/>
      <c r="BU122" s="838"/>
      <c r="BV122" s="838">
        <v>7351665</v>
      </c>
      <c r="BW122" s="838"/>
      <c r="BX122" s="838"/>
      <c r="BY122" s="838"/>
      <c r="BZ122" s="838"/>
      <c r="CA122" s="838">
        <v>7652362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54.4</v>
      </c>
      <c r="BR123" s="830"/>
      <c r="BS123" s="830"/>
      <c r="BT123" s="830"/>
      <c r="BU123" s="830"/>
      <c r="BV123" s="830">
        <v>70.400000000000006</v>
      </c>
      <c r="BW123" s="830"/>
      <c r="BX123" s="830"/>
      <c r="BY123" s="830"/>
      <c r="BZ123" s="830"/>
      <c r="CA123" s="830">
        <v>77.2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403</v>
      </c>
      <c r="AB127" s="782"/>
      <c r="AC127" s="782"/>
      <c r="AD127" s="782"/>
      <c r="AE127" s="783"/>
      <c r="AF127" s="784">
        <v>482</v>
      </c>
      <c r="AG127" s="782"/>
      <c r="AH127" s="782"/>
      <c r="AI127" s="782"/>
      <c r="AJ127" s="783"/>
      <c r="AK127" s="784">
        <v>459</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113</v>
      </c>
      <c r="AB128" s="722"/>
      <c r="AC128" s="722"/>
      <c r="AD128" s="722"/>
      <c r="AE128" s="723"/>
      <c r="AF128" s="724" t="s">
        <v>113</v>
      </c>
      <c r="AG128" s="722"/>
      <c r="AH128" s="722"/>
      <c r="AI128" s="722"/>
      <c r="AJ128" s="723"/>
      <c r="AK128" s="724" t="s">
        <v>113</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3622912</v>
      </c>
      <c r="AB129" s="782"/>
      <c r="AC129" s="782"/>
      <c r="AD129" s="782"/>
      <c r="AE129" s="783"/>
      <c r="AF129" s="784">
        <v>3605801</v>
      </c>
      <c r="AG129" s="782"/>
      <c r="AH129" s="782"/>
      <c r="AI129" s="782"/>
      <c r="AJ129" s="783"/>
      <c r="AK129" s="784">
        <v>3628345</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311571</v>
      </c>
      <c r="AB130" s="782"/>
      <c r="AC130" s="782"/>
      <c r="AD130" s="782"/>
      <c r="AE130" s="783"/>
      <c r="AF130" s="784">
        <v>343338</v>
      </c>
      <c r="AG130" s="782"/>
      <c r="AH130" s="782"/>
      <c r="AI130" s="782"/>
      <c r="AJ130" s="783"/>
      <c r="AK130" s="784">
        <v>387885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77.2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3311341</v>
      </c>
      <c r="AB131" s="715"/>
      <c r="AC131" s="715"/>
      <c r="AD131" s="715"/>
      <c r="AE131" s="716"/>
      <c r="AF131" s="717">
        <v>3262463</v>
      </c>
      <c r="AG131" s="715"/>
      <c r="AH131" s="715"/>
      <c r="AI131" s="715"/>
      <c r="AJ131" s="716"/>
      <c r="AK131" s="717">
        <v>3240460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2.9124152419999998</v>
      </c>
      <c r="AB132" s="738"/>
      <c r="AC132" s="738"/>
      <c r="AD132" s="738"/>
      <c r="AE132" s="739"/>
      <c r="AF132" s="740">
        <v>2.5995084080000002</v>
      </c>
      <c r="AG132" s="738"/>
      <c r="AH132" s="738"/>
      <c r="AI132" s="738"/>
      <c r="AJ132" s="739"/>
      <c r="AK132" s="740">
        <v>3.764064361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2.9</v>
      </c>
      <c r="AB133" s="747"/>
      <c r="AC133" s="747"/>
      <c r="AD133" s="747"/>
      <c r="AE133" s="748"/>
      <c r="AF133" s="746">
        <v>2.8</v>
      </c>
      <c r="AG133" s="747"/>
      <c r="AH133" s="747"/>
      <c r="AI133" s="747"/>
      <c r="AJ133" s="748"/>
      <c r="AK133" s="746">
        <v>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46"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1099067</v>
      </c>
      <c r="L9" s="264">
        <v>89632</v>
      </c>
      <c r="M9" s="265">
        <v>87341</v>
      </c>
      <c r="N9" s="266">
        <v>2.6</v>
      </c>
    </row>
    <row r="10" spans="1:16">
      <c r="A10" s="248"/>
      <c r="B10" s="244"/>
      <c r="C10" s="244"/>
      <c r="D10" s="244"/>
      <c r="E10" s="244"/>
      <c r="F10" s="244"/>
      <c r="G10" s="1131" t="s">
        <v>473</v>
      </c>
      <c r="H10" s="1132"/>
      <c r="I10" s="1132"/>
      <c r="J10" s="1133"/>
      <c r="K10" s="267">
        <v>115607</v>
      </c>
      <c r="L10" s="268">
        <v>9428</v>
      </c>
      <c r="M10" s="269">
        <v>8730</v>
      </c>
      <c r="N10" s="270">
        <v>8</v>
      </c>
    </row>
    <row r="11" spans="1:16" ht="13.5" customHeight="1">
      <c r="A11" s="248"/>
      <c r="B11" s="244"/>
      <c r="C11" s="244"/>
      <c r="D11" s="244"/>
      <c r="E11" s="244"/>
      <c r="F11" s="244"/>
      <c r="G11" s="1131" t="s">
        <v>474</v>
      </c>
      <c r="H11" s="1132"/>
      <c r="I11" s="1132"/>
      <c r="J11" s="1133"/>
      <c r="K11" s="267">
        <v>195862</v>
      </c>
      <c r="L11" s="268">
        <v>15973</v>
      </c>
      <c r="M11" s="269">
        <v>12876</v>
      </c>
      <c r="N11" s="270">
        <v>24.1</v>
      </c>
    </row>
    <row r="12" spans="1:16" ht="13.5" customHeight="1">
      <c r="A12" s="248"/>
      <c r="B12" s="244"/>
      <c r="C12" s="244"/>
      <c r="D12" s="244"/>
      <c r="E12" s="244"/>
      <c r="F12" s="244"/>
      <c r="G12" s="1131" t="s">
        <v>475</v>
      </c>
      <c r="H12" s="1132"/>
      <c r="I12" s="1132"/>
      <c r="J12" s="1133"/>
      <c r="K12" s="267">
        <v>150</v>
      </c>
      <c r="L12" s="268">
        <v>12</v>
      </c>
      <c r="M12" s="269">
        <v>1090</v>
      </c>
      <c r="N12" s="270">
        <v>-98.9</v>
      </c>
    </row>
    <row r="13" spans="1:16" ht="13.5" customHeight="1">
      <c r="A13" s="248"/>
      <c r="B13" s="244"/>
      <c r="C13" s="244"/>
      <c r="D13" s="244"/>
      <c r="E13" s="244"/>
      <c r="F13" s="244"/>
      <c r="G13" s="1131" t="s">
        <v>476</v>
      </c>
      <c r="H13" s="1132"/>
      <c r="I13" s="1132"/>
      <c r="J13" s="1133"/>
      <c r="K13" s="267" t="s">
        <v>477</v>
      </c>
      <c r="L13" s="268" t="s">
        <v>477</v>
      </c>
      <c r="M13" s="269">
        <v>18</v>
      </c>
      <c r="N13" s="270" t="s">
        <v>477</v>
      </c>
    </row>
    <row r="14" spans="1:16" ht="13.5" customHeight="1">
      <c r="A14" s="248"/>
      <c r="B14" s="244"/>
      <c r="C14" s="244"/>
      <c r="D14" s="244"/>
      <c r="E14" s="244"/>
      <c r="F14" s="244"/>
      <c r="G14" s="1131" t="s">
        <v>478</v>
      </c>
      <c r="H14" s="1132"/>
      <c r="I14" s="1132"/>
      <c r="J14" s="1133"/>
      <c r="K14" s="267">
        <v>32948</v>
      </c>
      <c r="L14" s="268">
        <v>2687</v>
      </c>
      <c r="M14" s="269">
        <v>4293</v>
      </c>
      <c r="N14" s="270">
        <v>-37.4</v>
      </c>
    </row>
    <row r="15" spans="1:16" ht="13.5" customHeight="1">
      <c r="A15" s="248"/>
      <c r="B15" s="244"/>
      <c r="C15" s="244"/>
      <c r="D15" s="244"/>
      <c r="E15" s="244"/>
      <c r="F15" s="244"/>
      <c r="G15" s="1131" t="s">
        <v>479</v>
      </c>
      <c r="H15" s="1132"/>
      <c r="I15" s="1132"/>
      <c r="J15" s="1133"/>
      <c r="K15" s="267">
        <v>24818</v>
      </c>
      <c r="L15" s="268">
        <v>2024</v>
      </c>
      <c r="M15" s="269">
        <v>2010</v>
      </c>
      <c r="N15" s="270">
        <v>0.7</v>
      </c>
    </row>
    <row r="16" spans="1:16">
      <c r="A16" s="248"/>
      <c r="B16" s="244"/>
      <c r="C16" s="244"/>
      <c r="D16" s="244"/>
      <c r="E16" s="244"/>
      <c r="F16" s="244"/>
      <c r="G16" s="1134" t="s">
        <v>480</v>
      </c>
      <c r="H16" s="1135"/>
      <c r="I16" s="1135"/>
      <c r="J16" s="1136"/>
      <c r="K16" s="268">
        <v>-145517</v>
      </c>
      <c r="L16" s="268">
        <v>-11867</v>
      </c>
      <c r="M16" s="269">
        <v>-10218</v>
      </c>
      <c r="N16" s="270">
        <v>16.100000000000001</v>
      </c>
    </row>
    <row r="17" spans="1:16">
      <c r="A17" s="248"/>
      <c r="B17" s="244"/>
      <c r="C17" s="244"/>
      <c r="D17" s="244"/>
      <c r="E17" s="244"/>
      <c r="F17" s="244"/>
      <c r="G17" s="1134" t="s">
        <v>171</v>
      </c>
      <c r="H17" s="1135"/>
      <c r="I17" s="1135"/>
      <c r="J17" s="1136"/>
      <c r="K17" s="268">
        <v>1322935</v>
      </c>
      <c r="L17" s="268">
        <v>107889</v>
      </c>
      <c r="M17" s="269">
        <v>106139</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9.6199999999999992</v>
      </c>
      <c r="L21" s="281">
        <v>10.27</v>
      </c>
      <c r="M21" s="282">
        <v>-0.65</v>
      </c>
      <c r="N21" s="249"/>
      <c r="O21" s="283"/>
      <c r="P21" s="279"/>
    </row>
    <row r="22" spans="1:16" s="284" customFormat="1">
      <c r="A22" s="279"/>
      <c r="B22" s="249"/>
      <c r="C22" s="249"/>
      <c r="D22" s="249"/>
      <c r="E22" s="249"/>
      <c r="F22" s="249"/>
      <c r="G22" s="1128" t="s">
        <v>486</v>
      </c>
      <c r="H22" s="1129"/>
      <c r="I22" s="1129"/>
      <c r="J22" s="1130"/>
      <c r="K22" s="285">
        <v>98.5</v>
      </c>
      <c r="L22" s="286">
        <v>95.1</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463796</v>
      </c>
      <c r="L32" s="294">
        <v>37824</v>
      </c>
      <c r="M32" s="295">
        <v>57922</v>
      </c>
      <c r="N32" s="296">
        <v>-34.700000000000003</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t="s">
        <v>477</v>
      </c>
      <c r="N34" s="296" t="s">
        <v>477</v>
      </c>
    </row>
    <row r="35" spans="1:16" ht="27" customHeight="1">
      <c r="A35" s="248"/>
      <c r="B35" s="244"/>
      <c r="C35" s="244"/>
      <c r="D35" s="244"/>
      <c r="E35" s="244"/>
      <c r="F35" s="244"/>
      <c r="G35" s="1119" t="s">
        <v>493</v>
      </c>
      <c r="H35" s="1120"/>
      <c r="I35" s="1120"/>
      <c r="J35" s="1121"/>
      <c r="K35" s="294">
        <v>24906</v>
      </c>
      <c r="L35" s="294">
        <v>2031</v>
      </c>
      <c r="M35" s="295">
        <v>16698</v>
      </c>
      <c r="N35" s="296">
        <v>-87.8</v>
      </c>
    </row>
    <row r="36" spans="1:16" ht="27" customHeight="1">
      <c r="A36" s="248"/>
      <c r="B36" s="244"/>
      <c r="C36" s="244"/>
      <c r="D36" s="244"/>
      <c r="E36" s="244"/>
      <c r="F36" s="244"/>
      <c r="G36" s="1119" t="s">
        <v>494</v>
      </c>
      <c r="H36" s="1120"/>
      <c r="I36" s="1120"/>
      <c r="J36" s="1121"/>
      <c r="K36" s="294">
        <v>20697</v>
      </c>
      <c r="L36" s="294">
        <v>1688</v>
      </c>
      <c r="M36" s="295">
        <v>4963</v>
      </c>
      <c r="N36" s="296">
        <v>-66</v>
      </c>
    </row>
    <row r="37" spans="1:16" ht="13.5" customHeight="1">
      <c r="A37" s="248"/>
      <c r="B37" s="244"/>
      <c r="C37" s="244"/>
      <c r="D37" s="244"/>
      <c r="E37" s="244"/>
      <c r="F37" s="244"/>
      <c r="G37" s="1119" t="s">
        <v>495</v>
      </c>
      <c r="H37" s="1120"/>
      <c r="I37" s="1120"/>
      <c r="J37" s="1121"/>
      <c r="K37" s="294">
        <v>459</v>
      </c>
      <c r="L37" s="294">
        <v>37</v>
      </c>
      <c r="M37" s="295">
        <v>1334</v>
      </c>
      <c r="N37" s="296">
        <v>-97.2</v>
      </c>
    </row>
    <row r="38" spans="1:16" ht="27" customHeight="1">
      <c r="A38" s="248"/>
      <c r="B38" s="244"/>
      <c r="C38" s="244"/>
      <c r="D38" s="244"/>
      <c r="E38" s="244"/>
      <c r="F38" s="244"/>
      <c r="G38" s="1122" t="s">
        <v>496</v>
      </c>
      <c r="H38" s="1123"/>
      <c r="I38" s="1123"/>
      <c r="J38" s="1124"/>
      <c r="K38" s="297" t="s">
        <v>477</v>
      </c>
      <c r="L38" s="297" t="s">
        <v>477</v>
      </c>
      <c r="M38" s="298">
        <v>8</v>
      </c>
      <c r="N38" s="299" t="s">
        <v>477</v>
      </c>
      <c r="O38" s="293"/>
    </row>
    <row r="39" spans="1:16">
      <c r="A39" s="248"/>
      <c r="B39" s="244"/>
      <c r="C39" s="244"/>
      <c r="D39" s="244"/>
      <c r="E39" s="244"/>
      <c r="F39" s="244"/>
      <c r="G39" s="1122" t="s">
        <v>497</v>
      </c>
      <c r="H39" s="1123"/>
      <c r="I39" s="1123"/>
      <c r="J39" s="1124"/>
      <c r="K39" s="300" t="s">
        <v>477</v>
      </c>
      <c r="L39" s="300" t="s">
        <v>477</v>
      </c>
      <c r="M39" s="301">
        <v>-2783</v>
      </c>
      <c r="N39" s="302" t="s">
        <v>477</v>
      </c>
      <c r="O39" s="293"/>
    </row>
    <row r="40" spans="1:16" ht="27" customHeight="1">
      <c r="A40" s="248"/>
      <c r="B40" s="244"/>
      <c r="C40" s="244"/>
      <c r="D40" s="244"/>
      <c r="E40" s="244"/>
      <c r="F40" s="244"/>
      <c r="G40" s="1119" t="s">
        <v>498</v>
      </c>
      <c r="H40" s="1120"/>
      <c r="I40" s="1120"/>
      <c r="J40" s="1121"/>
      <c r="K40" s="300">
        <v>-387885</v>
      </c>
      <c r="L40" s="300">
        <v>-31633</v>
      </c>
      <c r="M40" s="301">
        <v>-52415</v>
      </c>
      <c r="N40" s="302">
        <v>-39.6</v>
      </c>
      <c r="O40" s="293"/>
    </row>
    <row r="41" spans="1:16">
      <c r="A41" s="248"/>
      <c r="B41" s="244"/>
      <c r="C41" s="244"/>
      <c r="D41" s="244"/>
      <c r="E41" s="244"/>
      <c r="F41" s="244"/>
      <c r="G41" s="1125" t="s">
        <v>281</v>
      </c>
      <c r="H41" s="1126"/>
      <c r="I41" s="1126"/>
      <c r="J41" s="1127"/>
      <c r="K41" s="294">
        <v>121973</v>
      </c>
      <c r="L41" s="300">
        <v>9947</v>
      </c>
      <c r="M41" s="301">
        <v>25727</v>
      </c>
      <c r="N41" s="302">
        <v>-61.3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1094966</v>
      </c>
      <c r="J51" s="320">
        <v>85218</v>
      </c>
      <c r="K51" s="321">
        <v>27.5</v>
      </c>
      <c r="L51" s="322">
        <v>86910</v>
      </c>
      <c r="M51" s="323">
        <v>58.5</v>
      </c>
      <c r="N51" s="324">
        <v>-31</v>
      </c>
    </row>
    <row r="52" spans="1:14">
      <c r="A52" s="248"/>
      <c r="B52" s="244"/>
      <c r="C52" s="244"/>
      <c r="D52" s="244"/>
      <c r="E52" s="244"/>
      <c r="F52" s="244"/>
      <c r="G52" s="325"/>
      <c r="H52" s="326" t="s">
        <v>509</v>
      </c>
      <c r="I52" s="327">
        <v>813310</v>
      </c>
      <c r="J52" s="328">
        <v>63298</v>
      </c>
      <c r="K52" s="329">
        <v>15.6</v>
      </c>
      <c r="L52" s="330">
        <v>50891</v>
      </c>
      <c r="M52" s="331">
        <v>65.3</v>
      </c>
      <c r="N52" s="332">
        <v>-49.7</v>
      </c>
    </row>
    <row r="53" spans="1:14">
      <c r="A53" s="248"/>
      <c r="B53" s="244"/>
      <c r="C53" s="244"/>
      <c r="D53" s="244"/>
      <c r="E53" s="244"/>
      <c r="F53" s="244"/>
      <c r="G53" s="310" t="s">
        <v>510</v>
      </c>
      <c r="H53" s="311"/>
      <c r="I53" s="319">
        <v>1339816</v>
      </c>
      <c r="J53" s="320">
        <v>106124</v>
      </c>
      <c r="K53" s="321">
        <v>24.5</v>
      </c>
      <c r="L53" s="322">
        <v>95443</v>
      </c>
      <c r="M53" s="323">
        <v>9.8000000000000007</v>
      </c>
      <c r="N53" s="324">
        <v>14.7</v>
      </c>
    </row>
    <row r="54" spans="1:14">
      <c r="A54" s="248"/>
      <c r="B54" s="244"/>
      <c r="C54" s="244"/>
      <c r="D54" s="244"/>
      <c r="E54" s="244"/>
      <c r="F54" s="244"/>
      <c r="G54" s="325"/>
      <c r="H54" s="326" t="s">
        <v>509</v>
      </c>
      <c r="I54" s="327">
        <v>839628</v>
      </c>
      <c r="J54" s="328">
        <v>66505</v>
      </c>
      <c r="K54" s="329">
        <v>5.0999999999999996</v>
      </c>
      <c r="L54" s="330">
        <v>48538</v>
      </c>
      <c r="M54" s="331">
        <v>-4.5999999999999996</v>
      </c>
      <c r="N54" s="332">
        <v>9.6999999999999993</v>
      </c>
    </row>
    <row r="55" spans="1:14">
      <c r="A55" s="248"/>
      <c r="B55" s="244"/>
      <c r="C55" s="244"/>
      <c r="D55" s="244"/>
      <c r="E55" s="244"/>
      <c r="F55" s="244"/>
      <c r="G55" s="310" t="s">
        <v>511</v>
      </c>
      <c r="H55" s="311"/>
      <c r="I55" s="319">
        <v>1317322</v>
      </c>
      <c r="J55" s="320">
        <v>105360</v>
      </c>
      <c r="K55" s="321">
        <v>-0.7</v>
      </c>
      <c r="L55" s="322">
        <v>70897</v>
      </c>
      <c r="M55" s="323">
        <v>-25.7</v>
      </c>
      <c r="N55" s="324">
        <v>25</v>
      </c>
    </row>
    <row r="56" spans="1:14">
      <c r="A56" s="248"/>
      <c r="B56" s="244"/>
      <c r="C56" s="244"/>
      <c r="D56" s="244"/>
      <c r="E56" s="244"/>
      <c r="F56" s="244"/>
      <c r="G56" s="325"/>
      <c r="H56" s="326" t="s">
        <v>509</v>
      </c>
      <c r="I56" s="327">
        <v>1159719</v>
      </c>
      <c r="J56" s="328">
        <v>92755</v>
      </c>
      <c r="K56" s="329">
        <v>39.5</v>
      </c>
      <c r="L56" s="330">
        <v>39878</v>
      </c>
      <c r="M56" s="331">
        <v>-17.8</v>
      </c>
      <c r="N56" s="332">
        <v>57.3</v>
      </c>
    </row>
    <row r="57" spans="1:14">
      <c r="A57" s="248"/>
      <c r="B57" s="244"/>
      <c r="C57" s="244"/>
      <c r="D57" s="244"/>
      <c r="E57" s="244"/>
      <c r="F57" s="244"/>
      <c r="G57" s="310" t="s">
        <v>512</v>
      </c>
      <c r="H57" s="311"/>
      <c r="I57" s="319">
        <v>1005205</v>
      </c>
      <c r="J57" s="320">
        <v>81045</v>
      </c>
      <c r="K57" s="321">
        <v>-23.1</v>
      </c>
      <c r="L57" s="322">
        <v>66496</v>
      </c>
      <c r="M57" s="323">
        <v>-6.2</v>
      </c>
      <c r="N57" s="324">
        <v>-16.899999999999999</v>
      </c>
    </row>
    <row r="58" spans="1:14">
      <c r="A58" s="248"/>
      <c r="B58" s="244"/>
      <c r="C58" s="244"/>
      <c r="D58" s="244"/>
      <c r="E58" s="244"/>
      <c r="F58" s="244"/>
      <c r="G58" s="325"/>
      <c r="H58" s="326" t="s">
        <v>509</v>
      </c>
      <c r="I58" s="327">
        <v>761932</v>
      </c>
      <c r="J58" s="328">
        <v>61431</v>
      </c>
      <c r="K58" s="329">
        <v>-33.799999999999997</v>
      </c>
      <c r="L58" s="330">
        <v>36530</v>
      </c>
      <c r="M58" s="331">
        <v>-8.4</v>
      </c>
      <c r="N58" s="332">
        <v>-25.4</v>
      </c>
    </row>
    <row r="59" spans="1:14">
      <c r="A59" s="248"/>
      <c r="B59" s="244"/>
      <c r="C59" s="244"/>
      <c r="D59" s="244"/>
      <c r="E59" s="244"/>
      <c r="F59" s="244"/>
      <c r="G59" s="310" t="s">
        <v>513</v>
      </c>
      <c r="H59" s="311"/>
      <c r="I59" s="319">
        <v>871422</v>
      </c>
      <c r="J59" s="320">
        <v>71067</v>
      </c>
      <c r="K59" s="321">
        <v>-12.3</v>
      </c>
      <c r="L59" s="322">
        <v>82748</v>
      </c>
      <c r="M59" s="323">
        <v>24.4</v>
      </c>
      <c r="N59" s="324">
        <v>-36.700000000000003</v>
      </c>
    </row>
    <row r="60" spans="1:14">
      <c r="A60" s="248"/>
      <c r="B60" s="244"/>
      <c r="C60" s="244"/>
      <c r="D60" s="244"/>
      <c r="E60" s="244"/>
      <c r="F60" s="244"/>
      <c r="G60" s="325"/>
      <c r="H60" s="326" t="s">
        <v>509</v>
      </c>
      <c r="I60" s="333">
        <v>719734</v>
      </c>
      <c r="J60" s="328">
        <v>58696</v>
      </c>
      <c r="K60" s="329">
        <v>-4.5</v>
      </c>
      <c r="L60" s="330">
        <v>44732</v>
      </c>
      <c r="M60" s="331">
        <v>22.5</v>
      </c>
      <c r="N60" s="332">
        <v>-27</v>
      </c>
    </row>
    <row r="61" spans="1:14">
      <c r="A61" s="248"/>
      <c r="B61" s="244"/>
      <c r="C61" s="244"/>
      <c r="D61" s="244"/>
      <c r="E61" s="244"/>
      <c r="F61" s="244"/>
      <c r="G61" s="310" t="s">
        <v>514</v>
      </c>
      <c r="H61" s="334"/>
      <c r="I61" s="335">
        <v>1125746</v>
      </c>
      <c r="J61" s="336">
        <v>89763</v>
      </c>
      <c r="K61" s="337">
        <v>3.2</v>
      </c>
      <c r="L61" s="338">
        <v>80499</v>
      </c>
      <c r="M61" s="339">
        <v>12.2</v>
      </c>
      <c r="N61" s="324">
        <v>-9</v>
      </c>
    </row>
    <row r="62" spans="1:14">
      <c r="A62" s="248"/>
      <c r="B62" s="244"/>
      <c r="C62" s="244"/>
      <c r="D62" s="244"/>
      <c r="E62" s="244"/>
      <c r="F62" s="244"/>
      <c r="G62" s="325"/>
      <c r="H62" s="326" t="s">
        <v>509</v>
      </c>
      <c r="I62" s="327">
        <v>858865</v>
      </c>
      <c r="J62" s="328">
        <v>68537</v>
      </c>
      <c r="K62" s="329">
        <v>4.4000000000000004</v>
      </c>
      <c r="L62" s="330">
        <v>44114</v>
      </c>
      <c r="M62" s="331">
        <v>11.4</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9.0500000000000007</v>
      </c>
      <c r="G47" s="12">
        <v>11.12</v>
      </c>
      <c r="H47" s="12">
        <v>11.35</v>
      </c>
      <c r="I47" s="12">
        <v>8.5</v>
      </c>
      <c r="J47" s="13">
        <v>8.44</v>
      </c>
    </row>
    <row r="48" spans="2:10" ht="57.75" customHeight="1">
      <c r="B48" s="14"/>
      <c r="C48" s="1139" t="s">
        <v>4</v>
      </c>
      <c r="D48" s="1139"/>
      <c r="E48" s="1140"/>
      <c r="F48" s="15">
        <v>8.1199999999999992</v>
      </c>
      <c r="G48" s="16">
        <v>8.5</v>
      </c>
      <c r="H48" s="16">
        <v>6.84</v>
      </c>
      <c r="I48" s="16">
        <v>5.91</v>
      </c>
      <c r="J48" s="17">
        <v>7.29</v>
      </c>
    </row>
    <row r="49" spans="2:10" ht="57.75" customHeight="1" thickBot="1">
      <c r="B49" s="18"/>
      <c r="C49" s="1141" t="s">
        <v>5</v>
      </c>
      <c r="D49" s="1141"/>
      <c r="E49" s="1142"/>
      <c r="F49" s="19" t="s">
        <v>521</v>
      </c>
      <c r="G49" s="20">
        <v>3.15</v>
      </c>
      <c r="H49" s="20" t="s">
        <v>522</v>
      </c>
      <c r="I49" s="20" t="s">
        <v>523</v>
      </c>
      <c r="J49" s="21">
        <v>1.41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8.1199999999999992</v>
      </c>
      <c r="G34" s="33">
        <v>8.5</v>
      </c>
      <c r="H34" s="33">
        <v>6.84</v>
      </c>
      <c r="I34" s="33">
        <v>5.91</v>
      </c>
      <c r="J34" s="34">
        <v>7.29</v>
      </c>
      <c r="K34" s="22"/>
      <c r="L34" s="22"/>
      <c r="M34" s="22"/>
      <c r="N34" s="22"/>
      <c r="O34" s="22"/>
      <c r="P34" s="22"/>
    </row>
    <row r="35" spans="1:16" ht="39" customHeight="1">
      <c r="A35" s="22"/>
      <c r="B35" s="35"/>
      <c r="C35" s="1143" t="s">
        <v>525</v>
      </c>
      <c r="D35" s="1144"/>
      <c r="E35" s="1145"/>
      <c r="F35" s="36">
        <v>4.47</v>
      </c>
      <c r="G35" s="37">
        <v>4.99</v>
      </c>
      <c r="H35" s="37">
        <v>5.67</v>
      </c>
      <c r="I35" s="37">
        <v>6.32</v>
      </c>
      <c r="J35" s="38">
        <v>7.06</v>
      </c>
      <c r="K35" s="22"/>
      <c r="L35" s="22"/>
      <c r="M35" s="22"/>
      <c r="N35" s="22"/>
      <c r="O35" s="22"/>
      <c r="P35" s="22"/>
    </row>
    <row r="36" spans="1:16" ht="39" customHeight="1">
      <c r="A36" s="22"/>
      <c r="B36" s="35"/>
      <c r="C36" s="1143" t="s">
        <v>526</v>
      </c>
      <c r="D36" s="1144"/>
      <c r="E36" s="1145"/>
      <c r="F36" s="36">
        <v>2.72</v>
      </c>
      <c r="G36" s="37">
        <v>1.39</v>
      </c>
      <c r="H36" s="37">
        <v>2.34</v>
      </c>
      <c r="I36" s="37">
        <v>2.87</v>
      </c>
      <c r="J36" s="38">
        <v>3.68</v>
      </c>
      <c r="K36" s="22"/>
      <c r="L36" s="22"/>
      <c r="M36" s="22"/>
      <c r="N36" s="22"/>
      <c r="O36" s="22"/>
      <c r="P36" s="22"/>
    </row>
    <row r="37" spans="1:16" ht="39" customHeight="1">
      <c r="A37" s="22"/>
      <c r="B37" s="35"/>
      <c r="C37" s="1143" t="s">
        <v>527</v>
      </c>
      <c r="D37" s="1144"/>
      <c r="E37" s="1145"/>
      <c r="F37" s="36">
        <v>1.59</v>
      </c>
      <c r="G37" s="37">
        <v>1.94</v>
      </c>
      <c r="H37" s="37">
        <v>1.52</v>
      </c>
      <c r="I37" s="37">
        <v>0.77</v>
      </c>
      <c r="J37" s="38">
        <v>0.71</v>
      </c>
      <c r="K37" s="22"/>
      <c r="L37" s="22"/>
      <c r="M37" s="22"/>
      <c r="N37" s="22"/>
      <c r="O37" s="22"/>
      <c r="P37" s="22"/>
    </row>
    <row r="38" spans="1:16" ht="39" customHeight="1">
      <c r="A38" s="22"/>
      <c r="B38" s="35"/>
      <c r="C38" s="1143" t="s">
        <v>528</v>
      </c>
      <c r="D38" s="1144"/>
      <c r="E38" s="1145"/>
      <c r="F38" s="36">
        <v>7.0000000000000007E-2</v>
      </c>
      <c r="G38" s="37">
        <v>0.09</v>
      </c>
      <c r="H38" s="37">
        <v>0.11</v>
      </c>
      <c r="I38" s="37">
        <v>0.11</v>
      </c>
      <c r="J38" s="38">
        <v>0.11</v>
      </c>
      <c r="K38" s="22"/>
      <c r="L38" s="22"/>
      <c r="M38" s="22"/>
      <c r="N38" s="22"/>
      <c r="O38" s="22"/>
      <c r="P38" s="22"/>
    </row>
    <row r="39" spans="1:16" ht="39" customHeight="1">
      <c r="A39" s="22"/>
      <c r="B39" s="35"/>
      <c r="C39" s="1143" t="s">
        <v>529</v>
      </c>
      <c r="D39" s="1144"/>
      <c r="E39" s="1145"/>
      <c r="F39" s="36">
        <v>0.02</v>
      </c>
      <c r="G39" s="37">
        <v>0.01</v>
      </c>
      <c r="H39" s="37">
        <v>0.02</v>
      </c>
      <c r="I39" s="37">
        <v>0.02</v>
      </c>
      <c r="J39" s="38">
        <v>0.03</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0.05</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262</v>
      </c>
      <c r="L45" s="60">
        <v>314</v>
      </c>
      <c r="M45" s="60">
        <v>351</v>
      </c>
      <c r="N45" s="60">
        <v>388</v>
      </c>
      <c r="O45" s="61">
        <v>464</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10</v>
      </c>
      <c r="L48" s="64">
        <v>26</v>
      </c>
      <c r="M48" s="64">
        <v>27</v>
      </c>
      <c r="N48" s="64">
        <v>23</v>
      </c>
      <c r="O48" s="65">
        <v>25</v>
      </c>
      <c r="P48" s="48"/>
      <c r="Q48" s="48"/>
      <c r="R48" s="48"/>
      <c r="S48" s="48"/>
      <c r="T48" s="48"/>
      <c r="U48" s="48"/>
    </row>
    <row r="49" spans="1:21" ht="30.75" customHeight="1">
      <c r="A49" s="48"/>
      <c r="B49" s="1161"/>
      <c r="C49" s="1162"/>
      <c r="D49" s="62"/>
      <c r="E49" s="1153" t="s">
        <v>16</v>
      </c>
      <c r="F49" s="1153"/>
      <c r="G49" s="1153"/>
      <c r="H49" s="1153"/>
      <c r="I49" s="1153"/>
      <c r="J49" s="1154"/>
      <c r="K49" s="63">
        <v>66</v>
      </c>
      <c r="L49" s="64">
        <v>36</v>
      </c>
      <c r="M49" s="64">
        <v>30</v>
      </c>
      <c r="N49" s="64">
        <v>17</v>
      </c>
      <c r="O49" s="65">
        <v>21</v>
      </c>
      <c r="P49" s="48"/>
      <c r="Q49" s="48"/>
      <c r="R49" s="48"/>
      <c r="S49" s="48"/>
      <c r="T49" s="48"/>
      <c r="U49" s="48"/>
    </row>
    <row r="50" spans="1:21" ht="30.75" customHeight="1">
      <c r="A50" s="48"/>
      <c r="B50" s="1161"/>
      <c r="C50" s="1162"/>
      <c r="D50" s="62"/>
      <c r="E50" s="1153" t="s">
        <v>17</v>
      </c>
      <c r="F50" s="1153"/>
      <c r="G50" s="1153"/>
      <c r="H50" s="1153"/>
      <c r="I50" s="1153"/>
      <c r="J50" s="1154"/>
      <c r="K50" s="63">
        <v>1</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246</v>
      </c>
      <c r="L52" s="64">
        <v>272</v>
      </c>
      <c r="M52" s="64">
        <v>312</v>
      </c>
      <c r="N52" s="64">
        <v>343</v>
      </c>
      <c r="O52" s="65">
        <v>388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93</v>
      </c>
      <c r="L53" s="69">
        <v>104</v>
      </c>
      <c r="M53" s="69">
        <v>96</v>
      </c>
      <c r="N53" s="69">
        <v>85</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2015-04-28T00:49:43Z</cp:lastPrinted>
  <dcterms:created xsi:type="dcterms:W3CDTF">2015-02-17T06:26:05Z</dcterms:created>
  <dcterms:modified xsi:type="dcterms:W3CDTF">2015-04-28T00:49:46Z</dcterms:modified>
  <cp:category/>
</cp:coreProperties>
</file>