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AM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alcChain>
</file>

<file path=xl/sharedStrings.xml><?xml version="1.0" encoding="utf-8"?>
<sst xmlns="http://schemas.openxmlformats.org/spreadsheetml/2006/main" count="1001" uniqueCount="538">
  <si>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</si>
  <si>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</si>
  <si>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</si>
  <si>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</si>
  <si>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</si>
  <si>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</si>
  <si>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</si>
  <si>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</si>
  <si>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</si>
  <si>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</si>
  <si>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</si>
  <si>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</si>
  <si>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</si>
  <si>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</si>
  <si>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</si>
  <si>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</si>
  <si>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</si>
  <si>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</si>
  <si>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</si>
  <si>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</si>
  <si>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</si>
  <si>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</si>
  <si>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</si>
  <si>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</si>
  <si>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</si>
  <si>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</si>
  <si>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</si>
  <si>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</si>
  <si>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</si>
  <si>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</si>
  <si>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</si>
  <si>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</si>
  <si>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</si>
  <si>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</si>
  <si>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</si>
  <si>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</si>
  <si>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</si>
  <si>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</si>
  <si>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</si>
  <si>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</si>
  <si>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</si>
  <si>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</si>
  <si>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</si>
  <si>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</si>
  <si>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</si>
  <si>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</si>
  <si>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</si>
  <si>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</si>
  <si>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</si>
  <si>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</si>
  <si>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</si>
  <si>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</si>
  <si>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</si>
  <si>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</si>
  <si>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</si>
  <si>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</si>
  <si>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</si>
  <si>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</si>
  <si>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</si>
  <si>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</si>
  <si>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</si>
  <si>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</si>
  <si>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</si>
  <si>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</si>
  <si>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</si>
  <si>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</si>
  <si>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</si>
  <si>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</si>
  <si>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</si>
  <si>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</si>
  <si>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</si>
  <si>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</si>
  <si>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</si>
  <si>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</si>
  <si>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</si>
  <si>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</si>
  <si>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</si>
  <si>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</si>
  <si>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</si>
  <si>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</si>
  <si>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</si>
  <si>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</si>
  <si>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</si>
  <si>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</si>
  <si>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</si>
  <si>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</si>
  <si>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</si>
  <si>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</si>
  <si>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</si>
  <si>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</si>
  <si>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</si>
  <si>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</si>
  <si>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</si>
  <si>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</si>
  <si>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</si>
  <si>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</si>
  <si>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</si>
  <si>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</si>
  <si>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</si>
  <si>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</si>
  <si>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</si>
  <si>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</si>
  <si>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</si>
  <si>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</si>
  <si>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</si>
  <si>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</si>
  <si>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</si>
  <si>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</si>
  <si>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</si>
  <si>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</si>
  <si>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</si>
  <si>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</si>
  <si>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</si>
  <si>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</si>
  <si>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</si>
  <si>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</si>
  <si>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</si>
  <si>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</si>
  <si>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</si>
  <si>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</si>
  <si>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</si>
  <si>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</si>
  <si>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</si>
  <si>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</si>
  <si>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</si>
  <si>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</si>
  <si>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</si>
  <si>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</si>
  <si>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</si>
  <si>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</si>
  <si>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</si>
  <si>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</si>
  <si>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</si>
  <si>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</si>
  <si>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</si>
  <si>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</si>
  <si>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</si>
  <si>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</si>
  <si>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</si>
  <si>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</si>
  <si>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</si>
  <si>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</si>
  <si>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</si>
  <si>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</si>
  <si>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</si>
  <si>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</si>
  <si>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</si>
  <si>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</si>
  <si>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</si>
  <si>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</si>
  <si>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</si>
  <si>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</si>
  <si>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</si>
  <si>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</si>
  <si>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</si>
  <si>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</si>
  <si>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</si>
  <si>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</si>
  <si>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</si>
  <si>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</si>
  <si>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</si>
  <si>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</si>
  <si>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</si>
  <si>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</si>
  <si>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</si>
  <si>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</si>
  <si>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</si>
  <si>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</si>
  <si>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</si>
  <si>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</si>
  <si>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</si>
  <si>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</si>
  <si>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</si>
  <si>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</si>
  <si>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</si>
  <si>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</si>
  <si>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</si>
  <si>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</si>
  <si>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</si>
  <si>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</si>
  <si>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</si>
  <si>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</si>
  <si>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</si>
  <si>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</si>
  <si>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</si>
  <si>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</si>
  <si>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</si>
  <si>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</si>
  <si>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</si>
  <si>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</si>
  <si>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</si>
  <si>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</si>
  <si>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</si>
  <si>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</si>
  <si>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埼玉県滑川町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</si>
  <si>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</si>
  <si>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</si>
  <si>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</si>
  <si>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</si>
  <si>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</si>
  <si>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</si>
  <si>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</si>
  <si>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</si>
  <si>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</si>
  <si>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</si>
  <si>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</si>
  <si>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</si>
  <si>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</si>
  <si>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</si>
  <si>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</si>
  <si>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</si>
  <si>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</si>
  <si>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</si>
  <si>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</si>
  <si>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</si>
  <si>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</si>
  <si>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</si>
  <si>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</si>
  <si>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</si>
  <si>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</si>
  <si>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</si>
  <si>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</si>
  <si>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</si>
  <si>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</si>
  <si>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</si>
  <si>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</si>
  <si>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</si>
  <si>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</si>
  <si>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</si>
  <si>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</si>
  <si>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</si>
  <si>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</si>
  <si>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</si>
  <si>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</si>
  <si>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</si>
  <si>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</si>
  <si>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</si>
  <si>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</si>
  <si>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</si>
  <si>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</si>
  <si>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</si>
  <si>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</si>
  <si>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</si>
  <si>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</si>
  <si>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</si>
  <si>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</si>
  <si>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</si>
  <si>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</si>
  <si>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</si>
  <si>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</si>
  <si>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</si>
  <si>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</si>
  <si>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</si>
  <si>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</si>
  <si>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</si>
  <si>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</si>
  <si>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</si>
  <si>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</si>
  <si>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</si>
  <si>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</si>
  <si>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</si>
  <si>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</si>
  <si>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</si>
  <si>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</si>
  <si>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</si>
  <si>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</si>
  <si>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</si>
  <si>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</si>
  <si>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</si>
  <si>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</si>
  <si>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</si>
  <si>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</si>
  <si>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</si>
  <si>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</si>
  <si>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</si>
  <si>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</si>
  <si>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</si>
  <si>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</si>
  <si>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</si>
  <si>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</si>
  <si>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</si>
  <si>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</si>
  <si>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</si>
  <si>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</si>
  <si>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</si>
  <si>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</si>
  <si>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</si>
  <si>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</si>
  <si>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</si>
  <si>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</si>
  <si>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</si>
  <si>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</si>
  <si>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</si>
  <si>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</si>
  <si>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</si>
  <si>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</si>
  <si>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</si>
  <si>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</si>
  <si>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</si>
  <si>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</si>
  <si>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</si>
  <si>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</si>
  <si>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</si>
  <si>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</si>
  <si>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</si>
  <si>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</si>
  <si>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</si>
  <si>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</si>
  <si>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</si>
  <si>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</si>
  <si>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</si>
  <si>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</si>
  <si>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</si>
  <si>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</si>
  <si>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</si>
  <si>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</si>
  <si>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</si>
  <si>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</si>
  <si>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</si>
  <si>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</si>
  <si>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</si>
  <si>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</si>
  <si>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</si>
  <si>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</si>
  <si>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</si>
  <si>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</si>
  <si>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</si>
  <si>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</si>
  <si>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</si>
  <si>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</si>
  <si>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</si>
  <si>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</si>
  <si>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</si>
  <si>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</si>
  <si>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</si>
  <si>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</si>
  <si>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</si>
  <si>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</si>
  <si>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</si>
  <si>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</si>
  <si>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</si>
  <si>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</si>
  <si>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</si>
  <si>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埼玉県滑川町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</si>
  <si>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</si>
  <si>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</si>
  <si>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</si>
  <si>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</si>
  <si>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</si>
  <si>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</si>
  <si>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</si>
  <si>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</si>
  <si>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</si>
  <si>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</si>
  <si>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</si>
  <si>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</si>
  <si>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</si>
  <si>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</si>
  <si>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</si>
  <si>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</si>
  <si>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</si>
  <si>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</si>
  <si>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</si>
  <si>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</si>
  <si>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</si>
  <si>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</si>
  <si>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</si>
  <si>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</si>
  <si>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</si>
  <si>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</si>
  <si>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</si>
  <si>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</si>
  <si>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</si>
  <si>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</si>
  <si>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</si>
  <si>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</si>
  <si>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</si>
  <si>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</si>
  <si>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</si>
  <si>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</si>
  <si>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</si>
  <si>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</si>
  <si>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</si>
  <si>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</si>
  <si>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</si>
  <si>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</si>
  <si>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</si>
  <si>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</si>
  <si>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</si>
  <si>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</si>
  <si>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</si>
  <si>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</si>
  <si>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</si>
  <si>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</si>
  <si>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</si>
  <si>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</si>
  <si>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</si>
  <si>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</si>
  <si>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</si>
  <si>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</si>
  <si>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</si>
  <si>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</si>
  <si>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</si>
  <si>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</si>
  <si>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</si>
  <si>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</si>
  <si>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</si>
  <si>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</si>
  <si>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</si>
  <si>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</si>
  <si>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</si>
  <si>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</si>
  <si>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</si>
  <si>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</si>
  <si>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</si>
  <si>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</si>
  <si>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</si>
  <si>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</si>
  <si>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</si>
  <si>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</si>
  <si>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</si>
  <si>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</si>
  <si>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</si>
  <si>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</si>
  <si>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</si>
  <si>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</si>
  <si>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</si>
  <si>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</si>
  <si>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</si>
  <si>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</si>
  <si>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</si>
  <si>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</si>
  <si>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</si>
  <si>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</si>
  <si>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</si>
  <si>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</si>
  <si>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</si>
  <si>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</si>
  <si>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</si>
  <si>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</si>
  <si>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</si>
  <si>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</si>
  <si>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</si>
  <si>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</si>
  <si>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</si>
  <si>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</si>
  <si>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</si>
  <si>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</si>
  <si>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</si>
  <si>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</si>
  <si>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</si>
  <si>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</si>
  <si>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</si>
  <si>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</si>
  <si>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</si>
  <si>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</si>
  <si>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</si>
  <si>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</si>
  <si>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</si>
  <si>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</si>
  <si>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</si>
  <si>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</si>
  <si>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</si>
  <si>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</si>
  <si>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</si>
  <si>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</si>
  <si>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</si>
  <si>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</si>
  <si>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</si>
  <si>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</si>
  <si>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</si>
  <si>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</si>
  <si>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</si>
  <si>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</si>
  <si>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</si>
  <si>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</si>
  <si>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</si>
  <si>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</si>
  <si>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</si>
  <si>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</si>
  <si>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</si>
  <si>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</si>
  <si>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</si>
  <si>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</si>
  <si>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</si>
  <si>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</si>
  <si>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</si>
  <si>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</si>
  <si>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</si>
  <si>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</si>
  <si>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</si>
  <si>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</si>
  <si>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</si>
  <si>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</si>
  <si>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</si>
  <si>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</si>
  <si>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</si>
  <si>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</si>
  <si>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</si>
  <si>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</si>
  <si>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</si>
  <si>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</si>
  <si>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</si>
  <si>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</si>
  <si>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</si>
  <si>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</si>
  <si>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</si>
  <si>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</si>
  <si>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</si>
  <si>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</si>
  <si>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</si>
  <si>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</si>
  <si>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</si>
  <si>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</si>
  <si>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</si>
  <si>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</si>
  <si>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</si>
  <si>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</si>
  <si>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</si>
  <si>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1.27</t>
  </si>
  <si>
    <t>▲ 0.56</t>
  </si>
  <si>
    <t>▲ 2.95</t>
  </si>
  <si>
    <t>▲ 1.53</t>
  </si>
  <si>
    <t>水道事業会計</t>
  </si>
  <si>
    <t>一般会計</t>
  </si>
  <si>
    <t>国民健康保険特別会計</t>
  </si>
  <si>
    <t>介護保険特別会計</t>
  </si>
  <si>
    <t>下水道事業特別会計</t>
  </si>
  <si>
    <t>農業集落排水事業特別会計</t>
  </si>
  <si>
    <t>後期高齢者医療特別会計</t>
  </si>
  <si>
    <t>浄化槽事業特別会計</t>
  </si>
  <si>
    <t>その他会計（赤字）</t>
  </si>
  <si>
    <t>その他会計（黒字）</t>
  </si>
  <si>
    <t>小川地区衛生組合</t>
    <rPh sb="0" eb="2">
      <t>オガワ</t>
    </rPh>
    <rPh sb="2" eb="4">
      <t>チク</t>
    </rPh>
    <rPh sb="4" eb="6">
      <t>エイセイ</t>
    </rPh>
    <rPh sb="6" eb="8">
      <t>クミアイ</t>
    </rPh>
    <phoneticPr fontId="2"/>
  </si>
  <si>
    <t>埼玉県市町村総合事務組合</t>
    <phoneticPr fontId="2"/>
  </si>
  <si>
    <t>比企広域市町村圏組合</t>
    <phoneticPr fontId="2"/>
  </si>
  <si>
    <t>彩の国さいたま人づくり広域連合</t>
    <phoneticPr fontId="2"/>
  </si>
  <si>
    <t>埼玉県後期高齢者医療広域連合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</si>
</sst>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193763</c:v>
                </c:pt>
                <c:pt idx="1">
                  <c:v>40769</c:v>
                </c:pt>
                <c:pt idx="2">
                  <c:v>26354</c:v>
                </c:pt>
                <c:pt idx="3">
                  <c:v>51273</c:v>
                </c:pt>
                <c:pt idx="4">
                  <c:v>28336</c:v>
                </c:pt>
              </c:numCache>
            </c:numRef>
          </c:val>
          <c:smooth val="0"/>
        </c:ser>
        <c:dLbls>
          <c:showLegendKey val="0"/>
          <c:showVal val="0"/>
          <c:showCatName val="0"/>
          <c:showSerName val="0"/>
          <c:showPercent val="0"/>
          <c:showBubbleSize val="0"/>
        </c:dLbls>
        <c:marker val="1"/>
        <c:smooth val="0"/>
        <c:axId val="114604672"/>
        <c:axId val="115147520"/>
      </c:lineChart>
      <c:catAx>
        <c:axId val="114604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47520"/>
        <c:crosses val="autoZero"/>
        <c:auto val="1"/>
        <c:lblAlgn val="ctr"/>
        <c:lblOffset val="100"/>
        <c:tickLblSkip val="1"/>
        <c:tickMarkSkip val="1"/>
        <c:noMultiLvlLbl val="0"/>
      </c:catAx>
      <c:valAx>
        <c:axId val="1151475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0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9.34</c:v>
                </c:pt>
                <c:pt idx="1">
                  <c:v>12.9</c:v>
                </c:pt>
                <c:pt idx="2">
                  <c:v>11.92</c:v>
                </c:pt>
                <c:pt idx="3">
                  <c:v>9.0399999999999991</c:v>
                </c:pt>
                <c:pt idx="4">
                  <c:v>9.82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18.489999999999998</c:v>
                </c:pt>
                <c:pt idx="1">
                  <c:v>22.32</c:v>
                </c:pt>
                <c:pt idx="2">
                  <c:v>21.64</c:v>
                </c:pt>
                <c:pt idx="3">
                  <c:v>21.81</c:v>
                </c:pt>
                <c:pt idx="4">
                  <c:v>18.920000000000002</c:v>
                </c:pt>
              </c:numCache>
            </c:numRef>
          </c:val>
        </c:ser>
        <c:dLbls>
          <c:showLegendKey val="0"/>
          <c:showVal val="0"/>
          <c:showCatName val="0"/>
          <c:showSerName val="0"/>
          <c:showPercent val="0"/>
          <c:showBubbleSize val="0"/>
        </c:dLbls>
        <c:gapWidth val="250"/>
        <c:overlap val="100"/>
        <c:axId val="115489792"/>
        <c:axId val="11550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-1.27</c:v>
                </c:pt>
                <c:pt idx="1">
                  <c:v>7.91</c:v>
                </c:pt>
                <c:pt idx="2">
                  <c:v>-0.56000000000000005</c:v>
                </c:pt>
                <c:pt idx="3">
                  <c:v>-2.95</c:v>
                </c:pt>
                <c:pt idx="4">
                  <c:v>-1.53</c:v>
                </c:pt>
              </c:numCache>
            </c:numRef>
          </c:val>
          <c:smooth val="0"/>
        </c:ser>
        <c:dLbls>
          <c:showLegendKey val="0"/>
          <c:showVal val="0"/>
          <c:showCatName val="0"/>
          <c:showSerName val="0"/>
          <c:showPercent val="0"/>
          <c:showBubbleSize val="0"/>
        </c:dLbls>
        <c:marker val="1"/>
        <c:smooth val="0"/>
        <c:axId val="115489792"/>
        <c:axId val="115500160"/>
      </c:lineChart>
      <c:catAx>
        <c:axId val="11548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00160"/>
        <c:crosses val="autoZero"/>
        <c:auto val="1"/>
        <c:lblAlgn val="ctr"/>
        <c:lblOffset val="100"/>
        <c:tickLblSkip val="1"/>
        <c:tickMarkSkip val="1"/>
        <c:noMultiLvlLbl val="0"/>
      </c:catAx>
      <c:valAx>
        <c:axId val="11550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8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0.12</c:v>
                </c:pt>
                <c:pt idx="8">
                  <c:v>#N/A</c:v>
                </c:pt>
                <c:pt idx="9">
                  <c:v>0.13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c:v>
                </c:pt>
                <c:pt idx="2">
                  <c:v>#N/A</c:v>
                </c:pt>
                <c:pt idx="3">
                  <c:v>0.1</c:v>
                </c:pt>
                <c:pt idx="4">
                  <c:v>#N/A</c:v>
                </c:pt>
                <c:pt idx="5">
                  <c:v>0.16</c:v>
                </c:pt>
                <c:pt idx="6">
                  <c:v>#N/A</c:v>
                </c:pt>
                <c:pt idx="7">
                  <c:v>0.24</c:v>
                </c:pt>
                <c:pt idx="8">
                  <c:v>#N/A</c:v>
                </c:pt>
                <c:pt idx="9">
                  <c:v>0.27</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c:v>
                </c:pt>
                <c:pt idx="2">
                  <c:v>#N/A</c:v>
                </c:pt>
                <c:pt idx="3">
                  <c:v>0.5</c:v>
                </c:pt>
                <c:pt idx="4">
                  <c:v>#N/A</c:v>
                </c:pt>
                <c:pt idx="5">
                  <c:v>0.33</c:v>
                </c:pt>
                <c:pt idx="6">
                  <c:v>#N/A</c:v>
                </c:pt>
                <c:pt idx="7">
                  <c:v>0.34</c:v>
                </c:pt>
                <c:pt idx="8">
                  <c:v>#N/A</c:v>
                </c:pt>
                <c:pt idx="9">
                  <c:v>0.45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0.56999999999999995</c:v>
                </c:pt>
                <c:pt idx="2">
                  <c:v>#N/A</c:v>
                </c:pt>
                <c:pt idx="3">
                  <c:v>0.28000000000000003</c:v>
                </c:pt>
                <c:pt idx="4">
                  <c:v>#N/A</c:v>
                </c:pt>
                <c:pt idx="5">
                  <c:v>0.25</c:v>
                </c:pt>
                <c:pt idx="6">
                  <c:v>#N/A</c:v>
                </c:pt>
                <c:pt idx="7">
                  <c:v>0.26</c:v>
                </c:pt>
                <c:pt idx="8">
                  <c:v>#N/A</c:v>
                </c:pt>
                <c:pt idx="9">
                  <c:v>0.51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1.22</c:v>
                </c:pt>
                <c:pt idx="2">
                  <c:v>#N/A</c:v>
                </c:pt>
                <c:pt idx="3">
                  <c:v>0.32</c:v>
                </c:pt>
                <c:pt idx="4">
                  <c:v>#N/A</c:v>
                </c:pt>
                <c:pt idx="5">
                  <c:v>1.1100000000000001</c:v>
                </c:pt>
                <c:pt idx="6">
                  <c:v>#N/A</c:v>
                </c:pt>
                <c:pt idx="7">
                  <c:v>1.35</c:v>
                </c:pt>
                <c:pt idx="8">
                  <c:v>#N/A</c:v>
                </c:pt>
                <c:pt idx="9">
                  <c:v>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2.48</c:v>
                </c:pt>
                <c:pt idx="2">
                  <c:v>#N/A</c:v>
                </c:pt>
                <c:pt idx="3">
                  <c:v>2.36</c:v>
                </c:pt>
                <c:pt idx="4">
                  <c:v>#N/A</c:v>
                </c:pt>
                <c:pt idx="5">
                  <c:v>2.73</c:v>
                </c:pt>
                <c:pt idx="6">
                  <c:v>#N/A</c:v>
                </c:pt>
                <c:pt idx="7">
                  <c:v>2.25</c:v>
                </c:pt>
                <c:pt idx="8">
                  <c:v>#N/A</c:v>
                </c:pt>
                <c:pt idx="9">
                  <c:v>2.1800000000000002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9.34</c:v>
                </c:pt>
                <c:pt idx="2">
                  <c:v>#N/A</c:v>
                </c:pt>
                <c:pt idx="3">
                  <c:v>12.9</c:v>
                </c:pt>
                <c:pt idx="4">
                  <c:v>#N/A</c:v>
                </c:pt>
                <c:pt idx="5">
                  <c:v>11.94</c:v>
                </c:pt>
                <c:pt idx="6">
                  <c:v>#N/A</c:v>
                </c:pt>
                <c:pt idx="7">
                  <c:v>9.07</c:v>
                </c:pt>
                <c:pt idx="8">
                  <c:v>#N/A</c:v>
                </c:pt>
                <c:pt idx="9">
                  <c:v>9.85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20.63</c:v>
                </c:pt>
                <c:pt idx="2">
                  <c:v>#N/A</c:v>
                </c:pt>
                <c:pt idx="3">
                  <c:v>20.86</c:v>
                </c:pt>
                <c:pt idx="4">
                  <c:v>#N/A</c:v>
                </c:pt>
                <c:pt idx="5">
                  <c:v>20.49</c:v>
                </c:pt>
                <c:pt idx="6">
                  <c:v>#N/A</c:v>
                </c:pt>
                <c:pt idx="7">
                  <c:v>19.239999999999998</c:v>
                </c:pt>
                <c:pt idx="8">
                  <c:v>#N/A</c:v>
                </c:pt>
                <c:pt idx="9">
                  <c:v>20.02</c:v>
                </c:pt>
              </c:numCache>
            </c:numRef>
          </c:val>
        </c:ser>
        <c:dLbls>
          <c:showLegendKey val="0"/>
          <c:showVal val="0"/>
          <c:showCatName val="0"/>
          <c:showSerName val="0"/>
          <c:showPercent val="0"/>
          <c:showBubbleSize val="0"/>
        </c:dLbls>
        <c:gapWidth val="150"/>
        <c:overlap val="100"/>
        <c:axId val="115602944"/>
        <c:axId val="115604480"/>
      </c:barChart>
      <c:catAx>
        <c:axId val="11560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04480"/>
        <c:crosses val="autoZero"/>
        <c:auto val="1"/>
        <c:lblAlgn val="ctr"/>
        <c:lblOffset val="100"/>
        <c:tickLblSkip val="1"/>
        <c:tickMarkSkip val="1"/>
        <c:noMultiLvlLbl val="0"/>
      </c:catAx>
      <c:valAx>
        <c:axId val="11560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0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328</c:v>
                </c:pt>
                <c:pt idx="5">
                  <c:v>331</c:v>
                </c:pt>
                <c:pt idx="8">
                  <c:v>349</c:v>
                </c:pt>
                <c:pt idx="11">
                  <c:v>360</c:v>
                </c:pt>
                <c:pt idx="14">
                  <c:v>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151</c:v>
                </c:pt>
                <c:pt idx="3">
                  <c:v>70</c:v>
                </c:pt>
                <c:pt idx="6">
                  <c:v>63</c:v>
                </c:pt>
                <c:pt idx="9">
                  <c:v>63</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c:v>
                </c:pt>
                <c:pt idx="3">
                  <c:v>38</c:v>
                </c:pt>
                <c:pt idx="6">
                  <c:v>31</c:v>
                </c:pt>
                <c:pt idx="9">
                  <c:v>19</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117</c:v>
                </c:pt>
                <c:pt idx="3">
                  <c:v>120</c:v>
                </c:pt>
                <c:pt idx="6">
                  <c:v>130</c:v>
                </c:pt>
                <c:pt idx="9">
                  <c:v>131</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462</c:v>
                </c:pt>
                <c:pt idx="3">
                  <c:v>502</c:v>
                </c:pt>
                <c:pt idx="6">
                  <c:v>522</c:v>
                </c:pt>
                <c:pt idx="9">
                  <c:v>535</c:v>
                </c:pt>
                <c:pt idx="12">
                  <c:v>586</c:v>
                </c:pt>
              </c:numCache>
            </c:numRef>
          </c:val>
        </c:ser>
        <c:dLbls>
          <c:showLegendKey val="0"/>
          <c:showVal val="0"/>
          <c:showCatName val="0"/>
          <c:showSerName val="0"/>
          <c:showPercent val="0"/>
          <c:showBubbleSize val="0"/>
        </c:dLbls>
        <c:gapWidth val="100"/>
        <c:overlap val="100"/>
        <c:axId val="115991296"/>
        <c:axId val="11599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469</c:v>
                </c:pt>
                <c:pt idx="2">
                  <c:v>#N/A</c:v>
                </c:pt>
                <c:pt idx="3">
                  <c:v>#N/A</c:v>
                </c:pt>
                <c:pt idx="4">
                  <c:v>399</c:v>
                </c:pt>
                <c:pt idx="5">
                  <c:v>#N/A</c:v>
                </c:pt>
                <c:pt idx="6">
                  <c:v>#N/A</c:v>
                </c:pt>
                <c:pt idx="7">
                  <c:v>397</c:v>
                </c:pt>
                <c:pt idx="8">
                  <c:v>#N/A</c:v>
                </c:pt>
                <c:pt idx="9">
                  <c:v>#N/A</c:v>
                </c:pt>
                <c:pt idx="10">
                  <c:v>388</c:v>
                </c:pt>
                <c:pt idx="11">
                  <c:v>#N/A</c:v>
                </c:pt>
                <c:pt idx="12">
                  <c:v>#N/A</c:v>
                </c:pt>
                <c:pt idx="13">
                  <c:v>411</c:v>
                </c:pt>
                <c:pt idx="14">
                  <c:v>#N/A</c:v>
                </c:pt>
              </c:numCache>
            </c:numRef>
          </c:val>
          <c:smooth val="0"/>
        </c:ser>
        <c:dLbls>
          <c:showLegendKey val="0"/>
          <c:showVal val="0"/>
          <c:showCatName val="0"/>
          <c:showSerName val="0"/>
          <c:showPercent val="0"/>
          <c:showBubbleSize val="0"/>
        </c:dLbls>
        <c:marker val="1"/>
        <c:smooth val="0"/>
        <c:axId val="115991296"/>
        <c:axId val="115993216"/>
      </c:lineChart>
      <c:catAx>
        <c:axId val="1159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93216"/>
        <c:crosses val="autoZero"/>
        <c:auto val="1"/>
        <c:lblAlgn val="ctr"/>
        <c:lblOffset val="100"/>
        <c:tickLblSkip val="1"/>
        <c:tickMarkSkip val="1"/>
        <c:noMultiLvlLbl val="0"/>
      </c:catAx>
      <c:valAx>
        <c:axId val="11599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9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4772</c:v>
                </c:pt>
                <c:pt idx="5">
                  <c:v>4971</c:v>
                </c:pt>
                <c:pt idx="8">
                  <c:v>5077</c:v>
                </c:pt>
                <c:pt idx="11">
                  <c:v>5266</c:v>
                </c:pt>
                <c:pt idx="14">
                  <c:v>5348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1228</c:v>
                </c:pt>
                <c:pt idx="5">
                  <c:v>1368</c:v>
                </c:pt>
                <c:pt idx="8">
                  <c:v>1284</c:v>
                </c:pt>
                <c:pt idx="11">
                  <c:v>1193</c:v>
                </c:pt>
                <c:pt idx="14">
                  <c:v>1083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1189</c:v>
                </c:pt>
                <c:pt idx="3">
                  <c:v>1118</c:v>
                </c:pt>
                <c:pt idx="6">
                  <c:v>1111</c:v>
                </c:pt>
                <c:pt idx="9">
                  <c:v>1201</c:v>
                </c:pt>
                <c:pt idx="12">
                  <c:v>990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151</c:v>
                </c:pt>
                <c:pt idx="3">
                  <c:v>118</c:v>
                </c:pt>
                <c:pt idx="6">
                  <c:v>99</c:v>
                </c:pt>
                <c:pt idx="9">
                  <c:v>124</c:v>
                </c:pt>
                <c:pt idx="12">
                  <c:v>135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1642</c:v>
                </c:pt>
                <c:pt idx="3">
                  <c:v>1662</c:v>
                </c:pt>
                <c:pt idx="6">
                  <c:v>1849</c:v>
                </c:pt>
                <c:pt idx="9">
                  <c:v>1810</c:v>
                </c:pt>
                <c:pt idx="12">
                  <c:v>2311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501</c:v>
                </c:pt>
                <c:pt idx="3">
                  <c:v>457</c:v>
                </c:pt>
                <c:pt idx="6">
                  <c:v>408</c:v>
                </c:pt>
                <c:pt idx="9">
                  <c:v>358</c:v>
                </c:pt>
                <c:pt idx="12">
                  <c:v>308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6208</c:v>
                </c:pt>
                <c:pt idx="3">
                  <c:v>6306</c:v>
                </c:pt>
                <c:pt idx="6">
                  <c:v>6274</c:v>
                </c:pt>
                <c:pt idx="9">
                  <c:v>6474</c:v>
                </c:pt>
                <c:pt idx="12">
                  <c:v>6412</c:v>
                </c:pt>
              </c:numCache>
            </c:numRef>
          </c:val>
        </c:ser>
        <c:dLbls>
          <c:showLegendKey val="0"/>
          <c:showVal val="0"/>
          <c:showCatName val="0"/>
          <c:showSerName val="0"/>
          <c:showPercent val="0"/>
          <c:showBubbleSize val="0"/>
        </c:dLbls>
        <c:gapWidth val="100"/>
        <c:overlap val="100"/>
        <c:axId val="115721728"/>
        <c:axId val="11572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3692</c:v>
                </c:pt>
                <c:pt idx="2">
                  <c:v>#N/A</c:v>
                </c:pt>
                <c:pt idx="3">
                  <c:v>#N/A</c:v>
                </c:pt>
                <c:pt idx="4">
                  <c:v>3323</c:v>
                </c:pt>
                <c:pt idx="5">
                  <c:v>#N/A</c:v>
                </c:pt>
                <c:pt idx="6">
                  <c:v>#N/A</c:v>
                </c:pt>
                <c:pt idx="7">
                  <c:v>3379</c:v>
                </c:pt>
                <c:pt idx="8">
                  <c:v>#N/A</c:v>
                </c:pt>
                <c:pt idx="9">
                  <c:v>#N/A</c:v>
                </c:pt>
                <c:pt idx="10">
                  <c:v>3508</c:v>
                </c:pt>
                <c:pt idx="11">
                  <c:v>#N/A</c:v>
                </c:pt>
                <c:pt idx="12">
                  <c:v>#N/A</c:v>
                </c:pt>
                <c:pt idx="13">
                  <c:v>3724</c:v>
                </c:pt>
                <c:pt idx="14">
                  <c:v>#N/A</c:v>
                </c:pt>
              </c:numCache>
            </c:numRef>
          </c:val>
          <c:smooth val="0"/>
        </c:ser>
        <c:dLbls>
          <c:showLegendKey val="0"/>
          <c:showVal val="0"/>
          <c:showCatName val="0"/>
          <c:showSerName val="0"/>
          <c:showPercent val="0"/>
          <c:showBubbleSize val="0"/>
        </c:dLbls>
        <c:marker val="1"/>
        <c:smooth val="0"/>
        <c:axId val="115721728"/>
        <c:axId val="115723648"/>
      </c:lineChart>
      <c:catAx>
        <c:axId val="11572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23648"/>
        <c:crosses val="autoZero"/>
        <c:auto val="1"/>
        <c:lblAlgn val="ctr"/>
        <c:lblOffset val="100"/>
        <c:tickLblSkip val="1"/>
        <c:tickMarkSkip val="1"/>
        <c:noMultiLvlLbl val="0"/>
      </c:catAx>
      <c:valAx>
        <c:axId val="11572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2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17,596
17,311
29.71
5,974,445
5,526,081
394,985
4,021,629
6,411,516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102.6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平成２４年度との増減なく、</a:t>
          </a:r>
          <a:r>
            <a:rPr lang="ja-JP" altLang="ja-JP" sz="1300" b="0" i="0" baseline="0">
              <a:solidFill>
                <a:schemeClr val="dk1"/>
              </a:solidFill>
              <a:latin typeface="+mn-lt"/>
              <a:ea typeface="+mn-ea"/>
              <a:cs typeface="+mn-cs"/>
            </a:rPr>
            <a:t>０．８８と類似団体の平均を大きく上回っている</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東武東上線つきのわ駅を中心とした土地区画整理事業の完了に伴う人口増に伴い、財政需要が大幅に増加していることから減少傾向に</a:t>
          </a:r>
          <a:r>
            <a:rPr lang="ja-JP" altLang="en-US" sz="1300" b="0" i="0" baseline="0">
              <a:solidFill>
                <a:schemeClr val="dk1"/>
              </a:solidFill>
              <a:latin typeface="+mn-lt"/>
              <a:ea typeface="+mn-ea"/>
              <a:cs typeface="+mn-cs"/>
            </a:rPr>
            <a:t>あると言える</a:t>
          </a:r>
          <a:r>
            <a:rPr lang="ja-JP" altLang="ja-JP" sz="1300" b="0" i="0" baseline="0">
              <a:solidFill>
                <a:schemeClr val="dk1"/>
              </a:solidFill>
              <a:latin typeface="+mn-lt"/>
              <a:ea typeface="+mn-ea"/>
              <a:cs typeface="+mn-cs"/>
            </a:rPr>
            <a:t>。今後においても町税の徴収率向上を中心とした歳入確保に努める。</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149074</xdr:rowOff>
    </xdr:from>
    <xdr:to>
      <xdr:col>7</xdr:col>
      <xdr:colOff>152400</xdr:colOff>
      <xdr:row>39</xdr:row>
      <xdr:rowOff>149074</xdr:rowOff>
    </xdr:to>
    <xdr:cxnSp macro="">
      <xdr:nvCxnSpPr>
        <xdr:cNvPr id="69" name="直線コネクタ 68"/>
        <xdr:cNvCxnSpPr/>
      </xdr:nvCxnSpPr>
      <xdr:spPr>
        <a:xfrm>
          <a:off x="4114800" y="6835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114602</xdr:rowOff>
    </xdr:from>
    <xdr:to>
      <xdr:col>6</xdr:col>
      <xdr:colOff>0</xdr:colOff>
      <xdr:row>39</xdr:row>
      <xdr:rowOff>149074</xdr:rowOff>
    </xdr:to>
    <xdr:cxnSp macro="">
      <xdr:nvCxnSpPr>
        <xdr:cNvPr id="72" name="直線コネクタ 71"/>
        <xdr:cNvCxnSpPr/>
      </xdr:nvCxnSpPr>
      <xdr:spPr>
        <a:xfrm>
          <a:off x="3225800" y="68011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91622</xdr:rowOff>
    </xdr:from>
    <xdr:to>
      <xdr:col>4</xdr:col>
      <xdr:colOff>482600</xdr:colOff>
      <xdr:row>39</xdr:row>
      <xdr:rowOff>114602</xdr:rowOff>
    </xdr:to>
    <xdr:cxnSp macro="">
      <xdr:nvCxnSpPr>
        <xdr:cNvPr id="75" name="直線コネクタ 74"/>
        <xdr:cNvCxnSpPr/>
      </xdr:nvCxnSpPr>
      <xdr:spPr>
        <a:xfrm>
          <a:off x="2336800" y="67781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91622</xdr:rowOff>
    </xdr:to>
    <xdr:cxnSp macro="">
      <xdr:nvCxnSpPr>
        <xdr:cNvPr id="78" name="直線コネクタ 77"/>
        <xdr:cNvCxnSpPr/>
      </xdr:nvCxnSpPr>
      <xdr:spPr>
        <a:xfrm>
          <a:off x="1447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98274</xdr:rowOff>
    </xdr:from>
    <xdr:to>
      <xdr:col>7</xdr:col>
      <xdr:colOff>203200</xdr:colOff>
      <xdr:row>40</xdr:row>
      <xdr:rowOff>28424</xdr:rowOff>
    </xdr:to>
    <xdr:sp macro="" textlink="">
      <xdr:nvSpPr>
        <xdr:cNvPr id="88" name="円/楕円 87"/>
        <xdr:cNvSpPr/>
      </xdr:nvSpPr>
      <xdr:spPr>
        <a:xfrm>
          <a:off x="4902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114801</xdr:rowOff>
    </xdr:from>
    <xdr:ext cx="762000" cy="259045"/>
    <xdr:sp macro="" textlink="">
      <xdr:nvSpPr>
        <xdr:cNvPr id="89" name="財政力該当値テキスト"/>
        <xdr:cNvSpPr txBox="1"/>
      </xdr:nvSpPr>
      <xdr:spPr>
        <a:xfrm>
          <a:off x="5041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98274</xdr:rowOff>
    </xdr:from>
    <xdr:to>
      <xdr:col>6</xdr:col>
      <xdr:colOff>50800</xdr:colOff>
      <xdr:row>40</xdr:row>
      <xdr:rowOff>28424</xdr:rowOff>
    </xdr:to>
    <xdr:sp macro="" textlink="">
      <xdr:nvSpPr>
        <xdr:cNvPr id="90" name="円/楕円 89"/>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38601</xdr:rowOff>
    </xdr:from>
    <xdr:ext cx="736600" cy="259045"/>
    <xdr:sp macro="" textlink="">
      <xdr:nvSpPr>
        <xdr:cNvPr id="91" name="テキスト ボックス 90"/>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63802</xdr:rowOff>
    </xdr:from>
    <xdr:to>
      <xdr:col>4</xdr:col>
      <xdr:colOff>533400</xdr:colOff>
      <xdr:row>39</xdr:row>
      <xdr:rowOff>165402</xdr:rowOff>
    </xdr:to>
    <xdr:sp macro="" textlink="">
      <xdr:nvSpPr>
        <xdr:cNvPr id="92" name="円/楕円 91"/>
        <xdr:cNvSpPr/>
      </xdr:nvSpPr>
      <xdr:spPr>
        <a:xfrm>
          <a:off x="3175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4129</xdr:rowOff>
    </xdr:from>
    <xdr:ext cx="762000" cy="259045"/>
    <xdr:sp macro="" textlink="">
      <xdr:nvSpPr>
        <xdr:cNvPr id="93" name="テキスト ボックス 92"/>
        <xdr:cNvSpPr txBox="1"/>
      </xdr:nvSpPr>
      <xdr:spPr>
        <a:xfrm>
          <a:off x="2844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40822</xdr:rowOff>
    </xdr:from>
    <xdr:to>
      <xdr:col>3</xdr:col>
      <xdr:colOff>330200</xdr:colOff>
      <xdr:row>39</xdr:row>
      <xdr:rowOff>142422</xdr:rowOff>
    </xdr:to>
    <xdr:sp macro="" textlink="">
      <xdr:nvSpPr>
        <xdr:cNvPr id="94" name="円/楕円 93"/>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152599</xdr:rowOff>
    </xdr:from>
    <xdr:ext cx="762000" cy="259045"/>
    <xdr:sp macro="" textlink="">
      <xdr:nvSpPr>
        <xdr:cNvPr id="95" name="テキスト ボックス 94"/>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6" name="円/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歳入での都道府県支出金や繰越金・地方債の減少とともに、歳出では扶助費や公債費・物件費が増加したため、</a:t>
          </a:r>
          <a:r>
            <a:rPr lang="ja-JP" altLang="ja-JP" sz="1300" b="0" i="0" baseline="0">
              <a:solidFill>
                <a:schemeClr val="dk1"/>
              </a:solidFill>
              <a:latin typeface="+mn-lt"/>
              <a:ea typeface="+mn-ea"/>
              <a:cs typeface="+mn-cs"/>
            </a:rPr>
            <a:t>今年度</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昨年度より</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増の</a:t>
          </a:r>
          <a:r>
            <a:rPr lang="ja-JP" altLang="ja-JP" sz="1300" b="0" i="0" baseline="0">
              <a:solidFill>
                <a:schemeClr val="dk1"/>
              </a:solidFill>
              <a:latin typeface="+mn-lt"/>
              <a:ea typeface="+mn-ea"/>
              <a:cs typeface="+mn-cs"/>
            </a:rPr>
            <a:t>８</a:t>
          </a:r>
          <a:r>
            <a:rPr lang="ja-JP" altLang="en-US" sz="1300" b="0" i="0" baseline="0">
              <a:solidFill>
                <a:schemeClr val="dk1"/>
              </a:solidFill>
              <a:latin typeface="+mn-lt"/>
              <a:ea typeface="+mn-ea"/>
              <a:cs typeface="+mn-cs"/>
            </a:rPr>
            <a:t>７</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％と</a:t>
          </a:r>
          <a:r>
            <a:rPr lang="ja-JP" altLang="en-US" sz="1300" b="0" i="0" baseline="0">
              <a:solidFill>
                <a:schemeClr val="dk1"/>
              </a:solidFill>
              <a:latin typeface="+mn-lt"/>
              <a:ea typeface="+mn-ea"/>
              <a:cs typeface="+mn-cs"/>
            </a:rPr>
            <a:t>な</a:t>
          </a:r>
          <a:r>
            <a:rPr lang="ja-JP" altLang="ja-JP" sz="1300" b="0" i="0" baseline="0">
              <a:solidFill>
                <a:schemeClr val="dk1"/>
              </a:solidFill>
              <a:latin typeface="+mn-lt"/>
              <a:ea typeface="+mn-ea"/>
              <a:cs typeface="+mn-cs"/>
            </a:rPr>
            <a:t>った。</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今後もより一層の自主財源の確保、義務的経費の削減を図り、経常収支比率の引き下げに努めたい。</a:t>
          </a:r>
          <a:endParaRPr lang="en-US" altLang="ja-JP" sz="1300" b="0" i="0" baseline="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154759</xdr:rowOff>
    </xdr:from>
    <xdr:to>
      <xdr:col>7</xdr:col>
      <xdr:colOff>152400</xdr:colOff>
      <xdr:row>63</xdr:row>
      <xdr:rowOff>69487</xdr:rowOff>
    </xdr:to>
    <xdr:cxnSp macro="">
      <xdr:nvCxnSpPr>
        <xdr:cNvPr id="134" name="直線コネクタ 133"/>
        <xdr:cNvCxnSpPr/>
      </xdr:nvCxnSpPr>
      <xdr:spPr>
        <a:xfrm>
          <a:off x="4114800" y="1078465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154759</xdr:rowOff>
    </xdr:from>
    <xdr:to>
      <xdr:col>6</xdr:col>
      <xdr:colOff>0</xdr:colOff>
      <xdr:row>63</xdr:row>
      <xdr:rowOff>48804</xdr:rowOff>
    </xdr:to>
    <xdr:cxnSp macro="">
      <xdr:nvCxnSpPr>
        <xdr:cNvPr id="137" name="直線コネクタ 136"/>
        <xdr:cNvCxnSpPr/>
      </xdr:nvCxnSpPr>
      <xdr:spPr>
        <a:xfrm flipV="1">
          <a:off x="3225800" y="1078465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67673</xdr:rowOff>
    </xdr:from>
    <xdr:to>
      <xdr:col>4</xdr:col>
      <xdr:colOff>482600</xdr:colOff>
      <xdr:row>63</xdr:row>
      <xdr:rowOff>48804</xdr:rowOff>
    </xdr:to>
    <xdr:cxnSp macro="">
      <xdr:nvCxnSpPr>
        <xdr:cNvPr id="140" name="直線コネクタ 139"/>
        <xdr:cNvCxnSpPr/>
      </xdr:nvCxnSpPr>
      <xdr:spPr>
        <a:xfrm>
          <a:off x="2336800" y="10526123"/>
          <a:ext cx="889000" cy="3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67673</xdr:rowOff>
    </xdr:from>
    <xdr:to>
      <xdr:col>3</xdr:col>
      <xdr:colOff>279400</xdr:colOff>
      <xdr:row>62</xdr:row>
      <xdr:rowOff>127181</xdr:rowOff>
    </xdr:to>
    <xdr:cxnSp macro="">
      <xdr:nvCxnSpPr>
        <xdr:cNvPr id="143" name="直線コネクタ 142"/>
        <xdr:cNvCxnSpPr/>
      </xdr:nvCxnSpPr>
      <xdr:spPr>
        <a:xfrm flipV="1">
          <a:off x="1447800" y="10526123"/>
          <a:ext cx="8890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18687</xdr:rowOff>
    </xdr:from>
    <xdr:to>
      <xdr:col>7</xdr:col>
      <xdr:colOff>203200</xdr:colOff>
      <xdr:row>63</xdr:row>
      <xdr:rowOff>120287</xdr:rowOff>
    </xdr:to>
    <xdr:sp macro="" textlink="">
      <xdr:nvSpPr>
        <xdr:cNvPr id="153" name="円/楕円 152"/>
        <xdr:cNvSpPr/>
      </xdr:nvSpPr>
      <xdr:spPr>
        <a:xfrm>
          <a:off x="4902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35214</xdr:rowOff>
    </xdr:from>
    <xdr:ext cx="762000" cy="259045"/>
    <xdr:sp macro="" textlink="">
      <xdr:nvSpPr>
        <xdr:cNvPr id="154" name="財政構造の弾力性該当値テキスト"/>
        <xdr:cNvSpPr txBox="1"/>
      </xdr:nvSpPr>
      <xdr:spPr>
        <a:xfrm>
          <a:off x="50419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103959</xdr:rowOff>
    </xdr:from>
    <xdr:to>
      <xdr:col>6</xdr:col>
      <xdr:colOff>50800</xdr:colOff>
      <xdr:row>63</xdr:row>
      <xdr:rowOff>34109</xdr:rowOff>
    </xdr:to>
    <xdr:sp macro="" textlink="">
      <xdr:nvSpPr>
        <xdr:cNvPr id="155" name="円/楕円 154"/>
        <xdr:cNvSpPr/>
      </xdr:nvSpPr>
      <xdr:spPr>
        <a:xfrm>
          <a:off x="4064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44286</xdr:rowOff>
    </xdr:from>
    <xdr:ext cx="736600" cy="259045"/>
    <xdr:sp macro="" textlink="">
      <xdr:nvSpPr>
        <xdr:cNvPr id="156" name="テキスト ボックス 155"/>
        <xdr:cNvSpPr txBox="1"/>
      </xdr:nvSpPr>
      <xdr:spPr>
        <a:xfrm>
          <a:off x="3733800" y="1050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169454</xdr:rowOff>
    </xdr:from>
    <xdr:to>
      <xdr:col>4</xdr:col>
      <xdr:colOff>533400</xdr:colOff>
      <xdr:row>63</xdr:row>
      <xdr:rowOff>99604</xdr:rowOff>
    </xdr:to>
    <xdr:sp macro="" textlink="">
      <xdr:nvSpPr>
        <xdr:cNvPr id="157" name="円/楕円 156"/>
        <xdr:cNvSpPr/>
      </xdr:nvSpPr>
      <xdr:spPr>
        <a:xfrm>
          <a:off x="3175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58" name="テキスト ボックス 157"/>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16873</xdr:rowOff>
    </xdr:from>
    <xdr:to>
      <xdr:col>3</xdr:col>
      <xdr:colOff>330200</xdr:colOff>
      <xdr:row>61</xdr:row>
      <xdr:rowOff>118473</xdr:rowOff>
    </xdr:to>
    <xdr:sp macro="" textlink="">
      <xdr:nvSpPr>
        <xdr:cNvPr id="159" name="円/楕円 158"/>
        <xdr:cNvSpPr/>
      </xdr:nvSpPr>
      <xdr:spPr>
        <a:xfrm>
          <a:off x="2286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128650</xdr:rowOff>
    </xdr:from>
    <xdr:ext cx="762000" cy="259045"/>
    <xdr:sp macro="" textlink="">
      <xdr:nvSpPr>
        <xdr:cNvPr id="160" name="テキスト ボックス 159"/>
        <xdr:cNvSpPr txBox="1"/>
      </xdr:nvSpPr>
      <xdr:spPr>
        <a:xfrm>
          <a:off x="1955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76381</xdr:rowOff>
    </xdr:from>
    <xdr:to>
      <xdr:col>2</xdr:col>
      <xdr:colOff>127000</xdr:colOff>
      <xdr:row>63</xdr:row>
      <xdr:rowOff>6531</xdr:rowOff>
    </xdr:to>
    <xdr:sp macro="" textlink="">
      <xdr:nvSpPr>
        <xdr:cNvPr id="161" name="円/楕円 160"/>
        <xdr:cNvSpPr/>
      </xdr:nvSpPr>
      <xdr:spPr>
        <a:xfrm>
          <a:off x="1397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16708</xdr:rowOff>
    </xdr:from>
    <xdr:ext cx="762000" cy="259045"/>
    <xdr:sp macro="" textlink="">
      <xdr:nvSpPr>
        <xdr:cNvPr id="162" name="テキスト ボックス 161"/>
        <xdr:cNvSpPr txBox="1"/>
      </xdr:nvSpPr>
      <xdr:spPr>
        <a:xfrm>
          <a:off x="1066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今年度</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人件費・物件費等の決算額は１０</a:t>
          </a:r>
          <a:r>
            <a:rPr lang="ja-JP" altLang="en-US" sz="1300" b="0" i="0" baseline="0">
              <a:solidFill>
                <a:schemeClr val="dk1"/>
              </a:solidFill>
              <a:latin typeface="+mn-lt"/>
              <a:ea typeface="+mn-ea"/>
              <a:cs typeface="+mn-cs"/>
            </a:rPr>
            <a:t>６</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５４４</a:t>
          </a:r>
          <a:r>
            <a:rPr lang="ja-JP" altLang="ja-JP" sz="1300" b="0" i="0" baseline="0">
              <a:solidFill>
                <a:schemeClr val="dk1"/>
              </a:solidFill>
              <a:latin typeface="+mn-lt"/>
              <a:ea typeface="+mn-ea"/>
              <a:cs typeface="+mn-cs"/>
            </a:rPr>
            <a:t>円と昨年度より</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２１</a:t>
          </a:r>
          <a:r>
            <a:rPr lang="ja-JP" altLang="ja-JP" sz="1300" b="0" i="0" baseline="0">
              <a:solidFill>
                <a:schemeClr val="dk1"/>
              </a:solidFill>
              <a:latin typeface="+mn-lt"/>
              <a:ea typeface="+mn-ea"/>
              <a:cs typeface="+mn-cs"/>
            </a:rPr>
            <a:t>３円下がり、また類似団体平均と比較しても下回っている。これは行財政改革の実施に伴い、職員数の抑制や委託内容の見直し等によるコスト削減、指定管理者制度の推進等の効果が反映されているものと推測される。今後も行財政運営効率化に努め、現在の水準を維持していきたい</a:t>
          </a:r>
          <a:r>
            <a:rPr lang="ja-JP" altLang="en-US" sz="13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153777</xdr:rowOff>
    </xdr:from>
    <xdr:to>
      <xdr:col>7</xdr:col>
      <xdr:colOff>152400</xdr:colOff>
      <xdr:row>81</xdr:row>
      <xdr:rowOff>161094</xdr:rowOff>
    </xdr:to>
    <xdr:cxnSp macro="">
      <xdr:nvCxnSpPr>
        <xdr:cNvPr id="193" name="直線コネクタ 192"/>
        <xdr:cNvCxnSpPr/>
      </xdr:nvCxnSpPr>
      <xdr:spPr>
        <a:xfrm flipV="1">
          <a:off x="4114800" y="14041227"/>
          <a:ext cx="838200" cy="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161094</xdr:rowOff>
    </xdr:from>
    <xdr:to>
      <xdr:col>6</xdr:col>
      <xdr:colOff>0</xdr:colOff>
      <xdr:row>82</xdr:row>
      <xdr:rowOff>23988</xdr:rowOff>
    </xdr:to>
    <xdr:cxnSp macro="">
      <xdr:nvCxnSpPr>
        <xdr:cNvPr id="196" name="直線コネクタ 195"/>
        <xdr:cNvCxnSpPr/>
      </xdr:nvCxnSpPr>
      <xdr:spPr>
        <a:xfrm flipV="1">
          <a:off x="3225800" y="14048544"/>
          <a:ext cx="889000" cy="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166602</xdr:rowOff>
    </xdr:from>
    <xdr:to>
      <xdr:col>4</xdr:col>
      <xdr:colOff>482600</xdr:colOff>
      <xdr:row>82</xdr:row>
      <xdr:rowOff>23988</xdr:rowOff>
    </xdr:to>
    <xdr:cxnSp macro="">
      <xdr:nvCxnSpPr>
        <xdr:cNvPr id="199" name="直線コネクタ 198"/>
        <xdr:cNvCxnSpPr/>
      </xdr:nvCxnSpPr>
      <xdr:spPr>
        <a:xfrm>
          <a:off x="2336800" y="14054052"/>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166602</xdr:rowOff>
    </xdr:from>
    <xdr:to>
      <xdr:col>3</xdr:col>
      <xdr:colOff>279400</xdr:colOff>
      <xdr:row>82</xdr:row>
      <xdr:rowOff>8460</xdr:rowOff>
    </xdr:to>
    <xdr:cxnSp macro="">
      <xdr:nvCxnSpPr>
        <xdr:cNvPr id="202" name="直線コネクタ 201"/>
        <xdr:cNvCxnSpPr/>
      </xdr:nvCxnSpPr>
      <xdr:spPr>
        <a:xfrm flipV="1">
          <a:off x="1447800" y="14054052"/>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102977</xdr:rowOff>
    </xdr:from>
    <xdr:to>
      <xdr:col>7</xdr:col>
      <xdr:colOff>203200</xdr:colOff>
      <xdr:row>82</xdr:row>
      <xdr:rowOff>33127</xdr:rowOff>
    </xdr:to>
    <xdr:sp macro="" textlink="">
      <xdr:nvSpPr>
        <xdr:cNvPr id="212" name="円/楕円 211"/>
        <xdr:cNvSpPr/>
      </xdr:nvSpPr>
      <xdr:spPr>
        <a:xfrm>
          <a:off x="4902200" y="139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119504</xdr:rowOff>
    </xdr:from>
    <xdr:ext cx="762000" cy="259045"/>
    <xdr:sp macro="" textlink="">
      <xdr:nvSpPr>
        <xdr:cNvPr id="213" name="人件費・物件費等の状況該当値テキスト"/>
        <xdr:cNvSpPr txBox="1"/>
      </xdr:nvSpPr>
      <xdr:spPr>
        <a:xfrm>
          <a:off x="5041900" y="1383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110294</xdr:rowOff>
    </xdr:from>
    <xdr:to>
      <xdr:col>6</xdr:col>
      <xdr:colOff>50800</xdr:colOff>
      <xdr:row>82</xdr:row>
      <xdr:rowOff>40444</xdr:rowOff>
    </xdr:to>
    <xdr:sp macro="" textlink="">
      <xdr:nvSpPr>
        <xdr:cNvPr id="214" name="円/楕円 213"/>
        <xdr:cNvSpPr/>
      </xdr:nvSpPr>
      <xdr:spPr>
        <a:xfrm>
          <a:off x="4064000" y="139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50621</xdr:rowOff>
    </xdr:from>
    <xdr:ext cx="736600" cy="259045"/>
    <xdr:sp macro="" textlink="">
      <xdr:nvSpPr>
        <xdr:cNvPr id="215" name="テキスト ボックス 214"/>
        <xdr:cNvSpPr txBox="1"/>
      </xdr:nvSpPr>
      <xdr:spPr>
        <a:xfrm>
          <a:off x="3733800" y="13766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144638</xdr:rowOff>
    </xdr:from>
    <xdr:to>
      <xdr:col>4</xdr:col>
      <xdr:colOff>533400</xdr:colOff>
      <xdr:row>82</xdr:row>
      <xdr:rowOff>74788</xdr:rowOff>
    </xdr:to>
    <xdr:sp macro="" textlink="">
      <xdr:nvSpPr>
        <xdr:cNvPr id="216" name="円/楕円 215"/>
        <xdr:cNvSpPr/>
      </xdr:nvSpPr>
      <xdr:spPr>
        <a:xfrm>
          <a:off x="3175000" y="140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84965</xdr:rowOff>
    </xdr:from>
    <xdr:ext cx="762000" cy="259045"/>
    <xdr:sp macro="" textlink="">
      <xdr:nvSpPr>
        <xdr:cNvPr id="217" name="テキスト ボックス 216"/>
        <xdr:cNvSpPr txBox="1"/>
      </xdr:nvSpPr>
      <xdr:spPr>
        <a:xfrm>
          <a:off x="2844800" y="138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115802</xdr:rowOff>
    </xdr:from>
    <xdr:to>
      <xdr:col>3</xdr:col>
      <xdr:colOff>330200</xdr:colOff>
      <xdr:row>82</xdr:row>
      <xdr:rowOff>45952</xdr:rowOff>
    </xdr:to>
    <xdr:sp macro="" textlink="">
      <xdr:nvSpPr>
        <xdr:cNvPr id="218" name="円/楕円 217"/>
        <xdr:cNvSpPr/>
      </xdr:nvSpPr>
      <xdr:spPr>
        <a:xfrm>
          <a:off x="2286000" y="140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56129</xdr:rowOff>
    </xdr:from>
    <xdr:ext cx="762000" cy="259045"/>
    <xdr:sp macro="" textlink="">
      <xdr:nvSpPr>
        <xdr:cNvPr id="219" name="テキスト ボックス 218"/>
        <xdr:cNvSpPr txBox="1"/>
      </xdr:nvSpPr>
      <xdr:spPr>
        <a:xfrm>
          <a:off x="1955800" y="1377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129110</xdr:rowOff>
    </xdr:from>
    <xdr:to>
      <xdr:col>2</xdr:col>
      <xdr:colOff>127000</xdr:colOff>
      <xdr:row>82</xdr:row>
      <xdr:rowOff>59260</xdr:rowOff>
    </xdr:to>
    <xdr:sp macro="" textlink="">
      <xdr:nvSpPr>
        <xdr:cNvPr id="220" name="円/楕円 219"/>
        <xdr:cNvSpPr/>
      </xdr:nvSpPr>
      <xdr:spPr>
        <a:xfrm>
          <a:off x="1397000" y="140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69437</xdr:rowOff>
    </xdr:from>
    <xdr:ext cx="762000" cy="259045"/>
    <xdr:sp macro="" textlink="">
      <xdr:nvSpPr>
        <xdr:cNvPr id="221" name="テキスト ボックス 220"/>
        <xdr:cNvSpPr txBox="1"/>
      </xdr:nvSpPr>
      <xdr:spPr>
        <a:xfrm>
          <a:off x="1066800" y="1378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国家公務員の給与削減措置が終了したことにより、指数が</a:t>
          </a:r>
          <a:r>
            <a:rPr kumimoji="1" lang="en-US" altLang="ja-JP" sz="1300">
              <a:latin typeface="ＭＳ Ｐゴシック"/>
            </a:rPr>
            <a:t>7.6</a:t>
          </a:r>
          <a:r>
            <a:rPr kumimoji="1" lang="ja-JP" altLang="en-US" sz="1300">
              <a:latin typeface="ＭＳ Ｐゴシック"/>
            </a:rPr>
            <a:t>ポイント減少した。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84582</xdr:rowOff>
    </xdr:from>
    <xdr:to>
      <xdr:col>24</xdr:col>
      <xdr:colOff>558800</xdr:colOff>
      <xdr:row>89</xdr:row>
      <xdr:rowOff>108458</xdr:rowOff>
    </xdr:to>
    <xdr:cxnSp macro="">
      <xdr:nvCxnSpPr>
        <xdr:cNvPr id="253" name="直線コネクタ 252"/>
        <xdr:cNvCxnSpPr/>
      </xdr:nvCxnSpPr>
      <xdr:spPr>
        <a:xfrm flipV="1">
          <a:off x="16179800" y="15000732"/>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108458</xdr:rowOff>
    </xdr:from>
    <xdr:to>
      <xdr:col>23</xdr:col>
      <xdr:colOff>406400</xdr:colOff>
      <xdr:row>89</xdr:row>
      <xdr:rowOff>118111</xdr:rowOff>
    </xdr:to>
    <xdr:cxnSp macro="">
      <xdr:nvCxnSpPr>
        <xdr:cNvPr id="256" name="直線コネクタ 255"/>
        <xdr:cNvCxnSpPr/>
      </xdr:nvCxnSpPr>
      <xdr:spPr>
        <a:xfrm flipV="1">
          <a:off x="15290800" y="1536750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2539</xdr:rowOff>
    </xdr:from>
    <xdr:to>
      <xdr:col>22</xdr:col>
      <xdr:colOff>203200</xdr:colOff>
      <xdr:row>89</xdr:row>
      <xdr:rowOff>118111</xdr:rowOff>
    </xdr:to>
    <xdr:cxnSp macro="">
      <xdr:nvCxnSpPr>
        <xdr:cNvPr id="259" name="直線コネクタ 258"/>
        <xdr:cNvCxnSpPr/>
      </xdr:nvCxnSpPr>
      <xdr:spPr>
        <a:xfrm>
          <a:off x="14401800" y="14918689"/>
          <a:ext cx="889000" cy="45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164337</xdr:rowOff>
    </xdr:from>
    <xdr:to>
      <xdr:col>21</xdr:col>
      <xdr:colOff>0</xdr:colOff>
      <xdr:row>87</xdr:row>
      <xdr:rowOff>2539</xdr:rowOff>
    </xdr:to>
    <xdr:cxnSp macro="">
      <xdr:nvCxnSpPr>
        <xdr:cNvPr id="262" name="直線コネクタ 261"/>
        <xdr:cNvCxnSpPr/>
      </xdr:nvCxnSpPr>
      <xdr:spPr>
        <a:xfrm>
          <a:off x="13512800" y="1490903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33782</xdr:rowOff>
    </xdr:from>
    <xdr:to>
      <xdr:col>24</xdr:col>
      <xdr:colOff>609600</xdr:colOff>
      <xdr:row>87</xdr:row>
      <xdr:rowOff>135382</xdr:rowOff>
    </xdr:to>
    <xdr:sp macro="" textlink="">
      <xdr:nvSpPr>
        <xdr:cNvPr id="272" name="円/楕円 271"/>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101109</xdr:rowOff>
    </xdr:from>
    <xdr:ext cx="762000" cy="259045"/>
    <xdr:sp macro="" textlink="">
      <xdr:nvSpPr>
        <xdr:cNvPr id="273" name="給与水準   （国との比較）該当値テキスト"/>
        <xdr:cNvSpPr txBox="1"/>
      </xdr:nvSpPr>
      <xdr:spPr>
        <a:xfrm>
          <a:off x="17106900" y="148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57658</xdr:rowOff>
    </xdr:from>
    <xdr:to>
      <xdr:col>23</xdr:col>
      <xdr:colOff>457200</xdr:colOff>
      <xdr:row>89</xdr:row>
      <xdr:rowOff>159258</xdr:rowOff>
    </xdr:to>
    <xdr:sp macro="" textlink="">
      <xdr:nvSpPr>
        <xdr:cNvPr id="274" name="円/楕円 273"/>
        <xdr:cNvSpPr/>
      </xdr:nvSpPr>
      <xdr:spPr>
        <a:xfrm>
          <a:off x="16129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144035</xdr:rowOff>
    </xdr:from>
    <xdr:ext cx="736600" cy="259045"/>
    <xdr:sp macro="" textlink="">
      <xdr:nvSpPr>
        <xdr:cNvPr id="275" name="テキスト ボックス 274"/>
        <xdr:cNvSpPr txBox="1"/>
      </xdr:nvSpPr>
      <xdr:spPr>
        <a:xfrm>
          <a:off x="15798800" y="1540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6" name="円/楕円 275"/>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7" name="テキスト ボックス 276"/>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123189</xdr:rowOff>
    </xdr:from>
    <xdr:to>
      <xdr:col>21</xdr:col>
      <xdr:colOff>50800</xdr:colOff>
      <xdr:row>87</xdr:row>
      <xdr:rowOff>53339</xdr:rowOff>
    </xdr:to>
    <xdr:sp macro="" textlink="">
      <xdr:nvSpPr>
        <xdr:cNvPr id="278" name="円/楕円 277"/>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79" name="テキスト ボックス 278"/>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80" name="円/楕円 279"/>
        <xdr:cNvSpPr/>
      </xdr:nvSpPr>
      <xdr:spPr>
        <a:xfrm>
          <a:off x="13462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28464</xdr:rowOff>
    </xdr:from>
    <xdr:ext cx="762000" cy="259045"/>
    <xdr:sp macro="" textlink="">
      <xdr:nvSpPr>
        <xdr:cNvPr id="281" name="テキスト ボックス 280"/>
        <xdr:cNvSpPr txBox="1"/>
      </xdr:nvSpPr>
      <xdr:spPr>
        <a:xfrm>
          <a:off x="13131800" y="1494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過去からの新規採用抑制案により、類似団体平均・全国平均ともに大きく下回っている。定員適正化計画に基づき計画的な職員採用、適正な機構改革・職員配置を行うことで、住民サービスを低下させることなく定員管理を行い、各事務事業の着実な執行を図りたい。</a:t>
          </a:r>
          <a:endParaRPr lang="ja-JP" altLang="ja-JP" sz="1300"/>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103152</xdr:rowOff>
    </xdr:from>
    <xdr:to>
      <xdr:col>24</xdr:col>
      <xdr:colOff>558800</xdr:colOff>
      <xdr:row>60</xdr:row>
      <xdr:rowOff>108514</xdr:rowOff>
    </xdr:to>
    <xdr:cxnSp macro="">
      <xdr:nvCxnSpPr>
        <xdr:cNvPr id="316" name="直線コネクタ 315"/>
        <xdr:cNvCxnSpPr/>
      </xdr:nvCxnSpPr>
      <xdr:spPr>
        <a:xfrm>
          <a:off x="16179800" y="10390152"/>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103152</xdr:rowOff>
    </xdr:from>
    <xdr:to>
      <xdr:col>23</xdr:col>
      <xdr:colOff>406400</xdr:colOff>
      <xdr:row>60</xdr:row>
      <xdr:rowOff>132645</xdr:rowOff>
    </xdr:to>
    <xdr:cxnSp macro="">
      <xdr:nvCxnSpPr>
        <xdr:cNvPr id="319" name="直線コネクタ 318"/>
        <xdr:cNvCxnSpPr/>
      </xdr:nvCxnSpPr>
      <xdr:spPr>
        <a:xfrm flipV="1">
          <a:off x="15290800" y="10390152"/>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132645</xdr:rowOff>
    </xdr:from>
    <xdr:to>
      <xdr:col>22</xdr:col>
      <xdr:colOff>203200</xdr:colOff>
      <xdr:row>60</xdr:row>
      <xdr:rowOff>144710</xdr:rowOff>
    </xdr:to>
    <xdr:cxnSp macro="">
      <xdr:nvCxnSpPr>
        <xdr:cNvPr id="322" name="直線コネクタ 321"/>
        <xdr:cNvCxnSpPr/>
      </xdr:nvCxnSpPr>
      <xdr:spPr>
        <a:xfrm flipV="1">
          <a:off x="14401800" y="104196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124601</xdr:rowOff>
    </xdr:from>
    <xdr:to>
      <xdr:col>21</xdr:col>
      <xdr:colOff>0</xdr:colOff>
      <xdr:row>60</xdr:row>
      <xdr:rowOff>144710</xdr:rowOff>
    </xdr:to>
    <xdr:cxnSp macro="">
      <xdr:nvCxnSpPr>
        <xdr:cNvPr id="325" name="直線コネクタ 324"/>
        <xdr:cNvCxnSpPr/>
      </xdr:nvCxnSpPr>
      <xdr:spPr>
        <a:xfrm>
          <a:off x="13512800" y="1041160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57714</xdr:rowOff>
    </xdr:from>
    <xdr:to>
      <xdr:col>24</xdr:col>
      <xdr:colOff>609600</xdr:colOff>
      <xdr:row>60</xdr:row>
      <xdr:rowOff>159314</xdr:rowOff>
    </xdr:to>
    <xdr:sp macro="" textlink="">
      <xdr:nvSpPr>
        <xdr:cNvPr id="335" name="円/楕円 334"/>
        <xdr:cNvSpPr/>
      </xdr:nvSpPr>
      <xdr:spPr>
        <a:xfrm>
          <a:off x="169672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74241</xdr:rowOff>
    </xdr:from>
    <xdr:ext cx="762000" cy="259045"/>
    <xdr:sp macro="" textlink="">
      <xdr:nvSpPr>
        <xdr:cNvPr id="336" name="定員管理の状況該当値テキスト"/>
        <xdr:cNvSpPr txBox="1"/>
      </xdr:nvSpPr>
      <xdr:spPr>
        <a:xfrm>
          <a:off x="17106900" y="1018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52352</xdr:rowOff>
    </xdr:from>
    <xdr:to>
      <xdr:col>23</xdr:col>
      <xdr:colOff>457200</xdr:colOff>
      <xdr:row>60</xdr:row>
      <xdr:rowOff>153952</xdr:rowOff>
    </xdr:to>
    <xdr:sp macro="" textlink="">
      <xdr:nvSpPr>
        <xdr:cNvPr id="337" name="円/楕円 336"/>
        <xdr:cNvSpPr/>
      </xdr:nvSpPr>
      <xdr:spPr>
        <a:xfrm>
          <a:off x="16129000" y="103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164129</xdr:rowOff>
    </xdr:from>
    <xdr:ext cx="736600" cy="259045"/>
    <xdr:sp macro="" textlink="">
      <xdr:nvSpPr>
        <xdr:cNvPr id="338" name="テキスト ボックス 337"/>
        <xdr:cNvSpPr txBox="1"/>
      </xdr:nvSpPr>
      <xdr:spPr>
        <a:xfrm>
          <a:off x="15798800" y="1010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81845</xdr:rowOff>
    </xdr:from>
    <xdr:to>
      <xdr:col>22</xdr:col>
      <xdr:colOff>254000</xdr:colOff>
      <xdr:row>61</xdr:row>
      <xdr:rowOff>11995</xdr:rowOff>
    </xdr:to>
    <xdr:sp macro="" textlink="">
      <xdr:nvSpPr>
        <xdr:cNvPr id="339" name="円/楕円 338"/>
        <xdr:cNvSpPr/>
      </xdr:nvSpPr>
      <xdr:spPr>
        <a:xfrm>
          <a:off x="152400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22172</xdr:rowOff>
    </xdr:from>
    <xdr:ext cx="762000" cy="259045"/>
    <xdr:sp macro="" textlink="">
      <xdr:nvSpPr>
        <xdr:cNvPr id="340" name="テキスト ボックス 339"/>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93910</xdr:rowOff>
    </xdr:from>
    <xdr:to>
      <xdr:col>21</xdr:col>
      <xdr:colOff>50800</xdr:colOff>
      <xdr:row>61</xdr:row>
      <xdr:rowOff>24060</xdr:rowOff>
    </xdr:to>
    <xdr:sp macro="" textlink="">
      <xdr:nvSpPr>
        <xdr:cNvPr id="341" name="円/楕円 340"/>
        <xdr:cNvSpPr/>
      </xdr:nvSpPr>
      <xdr:spPr>
        <a:xfrm>
          <a:off x="14351000" y="103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34237</xdr:rowOff>
    </xdr:from>
    <xdr:ext cx="762000" cy="259045"/>
    <xdr:sp macro="" textlink="">
      <xdr:nvSpPr>
        <xdr:cNvPr id="342" name="テキスト ボックス 341"/>
        <xdr:cNvSpPr txBox="1"/>
      </xdr:nvSpPr>
      <xdr:spPr>
        <a:xfrm>
          <a:off x="14020800" y="1014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73801</xdr:rowOff>
    </xdr:from>
    <xdr:to>
      <xdr:col>19</xdr:col>
      <xdr:colOff>533400</xdr:colOff>
      <xdr:row>61</xdr:row>
      <xdr:rowOff>3951</xdr:rowOff>
    </xdr:to>
    <xdr:sp macro="" textlink="">
      <xdr:nvSpPr>
        <xdr:cNvPr id="343" name="円/楕円 342"/>
        <xdr:cNvSpPr/>
      </xdr:nvSpPr>
      <xdr:spPr>
        <a:xfrm>
          <a:off x="13462000" y="103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14128</xdr:rowOff>
    </xdr:from>
    <xdr:ext cx="762000" cy="259045"/>
    <xdr:sp macro="" textlink="">
      <xdr:nvSpPr>
        <xdr:cNvPr id="344" name="テキスト ボックス 343"/>
        <xdr:cNvSpPr txBox="1"/>
      </xdr:nvSpPr>
      <xdr:spPr>
        <a:xfrm>
          <a:off x="13131800" y="1012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過去の普通建設事業の適切な取捨選択の結果、類似団体平均をやや下回っているが、児童数急増による小学校の新設や、順次整備を進めている教育施設整備などにより年々上昇してきた。</a:t>
          </a:r>
          <a:r>
            <a:rPr lang="ja-JP" altLang="en-US" sz="1300" b="0" i="0" baseline="0">
              <a:solidFill>
                <a:schemeClr val="dk1"/>
              </a:solidFill>
              <a:latin typeface="+mn-lt"/>
              <a:ea typeface="+mn-ea"/>
              <a:cs typeface="+mn-cs"/>
            </a:rPr>
            <a:t>平成２５年度比率は、</a:t>
          </a:r>
          <a:r>
            <a:rPr lang="ja-JP" altLang="ja-JP" sz="1300" b="0" i="0" baseline="0">
              <a:solidFill>
                <a:schemeClr val="dk1"/>
              </a:solidFill>
              <a:latin typeface="+mn-lt"/>
              <a:ea typeface="+mn-ea"/>
              <a:cs typeface="+mn-cs"/>
            </a:rPr>
            <a:t>単年度で高い値であった平成２１年度比率が算出対象から外れた平成２４年度</a:t>
          </a:r>
          <a:r>
            <a:rPr lang="ja-JP" altLang="en-US" sz="1300" b="0" i="0" baseline="0">
              <a:solidFill>
                <a:schemeClr val="dk1"/>
              </a:solidFill>
              <a:latin typeface="+mn-lt"/>
              <a:ea typeface="+mn-ea"/>
              <a:cs typeface="+mn-cs"/>
            </a:rPr>
            <a:t>と変わらず１１．０％となった</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今後は普通建設事業について起債に大きく依存しない財政運営を図り、現在の水準をさらに下げていきたい。</a:t>
          </a:r>
          <a:endParaRPr lang="ja-JP" altLang="ja-JP" sz="1300"/>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15875</xdr:rowOff>
    </xdr:to>
    <xdr:cxnSp macro="">
      <xdr:nvCxnSpPr>
        <xdr:cNvPr id="374" name="直線コネクタ 373"/>
        <xdr:cNvCxnSpPr/>
      </xdr:nvCxnSpPr>
      <xdr:spPr>
        <a:xfrm>
          <a:off x="16179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70168</xdr:rowOff>
    </xdr:to>
    <xdr:cxnSp macro="">
      <xdr:nvCxnSpPr>
        <xdr:cNvPr id="377" name="直線コネクタ 376"/>
        <xdr:cNvCxnSpPr/>
      </xdr:nvCxnSpPr>
      <xdr:spPr>
        <a:xfrm flipV="1">
          <a:off x="15290800" y="70453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58103</xdr:rowOff>
    </xdr:from>
    <xdr:to>
      <xdr:col>22</xdr:col>
      <xdr:colOff>203200</xdr:colOff>
      <xdr:row>41</xdr:row>
      <xdr:rowOff>70168</xdr:rowOff>
    </xdr:to>
    <xdr:cxnSp macro="">
      <xdr:nvCxnSpPr>
        <xdr:cNvPr id="380" name="直線コネクタ 379"/>
        <xdr:cNvCxnSpPr/>
      </xdr:nvCxnSpPr>
      <xdr:spPr>
        <a:xfrm>
          <a:off x="14401800" y="7087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21907</xdr:rowOff>
    </xdr:from>
    <xdr:to>
      <xdr:col>21</xdr:col>
      <xdr:colOff>0</xdr:colOff>
      <xdr:row>41</xdr:row>
      <xdr:rowOff>58103</xdr:rowOff>
    </xdr:to>
    <xdr:cxnSp macro="">
      <xdr:nvCxnSpPr>
        <xdr:cNvPr id="383" name="直線コネクタ 382"/>
        <xdr:cNvCxnSpPr/>
      </xdr:nvCxnSpPr>
      <xdr:spPr>
        <a:xfrm>
          <a:off x="13512800" y="705135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3" name="円/楕円 392"/>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153052</xdr:rowOff>
    </xdr:from>
    <xdr:ext cx="762000" cy="259045"/>
    <xdr:sp macro="" textlink="">
      <xdr:nvSpPr>
        <xdr:cNvPr id="394" name="公債費負担の状況該当値テキスト"/>
        <xdr:cNvSpPr txBox="1"/>
      </xdr:nvSpPr>
      <xdr:spPr>
        <a:xfrm>
          <a:off x="17106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395" name="円/楕円 394"/>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76852</xdr:rowOff>
    </xdr:from>
    <xdr:ext cx="736600" cy="259045"/>
    <xdr:sp macro="" textlink="">
      <xdr:nvSpPr>
        <xdr:cNvPr id="396" name="テキスト ボックス 395"/>
        <xdr:cNvSpPr txBox="1"/>
      </xdr:nvSpPr>
      <xdr:spPr>
        <a:xfrm>
          <a:off x="15798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19368</xdr:rowOff>
    </xdr:from>
    <xdr:to>
      <xdr:col>22</xdr:col>
      <xdr:colOff>254000</xdr:colOff>
      <xdr:row>41</xdr:row>
      <xdr:rowOff>120968</xdr:rowOff>
    </xdr:to>
    <xdr:sp macro="" textlink="">
      <xdr:nvSpPr>
        <xdr:cNvPr id="397" name="円/楕円 396"/>
        <xdr:cNvSpPr/>
      </xdr:nvSpPr>
      <xdr:spPr>
        <a:xfrm>
          <a:off x="15240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131145</xdr:rowOff>
    </xdr:from>
    <xdr:ext cx="762000" cy="259045"/>
    <xdr:sp macro="" textlink="">
      <xdr:nvSpPr>
        <xdr:cNvPr id="398" name="テキスト ボックス 397"/>
        <xdr:cNvSpPr txBox="1"/>
      </xdr:nvSpPr>
      <xdr:spPr>
        <a:xfrm>
          <a:off x="14909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7303</xdr:rowOff>
    </xdr:from>
    <xdr:to>
      <xdr:col>21</xdr:col>
      <xdr:colOff>50800</xdr:colOff>
      <xdr:row>41</xdr:row>
      <xdr:rowOff>108903</xdr:rowOff>
    </xdr:to>
    <xdr:sp macro="" textlink="">
      <xdr:nvSpPr>
        <xdr:cNvPr id="399" name="円/楕円 398"/>
        <xdr:cNvSpPr/>
      </xdr:nvSpPr>
      <xdr:spPr>
        <a:xfrm>
          <a:off x="14351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400" name="テキスト ボックス 399"/>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401" name="円/楕円 400"/>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402" name="テキスト ボックス 40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退職手当組合への積立不足額の減少により、退職手当負担見込額が減少したが、公営企業債等繰入見込額の</a:t>
          </a:r>
          <a:r>
            <a:rPr lang="ja-JP" altLang="en-US" sz="1300" b="0" i="0" baseline="0">
              <a:solidFill>
                <a:schemeClr val="dk1"/>
              </a:solidFill>
              <a:latin typeface="+mn-lt"/>
              <a:ea typeface="+mn-ea"/>
              <a:cs typeface="+mn-cs"/>
            </a:rPr>
            <a:t>増加や</a:t>
          </a:r>
          <a:r>
            <a:rPr lang="ja-JP" altLang="ja-JP" sz="1300" b="0" i="0" baseline="0">
              <a:solidFill>
                <a:schemeClr val="dk1"/>
              </a:solidFill>
              <a:latin typeface="+mn-lt"/>
              <a:ea typeface="+mn-ea"/>
              <a:cs typeface="+mn-cs"/>
            </a:rPr>
            <a:t>充当可能基金の減</a:t>
          </a:r>
          <a:r>
            <a:rPr lang="ja-JP" altLang="en-US" sz="1300" b="0" i="0" baseline="0">
              <a:solidFill>
                <a:schemeClr val="dk1"/>
              </a:solidFill>
              <a:latin typeface="+mn-lt"/>
              <a:ea typeface="+mn-ea"/>
              <a:cs typeface="+mn-cs"/>
            </a:rPr>
            <a:t>少</a:t>
          </a:r>
          <a:r>
            <a:rPr lang="ja-JP" altLang="ja-JP" sz="1300" b="0" i="0" baseline="0">
              <a:solidFill>
                <a:schemeClr val="dk1"/>
              </a:solidFill>
              <a:latin typeface="+mn-lt"/>
              <a:ea typeface="+mn-ea"/>
              <a:cs typeface="+mn-cs"/>
            </a:rPr>
            <a:t>により</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将来負担比率が昨年度より４．</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％上がった。</a:t>
          </a:r>
          <a:endParaRPr lang="en-US" altLang="ja-JP" sz="13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8433</xdr:rowOff>
    </xdr:from>
    <xdr:to>
      <xdr:col>24</xdr:col>
      <xdr:colOff>558800</xdr:colOff>
      <xdr:row>17</xdr:row>
      <xdr:rowOff>31598</xdr:rowOff>
    </xdr:to>
    <xdr:cxnSp macro="">
      <xdr:nvCxnSpPr>
        <xdr:cNvPr id="434" name="直線コネクタ 433"/>
        <xdr:cNvCxnSpPr/>
      </xdr:nvCxnSpPr>
      <xdr:spPr>
        <a:xfrm>
          <a:off x="16179800" y="2923083"/>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5"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157201</xdr:rowOff>
    </xdr:from>
    <xdr:to>
      <xdr:col>23</xdr:col>
      <xdr:colOff>406400</xdr:colOff>
      <xdr:row>17</xdr:row>
      <xdr:rowOff>8433</xdr:rowOff>
    </xdr:to>
    <xdr:cxnSp macro="">
      <xdr:nvCxnSpPr>
        <xdr:cNvPr id="437" name="直線コネクタ 436"/>
        <xdr:cNvCxnSpPr/>
      </xdr:nvCxnSpPr>
      <xdr:spPr>
        <a:xfrm>
          <a:off x="15290800" y="2900401"/>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157201</xdr:rowOff>
    </xdr:from>
    <xdr:to>
      <xdr:col>22</xdr:col>
      <xdr:colOff>203200</xdr:colOff>
      <xdr:row>16</xdr:row>
      <xdr:rowOff>163474</xdr:rowOff>
    </xdr:to>
    <xdr:cxnSp macro="">
      <xdr:nvCxnSpPr>
        <xdr:cNvPr id="440" name="直線コネクタ 439"/>
        <xdr:cNvCxnSpPr/>
      </xdr:nvCxnSpPr>
      <xdr:spPr>
        <a:xfrm flipV="1">
          <a:off x="14401800" y="2900401"/>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2" name="テキスト ボックス 441"/>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163474</xdr:rowOff>
    </xdr:from>
    <xdr:to>
      <xdr:col>21</xdr:col>
      <xdr:colOff>0</xdr:colOff>
      <xdr:row>17</xdr:row>
      <xdr:rowOff>52349</xdr:rowOff>
    </xdr:to>
    <xdr:cxnSp macro="">
      <xdr:nvCxnSpPr>
        <xdr:cNvPr id="443" name="直線コネクタ 442"/>
        <xdr:cNvCxnSpPr/>
      </xdr:nvCxnSpPr>
      <xdr:spPr>
        <a:xfrm flipV="1">
          <a:off x="13512800" y="290667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5" name="テキスト ボックス 444"/>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7" name="テキスト ボックス 446"/>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152248</xdr:rowOff>
    </xdr:from>
    <xdr:to>
      <xdr:col>24</xdr:col>
      <xdr:colOff>609600</xdr:colOff>
      <xdr:row>17</xdr:row>
      <xdr:rowOff>82398</xdr:rowOff>
    </xdr:to>
    <xdr:sp macro="" textlink="">
      <xdr:nvSpPr>
        <xdr:cNvPr id="453" name="円/楕円 452"/>
        <xdr:cNvSpPr/>
      </xdr:nvSpPr>
      <xdr:spPr>
        <a:xfrm>
          <a:off x="169672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124325</xdr:rowOff>
    </xdr:from>
    <xdr:ext cx="762000" cy="259045"/>
    <xdr:sp macro="" textlink="">
      <xdr:nvSpPr>
        <xdr:cNvPr id="454" name="将来負担の状況該当値テキスト"/>
        <xdr:cNvSpPr txBox="1"/>
      </xdr:nvSpPr>
      <xdr:spPr>
        <a:xfrm>
          <a:off x="17106900" y="286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129083</xdr:rowOff>
    </xdr:from>
    <xdr:to>
      <xdr:col>23</xdr:col>
      <xdr:colOff>457200</xdr:colOff>
      <xdr:row>17</xdr:row>
      <xdr:rowOff>59233</xdr:rowOff>
    </xdr:to>
    <xdr:sp macro="" textlink="">
      <xdr:nvSpPr>
        <xdr:cNvPr id="455" name="円/楕円 454"/>
        <xdr:cNvSpPr/>
      </xdr:nvSpPr>
      <xdr:spPr>
        <a:xfrm>
          <a:off x="161290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44010</xdr:rowOff>
    </xdr:from>
    <xdr:ext cx="736600" cy="259045"/>
    <xdr:sp macro="" textlink="">
      <xdr:nvSpPr>
        <xdr:cNvPr id="456" name="テキスト ボックス 455"/>
        <xdr:cNvSpPr txBox="1"/>
      </xdr:nvSpPr>
      <xdr:spPr>
        <a:xfrm>
          <a:off x="15798800" y="2958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106401</xdr:rowOff>
    </xdr:from>
    <xdr:to>
      <xdr:col>22</xdr:col>
      <xdr:colOff>254000</xdr:colOff>
      <xdr:row>17</xdr:row>
      <xdr:rowOff>36551</xdr:rowOff>
    </xdr:to>
    <xdr:sp macro="" textlink="">
      <xdr:nvSpPr>
        <xdr:cNvPr id="457" name="円/楕円 456"/>
        <xdr:cNvSpPr/>
      </xdr:nvSpPr>
      <xdr:spPr>
        <a:xfrm>
          <a:off x="15240000" y="28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21328</xdr:rowOff>
    </xdr:from>
    <xdr:ext cx="762000" cy="259045"/>
    <xdr:sp macro="" textlink="">
      <xdr:nvSpPr>
        <xdr:cNvPr id="458" name="テキスト ボックス 457"/>
        <xdr:cNvSpPr txBox="1"/>
      </xdr:nvSpPr>
      <xdr:spPr>
        <a:xfrm>
          <a:off x="14909800" y="29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112674</xdr:rowOff>
    </xdr:from>
    <xdr:to>
      <xdr:col>21</xdr:col>
      <xdr:colOff>50800</xdr:colOff>
      <xdr:row>17</xdr:row>
      <xdr:rowOff>42824</xdr:rowOff>
    </xdr:to>
    <xdr:sp macro="" textlink="">
      <xdr:nvSpPr>
        <xdr:cNvPr id="459" name="円/楕円 458"/>
        <xdr:cNvSpPr/>
      </xdr:nvSpPr>
      <xdr:spPr>
        <a:xfrm>
          <a:off x="14351000" y="28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27601</xdr:rowOff>
    </xdr:from>
    <xdr:ext cx="762000" cy="259045"/>
    <xdr:sp macro="" textlink="">
      <xdr:nvSpPr>
        <xdr:cNvPr id="460" name="テキスト ボックス 459"/>
        <xdr:cNvSpPr txBox="1"/>
      </xdr:nvSpPr>
      <xdr:spPr>
        <a:xfrm>
          <a:off x="14020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1549</xdr:rowOff>
    </xdr:from>
    <xdr:to>
      <xdr:col>19</xdr:col>
      <xdr:colOff>533400</xdr:colOff>
      <xdr:row>17</xdr:row>
      <xdr:rowOff>103149</xdr:rowOff>
    </xdr:to>
    <xdr:sp macro="" textlink="">
      <xdr:nvSpPr>
        <xdr:cNvPr id="461" name="円/楕円 460"/>
        <xdr:cNvSpPr/>
      </xdr:nvSpPr>
      <xdr:spPr>
        <a:xfrm>
          <a:off x="13462000" y="29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87926</xdr:rowOff>
    </xdr:from>
    <xdr:ext cx="762000" cy="259045"/>
    <xdr:sp macro="" textlink="">
      <xdr:nvSpPr>
        <xdr:cNvPr id="462" name="テキスト ボックス 461"/>
        <xdr:cNvSpPr txBox="1"/>
      </xdr:nvSpPr>
      <xdr:spPr>
        <a:xfrm>
          <a:off x="13131800" y="30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17,596
17,311
29.71
5,974,445
5,526,081
394,985
4,021,629
6,411,516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102.6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計画的な採用による職員数の抑制、また手当の見直し等を行うことにより、過去５年とも類似団体平均を下回る水準で推移している。今後も現在の水準を維持・向上させていきたい。</a:t>
          </a:r>
          <a:endParaRPr lang="ja-JP" altLang="ja-JP" sz="1300"/>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xdr:rowOff>
    </xdr:from>
    <xdr:to>
      <xdr:col>7</xdr:col>
      <xdr:colOff>15875</xdr:colOff>
      <xdr:row>36</xdr:row>
      <xdr:rowOff>72136</xdr:rowOff>
    </xdr:to>
    <xdr:cxnSp macro="">
      <xdr:nvCxnSpPr>
        <xdr:cNvPr id="63" name="直線コネクタ 62"/>
        <xdr:cNvCxnSpPr/>
      </xdr:nvCxnSpPr>
      <xdr:spPr>
        <a:xfrm flipV="1">
          <a:off x="3987800" y="61757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72136</xdr:rowOff>
    </xdr:from>
    <xdr:to>
      <xdr:col>5</xdr:col>
      <xdr:colOff>549275</xdr:colOff>
      <xdr:row>36</xdr:row>
      <xdr:rowOff>122428</xdr:rowOff>
    </xdr:to>
    <xdr:cxnSp macro="">
      <xdr:nvCxnSpPr>
        <xdr:cNvPr id="66" name="直線コネクタ 65"/>
        <xdr:cNvCxnSpPr/>
      </xdr:nvCxnSpPr>
      <xdr:spPr>
        <a:xfrm flipV="1">
          <a:off x="3098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122428</xdr:rowOff>
    </xdr:to>
    <xdr:cxnSp macro="">
      <xdr:nvCxnSpPr>
        <xdr:cNvPr id="69" name="直線コネクタ 68"/>
        <xdr:cNvCxnSpPr/>
      </xdr:nvCxnSpPr>
      <xdr:spPr>
        <a:xfrm>
          <a:off x="2209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37</xdr:row>
      <xdr:rowOff>24130</xdr:rowOff>
    </xdr:to>
    <xdr:cxnSp macro="">
      <xdr:nvCxnSpPr>
        <xdr:cNvPr id="72" name="直線コネクタ 71"/>
        <xdr:cNvCxnSpPr/>
      </xdr:nvCxnSpPr>
      <xdr:spPr>
        <a:xfrm flipV="1">
          <a:off x="1320800" y="62260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124206</xdr:rowOff>
    </xdr:from>
    <xdr:to>
      <xdr:col>7</xdr:col>
      <xdr:colOff>66675</xdr:colOff>
      <xdr:row>36</xdr:row>
      <xdr:rowOff>54356</xdr:rowOff>
    </xdr:to>
    <xdr:sp macro="" textlink="">
      <xdr:nvSpPr>
        <xdr:cNvPr id="82" name="円/楕円 81"/>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140733</xdr:rowOff>
    </xdr:from>
    <xdr:ext cx="762000" cy="259045"/>
    <xdr:sp macro="" textlink="">
      <xdr:nvSpPr>
        <xdr:cNvPr id="83"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21336</xdr:rowOff>
    </xdr:from>
    <xdr:to>
      <xdr:col>5</xdr:col>
      <xdr:colOff>600075</xdr:colOff>
      <xdr:row>36</xdr:row>
      <xdr:rowOff>122936</xdr:rowOff>
    </xdr:to>
    <xdr:sp macro="" textlink="">
      <xdr:nvSpPr>
        <xdr:cNvPr id="84" name="円/楕円 83"/>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133113</xdr:rowOff>
    </xdr:from>
    <xdr:ext cx="736600" cy="259045"/>
    <xdr:sp macro="" textlink="">
      <xdr:nvSpPr>
        <xdr:cNvPr id="85" name="テキスト ボックス 84"/>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71628</xdr:rowOff>
    </xdr:from>
    <xdr:to>
      <xdr:col>4</xdr:col>
      <xdr:colOff>396875</xdr:colOff>
      <xdr:row>37</xdr:row>
      <xdr:rowOff>1778</xdr:rowOff>
    </xdr:to>
    <xdr:sp macro="" textlink="">
      <xdr:nvSpPr>
        <xdr:cNvPr id="86" name="円/楕円 85"/>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11955</xdr:rowOff>
    </xdr:from>
    <xdr:ext cx="762000" cy="259045"/>
    <xdr:sp macro="" textlink="">
      <xdr:nvSpPr>
        <xdr:cNvPr id="87" name="テキスト ボックス 86"/>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8" name="円/楕円 87"/>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89" name="テキスト ボックス 88"/>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0" name="円/楕円 89"/>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1" name="テキスト ボックス 90"/>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過去５年とも類似団体平均を大きく上回る比較的高い水準で推移している。これは臨時職員の積極的な活用や事務事業の委託、電算化の推進、公用車のリース化等が要因と思われる。指定管理者の活用や委託先の対象を拡大し、競争に伴うコストの削減を図りたい。</a:t>
          </a:r>
          <a:endParaRPr lang="ja-JP" altLang="ja-JP" sz="1300"/>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138430</xdr:rowOff>
    </xdr:from>
    <xdr:to>
      <xdr:col>24</xdr:col>
      <xdr:colOff>31750</xdr:colOff>
      <xdr:row>20</xdr:row>
      <xdr:rowOff>43180</xdr:rowOff>
    </xdr:to>
    <xdr:cxnSp macro="">
      <xdr:nvCxnSpPr>
        <xdr:cNvPr id="124" name="直線コネクタ 123"/>
        <xdr:cNvCxnSpPr/>
      </xdr:nvCxnSpPr>
      <xdr:spPr>
        <a:xfrm>
          <a:off x="15671800" y="3395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85090</xdr:rowOff>
    </xdr:from>
    <xdr:to>
      <xdr:col>22</xdr:col>
      <xdr:colOff>565150</xdr:colOff>
      <xdr:row>19</xdr:row>
      <xdr:rowOff>138430</xdr:rowOff>
    </xdr:to>
    <xdr:cxnSp macro="">
      <xdr:nvCxnSpPr>
        <xdr:cNvPr id="127" name="直線コネクタ 126"/>
        <xdr:cNvCxnSpPr/>
      </xdr:nvCxnSpPr>
      <xdr:spPr>
        <a:xfrm>
          <a:off x="14782800" y="3342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19</xdr:row>
      <xdr:rowOff>85090</xdr:rowOff>
    </xdr:to>
    <xdr:cxnSp macro="">
      <xdr:nvCxnSpPr>
        <xdr:cNvPr id="130" name="直線コネクタ 129"/>
        <xdr:cNvCxnSpPr/>
      </xdr:nvCxnSpPr>
      <xdr:spPr>
        <a:xfrm>
          <a:off x="13893800" y="3167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81280</xdr:rowOff>
    </xdr:to>
    <xdr:cxnSp macro="">
      <xdr:nvCxnSpPr>
        <xdr:cNvPr id="133" name="直線コネクタ 132"/>
        <xdr:cNvCxnSpPr/>
      </xdr:nvCxnSpPr>
      <xdr:spPr>
        <a:xfrm>
          <a:off x="13004800" y="3098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163830</xdr:rowOff>
    </xdr:from>
    <xdr:to>
      <xdr:col>24</xdr:col>
      <xdr:colOff>82550</xdr:colOff>
      <xdr:row>20</xdr:row>
      <xdr:rowOff>93980</xdr:rowOff>
    </xdr:to>
    <xdr:sp macro="" textlink="">
      <xdr:nvSpPr>
        <xdr:cNvPr id="143" name="円/楕円 142"/>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135907</xdr:rowOff>
    </xdr:from>
    <xdr:ext cx="762000" cy="259045"/>
    <xdr:sp macro="" textlink="">
      <xdr:nvSpPr>
        <xdr:cNvPr id="144" name="物件費該当値テキスト"/>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87630</xdr:rowOff>
    </xdr:from>
    <xdr:to>
      <xdr:col>22</xdr:col>
      <xdr:colOff>615950</xdr:colOff>
      <xdr:row>20</xdr:row>
      <xdr:rowOff>17780</xdr:rowOff>
    </xdr:to>
    <xdr:sp macro="" textlink="">
      <xdr:nvSpPr>
        <xdr:cNvPr id="145" name="円/楕円 144"/>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2557</xdr:rowOff>
    </xdr:from>
    <xdr:ext cx="736600" cy="259045"/>
    <xdr:sp macro="" textlink="">
      <xdr:nvSpPr>
        <xdr:cNvPr id="146" name="テキスト ボックス 145"/>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34290</xdr:rowOff>
    </xdr:from>
    <xdr:to>
      <xdr:col>21</xdr:col>
      <xdr:colOff>412750</xdr:colOff>
      <xdr:row>19</xdr:row>
      <xdr:rowOff>135890</xdr:rowOff>
    </xdr:to>
    <xdr:sp macro="" textlink="">
      <xdr:nvSpPr>
        <xdr:cNvPr id="147" name="円/楕円 146"/>
        <xdr:cNvSpPr/>
      </xdr:nvSpPr>
      <xdr:spPr>
        <a:xfrm>
          <a:off x="14732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120667</xdr:rowOff>
    </xdr:from>
    <xdr:ext cx="762000" cy="259045"/>
    <xdr:sp macro="" textlink="">
      <xdr:nvSpPr>
        <xdr:cNvPr id="148" name="テキスト ボックス 147"/>
        <xdr:cNvSpPr txBox="1"/>
      </xdr:nvSpPr>
      <xdr:spPr>
        <a:xfrm>
          <a:off x="14401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49" name="円/楕円 148"/>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0" name="テキスト ボックス 149"/>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1" name="円/楕円 150"/>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2" name="テキスト ボックス 151"/>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過去５年とも類似団体を上回っており、その水準も上昇傾向にある。</a:t>
          </a:r>
          <a:r>
            <a:rPr lang="ja-JP" altLang="en-US" sz="1300" b="0" i="0" baseline="0">
              <a:solidFill>
                <a:schemeClr val="dk1"/>
              </a:solidFill>
              <a:latin typeface="+mn-lt"/>
              <a:ea typeface="+mn-ea"/>
              <a:cs typeface="+mn-cs"/>
            </a:rPr>
            <a:t>平成２５</a:t>
          </a:r>
          <a:r>
            <a:rPr lang="ja-JP" altLang="ja-JP" sz="1300" b="0" i="0" baseline="0">
              <a:solidFill>
                <a:schemeClr val="dk1"/>
              </a:solidFill>
              <a:latin typeface="+mn-lt"/>
              <a:ea typeface="+mn-ea"/>
              <a:cs typeface="+mn-cs"/>
            </a:rPr>
            <a:t>年度については、</a:t>
          </a:r>
          <a:r>
            <a:rPr lang="ja-JP" altLang="en-US" sz="1300" b="0" i="0" baseline="0">
              <a:solidFill>
                <a:schemeClr val="dk1"/>
              </a:solidFill>
              <a:latin typeface="+mn-lt"/>
              <a:ea typeface="+mn-ea"/>
              <a:cs typeface="+mn-cs"/>
            </a:rPr>
            <a:t>さらに前年度比</a:t>
          </a:r>
          <a:r>
            <a:rPr lang="ja-JP" altLang="ja-JP" sz="1300" b="0" i="0" baseline="0">
              <a:solidFill>
                <a:schemeClr val="dk1"/>
              </a:solidFill>
              <a:latin typeface="+mn-lt"/>
              <a:ea typeface="+mn-ea"/>
              <a:cs typeface="+mn-cs"/>
            </a:rPr>
            <a:t>０．</a:t>
          </a:r>
          <a:r>
            <a:rPr lang="ja-JP" altLang="en-US" sz="1300" b="0" i="0" baseline="0">
              <a:solidFill>
                <a:schemeClr val="dk1"/>
              </a:solidFill>
              <a:latin typeface="+mn-lt"/>
              <a:ea typeface="+mn-ea"/>
              <a:cs typeface="+mn-cs"/>
            </a:rPr>
            <a:t>７</a:t>
          </a:r>
          <a:r>
            <a:rPr lang="ja-JP" altLang="ja-JP" sz="1300" b="0" i="0" baseline="0">
              <a:solidFill>
                <a:schemeClr val="dk1"/>
              </a:solidFill>
              <a:latin typeface="+mn-lt"/>
              <a:ea typeface="+mn-ea"/>
              <a:cs typeface="+mn-cs"/>
            </a:rPr>
            <a:t>％増</a:t>
          </a:r>
          <a:r>
            <a:rPr lang="ja-JP" altLang="en-US" sz="1300" b="0" i="0" baseline="0">
              <a:solidFill>
                <a:schemeClr val="dk1"/>
              </a:solidFill>
              <a:latin typeface="+mn-lt"/>
              <a:ea typeface="+mn-ea"/>
              <a:cs typeface="+mn-cs"/>
            </a:rPr>
            <a:t>となっ</a:t>
          </a:r>
          <a:r>
            <a:rPr lang="ja-JP" altLang="ja-JP" sz="1300" b="0" i="0" baseline="0">
              <a:solidFill>
                <a:schemeClr val="dk1"/>
              </a:solidFill>
              <a:latin typeface="+mn-lt"/>
              <a:ea typeface="+mn-ea"/>
              <a:cs typeface="+mn-cs"/>
            </a:rPr>
            <a:t>た。主に扶助費の自然増に加え、近年の人口増に伴い、乳幼児・児童等にかかる児童手当やこども医療費、保育実施委託等の子育て支援の扶助費需要が要因である。特にこども医療費は、平成２２年度から支給対象年齢の拡大により高校生までの入通院を支給している。</a:t>
          </a:r>
          <a:endParaRPr lang="ja-JP" altLang="ja-JP" sz="130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59</xdr:row>
      <xdr:rowOff>37193</xdr:rowOff>
    </xdr:to>
    <xdr:cxnSp macro="">
      <xdr:nvCxnSpPr>
        <xdr:cNvPr id="187" name="直線コネクタ 186"/>
        <xdr:cNvCxnSpPr/>
      </xdr:nvCxnSpPr>
      <xdr:spPr>
        <a:xfrm>
          <a:off x="3987800" y="100384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94343</xdr:rowOff>
    </xdr:to>
    <xdr:cxnSp macro="">
      <xdr:nvCxnSpPr>
        <xdr:cNvPr id="190" name="直線コネクタ 189"/>
        <xdr:cNvCxnSpPr/>
      </xdr:nvCxnSpPr>
      <xdr:spPr>
        <a:xfrm>
          <a:off x="3098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58</xdr:row>
      <xdr:rowOff>45357</xdr:rowOff>
    </xdr:to>
    <xdr:cxnSp macro="">
      <xdr:nvCxnSpPr>
        <xdr:cNvPr id="193" name="直線コネクタ 192"/>
        <xdr:cNvCxnSpPr/>
      </xdr:nvCxnSpPr>
      <xdr:spPr>
        <a:xfrm>
          <a:off x="2209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37193</xdr:rowOff>
    </xdr:to>
    <xdr:cxnSp macro="">
      <xdr:nvCxnSpPr>
        <xdr:cNvPr id="196" name="直線コネクタ 195"/>
        <xdr:cNvCxnSpPr/>
      </xdr:nvCxnSpPr>
      <xdr:spPr>
        <a:xfrm>
          <a:off x="1320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6" name="円/楕円 205"/>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07"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08" name="円/楕円 207"/>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09" name="テキスト ボックス 208"/>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0" name="円/楕円 209"/>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1" name="テキスト ボックス 210"/>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2" name="円/楕円 211"/>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3" name="テキスト ボックス 212"/>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4" name="円/楕円 213"/>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5" name="テキスト ボックス 214"/>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過去５年とも類似団体平均を大きく下回っており、低い水準のまま推移している。各特別会計への繰出金が主なものであるが、平成２２年度は老人保健特別会計繰出金がなくなったため前年度を下回った。平成２３年度以降は国保・介護・後期高齢者医療繰出金が増加</a:t>
          </a:r>
          <a:r>
            <a:rPr lang="ja-JP" altLang="en-US" sz="1200" b="0" i="0" baseline="0">
              <a:solidFill>
                <a:schemeClr val="dk1"/>
              </a:solidFill>
              <a:latin typeface="+mn-lt"/>
              <a:ea typeface="+mn-ea"/>
              <a:cs typeface="+mn-cs"/>
            </a:rPr>
            <a:t>傾向であったが</a:t>
          </a:r>
          <a:r>
            <a:rPr lang="ja-JP" altLang="ja-JP" sz="1200" b="0" i="0" baseline="0">
              <a:solidFill>
                <a:schemeClr val="dk1"/>
              </a:solidFill>
              <a:latin typeface="+mn-lt"/>
              <a:ea typeface="+mn-ea"/>
              <a:cs typeface="+mn-cs"/>
            </a:rPr>
            <a:t>、平成２５年度は介護保険特別会計繰出金</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後期高齢者医療特別会計繰出金</a:t>
          </a:r>
          <a:r>
            <a:rPr lang="ja-JP" altLang="en-US" sz="1200" b="0" i="0" baseline="0">
              <a:solidFill>
                <a:schemeClr val="dk1"/>
              </a:solidFill>
              <a:latin typeface="+mn-lt"/>
              <a:ea typeface="+mn-ea"/>
              <a:cs typeface="+mn-cs"/>
            </a:rPr>
            <a:t>の減により</a:t>
          </a:r>
          <a:r>
            <a:rPr lang="ja-JP" altLang="ja-JP" sz="1200" b="0" i="0" baseline="0">
              <a:solidFill>
                <a:schemeClr val="dk1"/>
              </a:solidFill>
              <a:latin typeface="+mn-lt"/>
              <a:ea typeface="+mn-ea"/>
              <a:cs typeface="+mn-cs"/>
            </a:rPr>
            <a:t>前年度より０．</a:t>
          </a:r>
          <a:r>
            <a:rPr lang="ja-JP" altLang="en-US" sz="1200" b="0" i="0" baseline="0">
              <a:solidFill>
                <a:schemeClr val="dk1"/>
              </a:solidFill>
              <a:latin typeface="+mn-lt"/>
              <a:ea typeface="+mn-ea"/>
              <a:cs typeface="+mn-cs"/>
            </a:rPr>
            <a:t>３</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減少</a:t>
          </a:r>
          <a:r>
            <a:rPr lang="ja-JP" altLang="ja-JP" sz="1200" b="0" i="0" baseline="0">
              <a:solidFill>
                <a:schemeClr val="dk1"/>
              </a:solidFill>
              <a:latin typeface="+mn-lt"/>
              <a:ea typeface="+mn-ea"/>
              <a:cs typeface="+mn-cs"/>
            </a:rPr>
            <a:t>した。今後は保険税や保険料の適正化を図ることなどにより、税収を主な財源とする普通会計の負担を減らしていくよう努める。</a:t>
          </a:r>
          <a:endParaRPr lang="ja-JP" altLang="ja-JP" sz="12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55</xdr:row>
      <xdr:rowOff>101854</xdr:rowOff>
    </xdr:to>
    <xdr:cxnSp macro="">
      <xdr:nvCxnSpPr>
        <xdr:cNvPr id="245" name="直線コネクタ 244"/>
        <xdr:cNvCxnSpPr/>
      </xdr:nvCxnSpPr>
      <xdr:spPr>
        <a:xfrm flipV="1">
          <a:off x="15671800" y="95178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97282</xdr:rowOff>
    </xdr:from>
    <xdr:to>
      <xdr:col>22</xdr:col>
      <xdr:colOff>565150</xdr:colOff>
      <xdr:row>55</xdr:row>
      <xdr:rowOff>101854</xdr:rowOff>
    </xdr:to>
    <xdr:cxnSp macro="">
      <xdr:nvCxnSpPr>
        <xdr:cNvPr id="248" name="直線コネクタ 247"/>
        <xdr:cNvCxnSpPr/>
      </xdr:nvCxnSpPr>
      <xdr:spPr>
        <a:xfrm>
          <a:off x="14782800" y="9527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56134</xdr:rowOff>
    </xdr:from>
    <xdr:to>
      <xdr:col>21</xdr:col>
      <xdr:colOff>361950</xdr:colOff>
      <xdr:row>55</xdr:row>
      <xdr:rowOff>97282</xdr:rowOff>
    </xdr:to>
    <xdr:cxnSp macro="">
      <xdr:nvCxnSpPr>
        <xdr:cNvPr id="251" name="直線コネクタ 250"/>
        <xdr:cNvCxnSpPr/>
      </xdr:nvCxnSpPr>
      <xdr:spPr>
        <a:xfrm>
          <a:off x="13893800" y="9485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56134</xdr:rowOff>
    </xdr:from>
    <xdr:to>
      <xdr:col>20</xdr:col>
      <xdr:colOff>158750</xdr:colOff>
      <xdr:row>55</xdr:row>
      <xdr:rowOff>106426</xdr:rowOff>
    </xdr:to>
    <xdr:cxnSp macro="">
      <xdr:nvCxnSpPr>
        <xdr:cNvPr id="254" name="直線コネクタ 253"/>
        <xdr:cNvCxnSpPr/>
      </xdr:nvCxnSpPr>
      <xdr:spPr>
        <a:xfrm flipV="1">
          <a:off x="13004800" y="9485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37338</xdr:rowOff>
    </xdr:from>
    <xdr:to>
      <xdr:col>24</xdr:col>
      <xdr:colOff>82550</xdr:colOff>
      <xdr:row>55</xdr:row>
      <xdr:rowOff>138938</xdr:rowOff>
    </xdr:to>
    <xdr:sp macro="" textlink="">
      <xdr:nvSpPr>
        <xdr:cNvPr id="264" name="円/楕円 263"/>
        <xdr:cNvSpPr/>
      </xdr:nvSpPr>
      <xdr:spPr>
        <a:xfrm>
          <a:off x="164592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117365</xdr:rowOff>
    </xdr:from>
    <xdr:ext cx="762000" cy="259045"/>
    <xdr:sp macro="" textlink="">
      <xdr:nvSpPr>
        <xdr:cNvPr id="265" name="その他該当値テキスト"/>
        <xdr:cNvSpPr txBox="1"/>
      </xdr:nvSpPr>
      <xdr:spPr>
        <a:xfrm>
          <a:off x="16598900" y="93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51054</xdr:rowOff>
    </xdr:from>
    <xdr:to>
      <xdr:col>22</xdr:col>
      <xdr:colOff>615950</xdr:colOff>
      <xdr:row>55</xdr:row>
      <xdr:rowOff>152654</xdr:rowOff>
    </xdr:to>
    <xdr:sp macro="" textlink="">
      <xdr:nvSpPr>
        <xdr:cNvPr id="266" name="円/楕円 265"/>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162831</xdr:rowOff>
    </xdr:from>
    <xdr:ext cx="736600" cy="259045"/>
    <xdr:sp macro="" textlink="">
      <xdr:nvSpPr>
        <xdr:cNvPr id="267" name="テキスト ボックス 266"/>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46482</xdr:rowOff>
    </xdr:from>
    <xdr:to>
      <xdr:col>21</xdr:col>
      <xdr:colOff>412750</xdr:colOff>
      <xdr:row>55</xdr:row>
      <xdr:rowOff>148082</xdr:rowOff>
    </xdr:to>
    <xdr:sp macro="" textlink="">
      <xdr:nvSpPr>
        <xdr:cNvPr id="268" name="円/楕円 267"/>
        <xdr:cNvSpPr/>
      </xdr:nvSpPr>
      <xdr:spPr>
        <a:xfrm>
          <a:off x="14732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158259</xdr:rowOff>
    </xdr:from>
    <xdr:ext cx="762000" cy="259045"/>
    <xdr:sp macro="" textlink="">
      <xdr:nvSpPr>
        <xdr:cNvPr id="269" name="テキスト ボックス 268"/>
        <xdr:cNvSpPr txBox="1"/>
      </xdr:nvSpPr>
      <xdr:spPr>
        <a:xfrm>
          <a:off x="14401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5334</xdr:rowOff>
    </xdr:from>
    <xdr:to>
      <xdr:col>20</xdr:col>
      <xdr:colOff>209550</xdr:colOff>
      <xdr:row>55</xdr:row>
      <xdr:rowOff>106934</xdr:rowOff>
    </xdr:to>
    <xdr:sp macro="" textlink="">
      <xdr:nvSpPr>
        <xdr:cNvPr id="270" name="円/楕円 269"/>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117111</xdr:rowOff>
    </xdr:from>
    <xdr:ext cx="762000" cy="259045"/>
    <xdr:sp macro="" textlink="">
      <xdr:nvSpPr>
        <xdr:cNvPr id="271" name="テキスト ボックス 270"/>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55626</xdr:rowOff>
    </xdr:from>
    <xdr:to>
      <xdr:col>19</xdr:col>
      <xdr:colOff>6350</xdr:colOff>
      <xdr:row>55</xdr:row>
      <xdr:rowOff>157226</xdr:rowOff>
    </xdr:to>
    <xdr:sp macro="" textlink="">
      <xdr:nvSpPr>
        <xdr:cNvPr id="272" name="円/楕円 271"/>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167403</xdr:rowOff>
    </xdr:from>
    <xdr:ext cx="762000" cy="259045"/>
    <xdr:sp macro="" textlink="">
      <xdr:nvSpPr>
        <xdr:cNvPr id="273" name="テキスト ボックス 272"/>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平成２２年度までは類似団体平均とほぼ同率で推移してきた。しかし平成２３年度は、乳幼児・児童の人口増に伴い、子育て支援補助費等が大幅に増加したため、２．７％上昇した。</a:t>
          </a:r>
          <a:r>
            <a:rPr lang="ja-JP" altLang="en-US" sz="1200" b="0" i="0" baseline="0">
              <a:solidFill>
                <a:schemeClr val="dk1"/>
              </a:solidFill>
              <a:latin typeface="+mn-lt"/>
              <a:ea typeface="+mn-ea"/>
              <a:cs typeface="+mn-cs"/>
            </a:rPr>
            <a:t>そして</a:t>
          </a:r>
          <a:r>
            <a:rPr lang="ja-JP" altLang="ja-JP" sz="1200" b="0" i="0" baseline="0">
              <a:solidFill>
                <a:schemeClr val="dk1"/>
              </a:solidFill>
              <a:latin typeface="+mn-lt"/>
              <a:ea typeface="+mn-ea"/>
              <a:cs typeface="+mn-cs"/>
            </a:rPr>
            <a:t>平成２</a:t>
          </a:r>
          <a:r>
            <a:rPr lang="ja-JP" altLang="en-US" sz="1200" b="0" i="0" baseline="0">
              <a:solidFill>
                <a:schemeClr val="dk1"/>
              </a:solidFill>
              <a:latin typeface="+mn-lt"/>
              <a:ea typeface="+mn-ea"/>
              <a:cs typeface="+mn-cs"/>
            </a:rPr>
            <a:t>５年度も</a:t>
          </a:r>
          <a:r>
            <a:rPr lang="ja-JP" altLang="ja-JP" sz="1200" b="0" i="0" baseline="0">
              <a:solidFill>
                <a:schemeClr val="dk1"/>
              </a:solidFill>
              <a:latin typeface="+mn-lt"/>
              <a:ea typeface="+mn-ea"/>
              <a:cs typeface="+mn-cs"/>
            </a:rPr>
            <a:t>、子育て支援補助費や</a:t>
          </a:r>
          <a:r>
            <a:rPr lang="ja-JP" altLang="en-US" sz="1200" b="0" i="0" baseline="0">
              <a:solidFill>
                <a:schemeClr val="dk1"/>
              </a:solidFill>
              <a:latin typeface="+mn-lt"/>
              <a:ea typeface="+mn-ea"/>
              <a:cs typeface="+mn-cs"/>
            </a:rPr>
            <a:t>企業誘致奨励</a:t>
          </a:r>
          <a:r>
            <a:rPr lang="ja-JP" altLang="ja-JP" sz="1200" b="0" i="0" baseline="0">
              <a:solidFill>
                <a:schemeClr val="dk1"/>
              </a:solidFill>
              <a:latin typeface="+mn-lt"/>
              <a:ea typeface="+mn-ea"/>
              <a:cs typeface="+mn-cs"/>
            </a:rPr>
            <a:t>金の</a:t>
          </a:r>
          <a:r>
            <a:rPr lang="ja-JP" altLang="en-US" sz="1200" b="0" i="0" baseline="0">
              <a:solidFill>
                <a:schemeClr val="dk1"/>
              </a:solidFill>
              <a:latin typeface="+mn-lt"/>
              <a:ea typeface="+mn-ea"/>
              <a:cs typeface="+mn-cs"/>
            </a:rPr>
            <a:t>増</a:t>
          </a:r>
          <a:r>
            <a:rPr lang="ja-JP" altLang="ja-JP" sz="1200" b="0" i="0" baseline="0">
              <a:solidFill>
                <a:schemeClr val="dk1"/>
              </a:solidFill>
              <a:latin typeface="+mn-lt"/>
              <a:ea typeface="+mn-ea"/>
              <a:cs typeface="+mn-cs"/>
            </a:rPr>
            <a:t>により</a:t>
          </a:r>
          <a:r>
            <a:rPr lang="ja-JP" altLang="en-US" sz="1200" b="0" i="0" baseline="0">
              <a:solidFill>
                <a:schemeClr val="dk1"/>
              </a:solidFill>
              <a:latin typeface="+mn-lt"/>
              <a:ea typeface="+mn-ea"/>
              <a:cs typeface="+mn-cs"/>
            </a:rPr>
            <a:t>前年度より</a:t>
          </a:r>
          <a:r>
            <a:rPr lang="ja-JP" altLang="ja-JP" sz="1200" b="0" i="0" baseline="0">
              <a:solidFill>
                <a:schemeClr val="dk1"/>
              </a:solidFill>
              <a:latin typeface="+mn-lt"/>
              <a:ea typeface="+mn-ea"/>
              <a:cs typeface="+mn-cs"/>
            </a:rPr>
            <a:t>１．</a:t>
          </a:r>
          <a:r>
            <a:rPr lang="ja-JP" altLang="en-US" sz="1200" b="0" i="0" baseline="0">
              <a:solidFill>
                <a:schemeClr val="dk1"/>
              </a:solidFill>
              <a:latin typeface="+mn-lt"/>
              <a:ea typeface="+mn-ea"/>
              <a:cs typeface="+mn-cs"/>
            </a:rPr>
            <a:t>２</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上昇</a:t>
          </a:r>
          <a:r>
            <a:rPr lang="ja-JP" altLang="ja-JP" sz="1200" b="0" i="0" baseline="0">
              <a:solidFill>
                <a:schemeClr val="dk1"/>
              </a:solidFill>
              <a:latin typeface="+mn-lt"/>
              <a:ea typeface="+mn-ea"/>
              <a:cs typeface="+mn-cs"/>
            </a:rPr>
            <a:t>した。</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補助金交付団体について今後、所期の目的を達成した事業や補助することが望ましい事業かを判断し、補助金・負担金の見直しに努めたい。</a:t>
          </a:r>
          <a:endParaRPr lang="en-US" altLang="ja-JP" sz="12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60706</xdr:rowOff>
    </xdr:to>
    <xdr:cxnSp macro="">
      <xdr:nvCxnSpPr>
        <xdr:cNvPr id="303" name="直線コネクタ 302"/>
        <xdr:cNvCxnSpPr/>
      </xdr:nvCxnSpPr>
      <xdr:spPr>
        <a:xfrm>
          <a:off x="15671800" y="6349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92710</xdr:rowOff>
    </xdr:to>
    <xdr:cxnSp macro="">
      <xdr:nvCxnSpPr>
        <xdr:cNvPr id="306" name="直線コネクタ 305"/>
        <xdr:cNvCxnSpPr/>
      </xdr:nvCxnSpPr>
      <xdr:spPr>
        <a:xfrm flipV="1">
          <a:off x="14782800" y="6349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92710</xdr:rowOff>
    </xdr:to>
    <xdr:cxnSp macro="">
      <xdr:nvCxnSpPr>
        <xdr:cNvPr id="309" name="直線コネクタ 308"/>
        <xdr:cNvCxnSpPr/>
      </xdr:nvCxnSpPr>
      <xdr:spPr>
        <a:xfrm>
          <a:off x="13893800" y="63129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97282</xdr:rowOff>
    </xdr:to>
    <xdr:cxnSp macro="">
      <xdr:nvCxnSpPr>
        <xdr:cNvPr id="312" name="直線コネクタ 311"/>
        <xdr:cNvCxnSpPr/>
      </xdr:nvCxnSpPr>
      <xdr:spPr>
        <a:xfrm flipV="1">
          <a:off x="13004800" y="6312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2" name="円/楕円 321"/>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3"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4" name="円/楕円 32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5" name="テキスト ボックス 32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6" name="円/楕円 325"/>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7" name="テキスト ボックス 326"/>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8" name="円/楕円 32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29" name="テキスト ボックス 32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0" name="円/楕円 32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1" name="テキスト ボックス 33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過去５年とも類似団体平均を大きく下回っており、低い水準のまま推移している。平成２１年度は教育施設等整備事業により公債費が上昇した。</a:t>
          </a:r>
          <a:r>
            <a:rPr lang="ja-JP" altLang="en-US" sz="1300" b="0" i="0" baseline="0">
              <a:solidFill>
                <a:schemeClr val="dk1"/>
              </a:solidFill>
              <a:latin typeface="+mn-lt"/>
              <a:ea typeface="+mn-ea"/>
              <a:cs typeface="+mn-cs"/>
            </a:rPr>
            <a:t>平成２５年度は歳入の経常一般財源合計額が前年度より減額となったうえに、公債費の経常一般財源が増額となったため、比率が１．４％程度上がった</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42418</xdr:rowOff>
    </xdr:to>
    <xdr:cxnSp macro="">
      <xdr:nvCxnSpPr>
        <xdr:cNvPr id="361" name="直線コネクタ 360"/>
        <xdr:cNvCxnSpPr/>
      </xdr:nvCxnSpPr>
      <xdr:spPr>
        <a:xfrm>
          <a:off x="3987800" y="131800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149861</xdr:rowOff>
    </xdr:to>
    <xdr:cxnSp macro="">
      <xdr:nvCxnSpPr>
        <xdr:cNvPr id="364" name="直線コネクタ 363"/>
        <xdr:cNvCxnSpPr/>
      </xdr:nvCxnSpPr>
      <xdr:spPr>
        <a:xfrm>
          <a:off x="3098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149861</xdr:rowOff>
    </xdr:to>
    <xdr:cxnSp macro="">
      <xdr:nvCxnSpPr>
        <xdr:cNvPr id="367" name="直線コネクタ 366"/>
        <xdr:cNvCxnSpPr/>
      </xdr:nvCxnSpPr>
      <xdr:spPr>
        <a:xfrm>
          <a:off x="2209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136144</xdr:rowOff>
    </xdr:to>
    <xdr:cxnSp macro="">
      <xdr:nvCxnSpPr>
        <xdr:cNvPr id="370" name="直線コネクタ 369"/>
        <xdr:cNvCxnSpPr/>
      </xdr:nvCxnSpPr>
      <xdr:spPr>
        <a:xfrm flipV="1">
          <a:off x="1320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0" name="円/楕円 379"/>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1"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2" name="円/楕円 38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3" name="テキスト ボックス 38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4" name="円/楕円 38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5" name="テキスト ボックス 38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6" name="円/楕円 385"/>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87" name="テキスト ボックス 386"/>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85344</xdr:rowOff>
    </xdr:from>
    <xdr:to>
      <xdr:col>1</xdr:col>
      <xdr:colOff>676275</xdr:colOff>
      <xdr:row>77</xdr:row>
      <xdr:rowOff>15494</xdr:rowOff>
    </xdr:to>
    <xdr:sp macro="" textlink="">
      <xdr:nvSpPr>
        <xdr:cNvPr id="388" name="円/楕円 387"/>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25671</xdr:rowOff>
    </xdr:from>
    <xdr:ext cx="762000" cy="259045"/>
    <xdr:sp macro="" textlink="">
      <xdr:nvSpPr>
        <xdr:cNvPr id="389" name="テキスト ボックス 388"/>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　</a:t>
          </a:r>
          <a:r>
            <a:rPr lang="ja-JP" altLang="ja-JP" sz="1050" b="0" i="0" baseline="0">
              <a:solidFill>
                <a:schemeClr val="dk1"/>
              </a:solidFill>
              <a:latin typeface="+mn-lt"/>
              <a:ea typeface="+mn-ea"/>
              <a:cs typeface="+mn-cs"/>
            </a:rPr>
            <a:t>普通建設事業の人口１人当たり決算額が類似団体平均を上回っている平成２１年度は、区画整理事業の完成に伴う児童数の増加により、小学校を</a:t>
          </a:r>
          <a:r>
            <a:rPr lang="en-US" altLang="ja-JP" sz="1050" b="0" i="0" baseline="0">
              <a:solidFill>
                <a:schemeClr val="dk1"/>
              </a:solidFill>
              <a:latin typeface="+mn-lt"/>
              <a:ea typeface="+mn-ea"/>
              <a:cs typeface="+mn-cs"/>
            </a:rPr>
            <a:t>PFI</a:t>
          </a:r>
          <a:r>
            <a:rPr lang="ja-JP" altLang="ja-JP" sz="1050" b="0" i="0" baseline="0">
              <a:solidFill>
                <a:schemeClr val="dk1"/>
              </a:solidFill>
              <a:latin typeface="+mn-lt"/>
              <a:ea typeface="+mn-ea"/>
              <a:cs typeface="+mn-cs"/>
            </a:rPr>
            <a:t>事業により新設したためである。</a:t>
          </a:r>
          <a:endParaRPr lang="en-US" altLang="ja-JP" sz="1050" b="0" i="0" baseline="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平成２３年度は、このような大規模な普通建設事業がなかったが、災害復旧費や維持補修費が増加したため前年度より８．５％上昇した。</a:t>
          </a:r>
          <a:endParaRPr lang="en-US" altLang="ja-JP" sz="1050" b="0" i="0" baseline="0">
            <a:solidFill>
              <a:schemeClr val="dk1"/>
            </a:solidFill>
            <a:latin typeface="+mn-lt"/>
            <a:ea typeface="+mn-ea"/>
            <a:cs typeface="+mn-cs"/>
          </a:endParaRPr>
        </a:p>
        <a:p>
          <a:pPr rtl="0"/>
          <a:r>
            <a:rPr lang="ja-JP" altLang="ja-JP" sz="1050" b="0" i="0" baseline="0">
              <a:solidFill>
                <a:schemeClr val="dk1"/>
              </a:solidFill>
              <a:latin typeface="+mn-lt"/>
              <a:ea typeface="+mn-ea"/>
              <a:cs typeface="+mn-cs"/>
            </a:rPr>
            <a:t>　平成２４年度は、災害復旧費や維持補修費も減だったため、２３年度より１．９％減少した。</a:t>
          </a:r>
          <a:endParaRPr lang="en-US" altLang="ja-JP" sz="1050" b="0" i="0" baseline="0">
            <a:solidFill>
              <a:schemeClr val="dk1"/>
            </a:solidFill>
            <a:latin typeface="+mn-lt"/>
            <a:ea typeface="+mn-ea"/>
            <a:cs typeface="+mn-cs"/>
          </a:endParaRPr>
        </a:p>
        <a:p>
          <a:pPr rtl="0"/>
          <a:r>
            <a:rPr lang="ja-JP" altLang="en-US" sz="1050" b="0" i="0" baseline="0">
              <a:solidFill>
                <a:schemeClr val="dk1"/>
              </a:solidFill>
              <a:latin typeface="+mn-lt"/>
              <a:ea typeface="+mn-ea"/>
              <a:cs typeface="+mn-cs"/>
            </a:rPr>
            <a:t>　</a:t>
          </a:r>
          <a:r>
            <a:rPr lang="ja-JP" altLang="ja-JP" sz="1050" b="0" i="0" baseline="0">
              <a:solidFill>
                <a:schemeClr val="dk1"/>
              </a:solidFill>
              <a:latin typeface="+mn-lt"/>
              <a:ea typeface="+mn-ea"/>
              <a:cs typeface="+mn-cs"/>
            </a:rPr>
            <a:t>平成２</a:t>
          </a:r>
          <a:r>
            <a:rPr lang="ja-JP" altLang="en-US" sz="1050" b="0" i="0" baseline="0">
              <a:solidFill>
                <a:schemeClr val="dk1"/>
              </a:solidFill>
              <a:latin typeface="+mn-lt"/>
              <a:ea typeface="+mn-ea"/>
              <a:cs typeface="+mn-cs"/>
            </a:rPr>
            <a:t>５</a:t>
          </a:r>
          <a:r>
            <a:rPr lang="ja-JP" altLang="ja-JP" sz="1050" b="0" i="0" baseline="0">
              <a:solidFill>
                <a:schemeClr val="dk1"/>
              </a:solidFill>
              <a:latin typeface="+mn-lt"/>
              <a:ea typeface="+mn-ea"/>
              <a:cs typeface="+mn-cs"/>
            </a:rPr>
            <a:t>年度は、</a:t>
          </a:r>
          <a:r>
            <a:rPr lang="ja-JP" altLang="en-US" sz="1050" b="0" i="0" baseline="0">
              <a:solidFill>
                <a:schemeClr val="dk1"/>
              </a:solidFill>
              <a:latin typeface="+mn-lt"/>
              <a:ea typeface="+mn-ea"/>
              <a:cs typeface="+mn-cs"/>
            </a:rPr>
            <a:t>普通建設事業費が前年比▲４４．７％と大幅に減少したが、扶助費、物件費、補助費等の伸びが影響し</a:t>
          </a:r>
          <a:r>
            <a:rPr lang="ja-JP" altLang="ja-JP" sz="1050" b="0" i="0" baseline="0">
              <a:solidFill>
                <a:schemeClr val="dk1"/>
              </a:solidFill>
              <a:latin typeface="+mn-lt"/>
              <a:ea typeface="+mn-ea"/>
              <a:cs typeface="+mn-cs"/>
            </a:rPr>
            <a:t>、２</a:t>
          </a:r>
          <a:r>
            <a:rPr lang="ja-JP" altLang="en-US" sz="1050" b="0" i="0" baseline="0">
              <a:solidFill>
                <a:schemeClr val="dk1"/>
              </a:solidFill>
              <a:latin typeface="+mn-lt"/>
              <a:ea typeface="+mn-ea"/>
              <a:cs typeface="+mn-cs"/>
            </a:rPr>
            <a:t>４</a:t>
          </a:r>
          <a:r>
            <a:rPr lang="ja-JP" altLang="ja-JP" sz="1050" b="0" i="0" baseline="0">
              <a:solidFill>
                <a:schemeClr val="dk1"/>
              </a:solidFill>
              <a:latin typeface="+mn-lt"/>
              <a:ea typeface="+mn-ea"/>
              <a:cs typeface="+mn-cs"/>
            </a:rPr>
            <a:t>年度より１．</a:t>
          </a:r>
          <a:r>
            <a:rPr lang="ja-JP" altLang="en-US" sz="1050" b="0" i="0" baseline="0">
              <a:solidFill>
                <a:schemeClr val="dk1"/>
              </a:solidFill>
              <a:latin typeface="+mn-lt"/>
              <a:ea typeface="+mn-ea"/>
              <a:cs typeface="+mn-cs"/>
            </a:rPr>
            <a:t>１</a:t>
          </a:r>
          <a:r>
            <a:rPr lang="ja-JP" altLang="ja-JP" sz="1050" b="0" i="0" baseline="0">
              <a:solidFill>
                <a:schemeClr val="dk1"/>
              </a:solidFill>
              <a:latin typeface="+mn-lt"/>
              <a:ea typeface="+mn-ea"/>
              <a:cs typeface="+mn-cs"/>
            </a:rPr>
            <a:t>％</a:t>
          </a:r>
          <a:r>
            <a:rPr lang="ja-JP" altLang="en-US" sz="1050" b="0" i="0" baseline="0">
              <a:solidFill>
                <a:schemeClr val="dk1"/>
              </a:solidFill>
              <a:latin typeface="+mn-lt"/>
              <a:ea typeface="+mn-ea"/>
              <a:cs typeface="+mn-cs"/>
            </a:rPr>
            <a:t>上昇</a:t>
          </a:r>
          <a:r>
            <a:rPr lang="ja-JP" altLang="ja-JP" sz="1050" b="0" i="0" baseline="0">
              <a:solidFill>
                <a:schemeClr val="dk1"/>
              </a:solidFill>
              <a:latin typeface="+mn-lt"/>
              <a:ea typeface="+mn-ea"/>
              <a:cs typeface="+mn-cs"/>
            </a:rPr>
            <a:t>した。</a:t>
          </a:r>
          <a:endParaRPr lang="ja-JP" altLang="ja-JP" sz="1050"/>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78</xdr:row>
      <xdr:rowOff>5080</xdr:rowOff>
    </xdr:to>
    <xdr:cxnSp macro="">
      <xdr:nvCxnSpPr>
        <xdr:cNvPr id="422" name="直線コネクタ 421"/>
        <xdr:cNvCxnSpPr/>
      </xdr:nvCxnSpPr>
      <xdr:spPr>
        <a:xfrm>
          <a:off x="15671800" y="13336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35561</xdr:rowOff>
    </xdr:to>
    <xdr:cxnSp macro="">
      <xdr:nvCxnSpPr>
        <xdr:cNvPr id="425" name="直線コネクタ 424"/>
        <xdr:cNvCxnSpPr/>
      </xdr:nvCxnSpPr>
      <xdr:spPr>
        <a:xfrm flipV="1">
          <a:off x="14782800" y="133362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78</xdr:row>
      <xdr:rowOff>35561</xdr:rowOff>
    </xdr:to>
    <xdr:cxnSp macro="">
      <xdr:nvCxnSpPr>
        <xdr:cNvPr id="428" name="直線コネクタ 427"/>
        <xdr:cNvCxnSpPr/>
      </xdr:nvCxnSpPr>
      <xdr:spPr>
        <a:xfrm>
          <a:off x="13893800" y="13084811"/>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77</xdr:row>
      <xdr:rowOff>115570</xdr:rowOff>
    </xdr:to>
    <xdr:cxnSp macro="">
      <xdr:nvCxnSpPr>
        <xdr:cNvPr id="431" name="直線コネクタ 430"/>
        <xdr:cNvCxnSpPr/>
      </xdr:nvCxnSpPr>
      <xdr:spPr>
        <a:xfrm flipV="1">
          <a:off x="13004800" y="13084811"/>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3" name="テキスト ボックス 432"/>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1" name="円/楕円 440"/>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42"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3" name="円/楕円 44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44" name="テキスト ボックス 443"/>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45" name="円/楕円 444"/>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46" name="テキスト ボックス 44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47" name="円/楕円 446"/>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48" name="テキスト ボックス 447"/>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9" name="円/楕円 44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0" name="テキスト ボックス 449"/>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埼玉県滑川町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47600</xdr:rowOff>
    </xdr:from>
    <xdr:to>
      <xdr:col>4</xdr:col>
      <xdr:colOff>1117600</xdr:colOff>
      <xdr:row>18</xdr:row>
      <xdr:rowOff>80017</xdr:rowOff>
    </xdr:to>
    <xdr:cxnSp macro="">
      <xdr:nvCxnSpPr>
        <xdr:cNvPr id="52" name="直線コネクタ 51"/>
        <xdr:cNvCxnSpPr/>
      </xdr:nvCxnSpPr>
      <xdr:spPr bwMode="auto">
        <a:xfrm>
          <a:off x="5003800" y="3181325"/>
          <a:ext cx="647700" cy="3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24065</xdr:rowOff>
    </xdr:from>
    <xdr:to>
      <xdr:col>4</xdr:col>
      <xdr:colOff>469900</xdr:colOff>
      <xdr:row>18</xdr:row>
      <xdr:rowOff>47600</xdr:rowOff>
    </xdr:to>
    <xdr:cxnSp macro="">
      <xdr:nvCxnSpPr>
        <xdr:cNvPr id="55" name="直線コネクタ 54"/>
        <xdr:cNvCxnSpPr/>
      </xdr:nvCxnSpPr>
      <xdr:spPr bwMode="auto">
        <a:xfrm>
          <a:off x="4305300" y="3157790"/>
          <a:ext cx="698500" cy="23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24065</xdr:rowOff>
    </xdr:from>
    <xdr:to>
      <xdr:col>3</xdr:col>
      <xdr:colOff>904875</xdr:colOff>
      <xdr:row>18</xdr:row>
      <xdr:rowOff>28931</xdr:rowOff>
    </xdr:to>
    <xdr:cxnSp macro="">
      <xdr:nvCxnSpPr>
        <xdr:cNvPr id="58" name="直線コネクタ 57"/>
        <xdr:cNvCxnSpPr/>
      </xdr:nvCxnSpPr>
      <xdr:spPr bwMode="auto">
        <a:xfrm flipV="1">
          <a:off x="3606800" y="3157790"/>
          <a:ext cx="6985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148053</xdr:rowOff>
    </xdr:from>
    <xdr:to>
      <xdr:col>3</xdr:col>
      <xdr:colOff>206375</xdr:colOff>
      <xdr:row>18</xdr:row>
      <xdr:rowOff>28931</xdr:rowOff>
    </xdr:to>
    <xdr:cxnSp macro="">
      <xdr:nvCxnSpPr>
        <xdr:cNvPr id="61" name="直線コネクタ 60"/>
        <xdr:cNvCxnSpPr/>
      </xdr:nvCxnSpPr>
      <xdr:spPr bwMode="auto">
        <a:xfrm>
          <a:off x="2908300" y="3110328"/>
          <a:ext cx="698500" cy="5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29217</xdr:rowOff>
    </xdr:from>
    <xdr:to>
      <xdr:col>5</xdr:col>
      <xdr:colOff>34925</xdr:colOff>
      <xdr:row>18</xdr:row>
      <xdr:rowOff>130817</xdr:rowOff>
    </xdr:to>
    <xdr:sp macro="" textlink="">
      <xdr:nvSpPr>
        <xdr:cNvPr id="71" name="円/楕円 70"/>
        <xdr:cNvSpPr/>
      </xdr:nvSpPr>
      <xdr:spPr bwMode="auto">
        <a:xfrm>
          <a:off x="5600700" y="316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1294</xdr:rowOff>
    </xdr:from>
    <xdr:ext cx="762000" cy="259045"/>
    <xdr:sp macro="" textlink="">
      <xdr:nvSpPr>
        <xdr:cNvPr id="72" name="人口1人当たり決算額の推移該当値テキスト130"/>
        <xdr:cNvSpPr txBox="1"/>
      </xdr:nvSpPr>
      <xdr:spPr>
        <a:xfrm>
          <a:off x="5740400" y="313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168250</xdr:rowOff>
    </xdr:from>
    <xdr:to>
      <xdr:col>4</xdr:col>
      <xdr:colOff>520700</xdr:colOff>
      <xdr:row>18</xdr:row>
      <xdr:rowOff>98400</xdr:rowOff>
    </xdr:to>
    <xdr:sp macro="" textlink="">
      <xdr:nvSpPr>
        <xdr:cNvPr id="73" name="円/楕円 72"/>
        <xdr:cNvSpPr/>
      </xdr:nvSpPr>
      <xdr:spPr bwMode="auto">
        <a:xfrm>
          <a:off x="4953000" y="31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83176</xdr:rowOff>
    </xdr:from>
    <xdr:ext cx="736600" cy="259045"/>
    <xdr:sp macro="" textlink="">
      <xdr:nvSpPr>
        <xdr:cNvPr id="74" name="テキスト ボックス 73"/>
        <xdr:cNvSpPr txBox="1"/>
      </xdr:nvSpPr>
      <xdr:spPr>
        <a:xfrm>
          <a:off x="4622800" y="3216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144715</xdr:rowOff>
    </xdr:from>
    <xdr:to>
      <xdr:col>3</xdr:col>
      <xdr:colOff>955675</xdr:colOff>
      <xdr:row>18</xdr:row>
      <xdr:rowOff>74865</xdr:rowOff>
    </xdr:to>
    <xdr:sp macro="" textlink="">
      <xdr:nvSpPr>
        <xdr:cNvPr id="75" name="円/楕円 74"/>
        <xdr:cNvSpPr/>
      </xdr:nvSpPr>
      <xdr:spPr bwMode="auto">
        <a:xfrm>
          <a:off x="4254500" y="310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59642</xdr:rowOff>
    </xdr:from>
    <xdr:ext cx="762000" cy="259045"/>
    <xdr:sp macro="" textlink="">
      <xdr:nvSpPr>
        <xdr:cNvPr id="76" name="テキスト ボックス 75"/>
        <xdr:cNvSpPr txBox="1"/>
      </xdr:nvSpPr>
      <xdr:spPr>
        <a:xfrm>
          <a:off x="3924300" y="319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149581</xdr:rowOff>
    </xdr:from>
    <xdr:to>
      <xdr:col>3</xdr:col>
      <xdr:colOff>257175</xdr:colOff>
      <xdr:row>18</xdr:row>
      <xdr:rowOff>79731</xdr:rowOff>
    </xdr:to>
    <xdr:sp macro="" textlink="">
      <xdr:nvSpPr>
        <xdr:cNvPr id="77" name="円/楕円 76"/>
        <xdr:cNvSpPr/>
      </xdr:nvSpPr>
      <xdr:spPr bwMode="auto">
        <a:xfrm>
          <a:off x="3556000" y="311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64508</xdr:rowOff>
    </xdr:from>
    <xdr:ext cx="762000" cy="259045"/>
    <xdr:sp macro="" textlink="">
      <xdr:nvSpPr>
        <xdr:cNvPr id="78" name="テキスト ボックス 77"/>
        <xdr:cNvSpPr txBox="1"/>
      </xdr:nvSpPr>
      <xdr:spPr>
        <a:xfrm>
          <a:off x="3225800" y="31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97253</xdr:rowOff>
    </xdr:from>
    <xdr:to>
      <xdr:col>2</xdr:col>
      <xdr:colOff>692150</xdr:colOff>
      <xdr:row>18</xdr:row>
      <xdr:rowOff>27403</xdr:rowOff>
    </xdr:to>
    <xdr:sp macro="" textlink="">
      <xdr:nvSpPr>
        <xdr:cNvPr id="79" name="円/楕円 78"/>
        <xdr:cNvSpPr/>
      </xdr:nvSpPr>
      <xdr:spPr bwMode="auto">
        <a:xfrm>
          <a:off x="2857500" y="305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12180</xdr:rowOff>
    </xdr:from>
    <xdr:ext cx="762000" cy="259045"/>
    <xdr:sp macro="" textlink="">
      <xdr:nvSpPr>
        <xdr:cNvPr id="80" name="テキスト ボックス 79"/>
        <xdr:cNvSpPr txBox="1"/>
      </xdr:nvSpPr>
      <xdr:spPr>
        <a:xfrm>
          <a:off x="2527300" y="314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158699</xdr:rowOff>
    </xdr:from>
    <xdr:to>
      <xdr:col>4</xdr:col>
      <xdr:colOff>1117600</xdr:colOff>
      <xdr:row>37</xdr:row>
      <xdr:rowOff>11290</xdr:rowOff>
    </xdr:to>
    <xdr:cxnSp macro="">
      <xdr:nvCxnSpPr>
        <xdr:cNvPr id="114" name="直線コネクタ 113"/>
        <xdr:cNvCxnSpPr/>
      </xdr:nvCxnSpPr>
      <xdr:spPr bwMode="auto">
        <a:xfrm flipV="1">
          <a:off x="5003800" y="7111949"/>
          <a:ext cx="6477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159823</xdr:rowOff>
    </xdr:from>
    <xdr:to>
      <xdr:col>4</xdr:col>
      <xdr:colOff>469900</xdr:colOff>
      <xdr:row>37</xdr:row>
      <xdr:rowOff>11290</xdr:rowOff>
    </xdr:to>
    <xdr:cxnSp macro="">
      <xdr:nvCxnSpPr>
        <xdr:cNvPr id="117" name="直線コネクタ 116"/>
        <xdr:cNvCxnSpPr/>
      </xdr:nvCxnSpPr>
      <xdr:spPr bwMode="auto">
        <a:xfrm>
          <a:off x="4305300" y="7113073"/>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152089</xdr:rowOff>
    </xdr:from>
    <xdr:to>
      <xdr:col>3</xdr:col>
      <xdr:colOff>904875</xdr:colOff>
      <xdr:row>36</xdr:row>
      <xdr:rowOff>159823</xdr:rowOff>
    </xdr:to>
    <xdr:cxnSp macro="">
      <xdr:nvCxnSpPr>
        <xdr:cNvPr id="120" name="直線コネクタ 119"/>
        <xdr:cNvCxnSpPr/>
      </xdr:nvCxnSpPr>
      <xdr:spPr bwMode="auto">
        <a:xfrm>
          <a:off x="3606800" y="7105339"/>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65088</xdr:rowOff>
    </xdr:from>
    <xdr:to>
      <xdr:col>3</xdr:col>
      <xdr:colOff>206375</xdr:colOff>
      <xdr:row>36</xdr:row>
      <xdr:rowOff>152089</xdr:rowOff>
    </xdr:to>
    <xdr:cxnSp macro="">
      <xdr:nvCxnSpPr>
        <xdr:cNvPr id="123" name="直線コネクタ 122"/>
        <xdr:cNvCxnSpPr/>
      </xdr:nvCxnSpPr>
      <xdr:spPr bwMode="auto">
        <a:xfrm>
          <a:off x="2908300" y="7018338"/>
          <a:ext cx="698500" cy="8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107899</xdr:rowOff>
    </xdr:from>
    <xdr:to>
      <xdr:col>5</xdr:col>
      <xdr:colOff>34925</xdr:colOff>
      <xdr:row>37</xdr:row>
      <xdr:rowOff>38049</xdr:rowOff>
    </xdr:to>
    <xdr:sp macro="" textlink="">
      <xdr:nvSpPr>
        <xdr:cNvPr id="133" name="円/楕円 132"/>
        <xdr:cNvSpPr/>
      </xdr:nvSpPr>
      <xdr:spPr bwMode="auto">
        <a:xfrm>
          <a:off x="5600700" y="706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79976</xdr:rowOff>
    </xdr:from>
    <xdr:ext cx="762000" cy="259045"/>
    <xdr:sp macro="" textlink="">
      <xdr:nvSpPr>
        <xdr:cNvPr id="134" name="人口1人当たり決算額の推移該当値テキスト445"/>
        <xdr:cNvSpPr txBox="1"/>
      </xdr:nvSpPr>
      <xdr:spPr>
        <a:xfrm>
          <a:off x="5740400" y="703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131940</xdr:rowOff>
    </xdr:from>
    <xdr:to>
      <xdr:col>4</xdr:col>
      <xdr:colOff>520700</xdr:colOff>
      <xdr:row>37</xdr:row>
      <xdr:rowOff>62090</xdr:rowOff>
    </xdr:to>
    <xdr:sp macro="" textlink="">
      <xdr:nvSpPr>
        <xdr:cNvPr id="135" name="円/楕円 134"/>
        <xdr:cNvSpPr/>
      </xdr:nvSpPr>
      <xdr:spPr bwMode="auto">
        <a:xfrm>
          <a:off x="4953000" y="708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46867</xdr:rowOff>
    </xdr:from>
    <xdr:ext cx="736600" cy="259045"/>
    <xdr:sp macro="" textlink="">
      <xdr:nvSpPr>
        <xdr:cNvPr id="136" name="テキスト ボックス 135"/>
        <xdr:cNvSpPr txBox="1"/>
      </xdr:nvSpPr>
      <xdr:spPr>
        <a:xfrm>
          <a:off x="4622800" y="717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109023</xdr:rowOff>
    </xdr:from>
    <xdr:to>
      <xdr:col>3</xdr:col>
      <xdr:colOff>955675</xdr:colOff>
      <xdr:row>37</xdr:row>
      <xdr:rowOff>39173</xdr:rowOff>
    </xdr:to>
    <xdr:sp macro="" textlink="">
      <xdr:nvSpPr>
        <xdr:cNvPr id="137" name="円/楕円 136"/>
        <xdr:cNvSpPr/>
      </xdr:nvSpPr>
      <xdr:spPr bwMode="auto">
        <a:xfrm>
          <a:off x="4254500" y="706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23950</xdr:rowOff>
    </xdr:from>
    <xdr:ext cx="762000" cy="259045"/>
    <xdr:sp macro="" textlink="">
      <xdr:nvSpPr>
        <xdr:cNvPr id="138" name="テキスト ボックス 137"/>
        <xdr:cNvSpPr txBox="1"/>
      </xdr:nvSpPr>
      <xdr:spPr>
        <a:xfrm>
          <a:off x="3924300" y="714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101289</xdr:rowOff>
    </xdr:from>
    <xdr:to>
      <xdr:col>3</xdr:col>
      <xdr:colOff>257175</xdr:colOff>
      <xdr:row>37</xdr:row>
      <xdr:rowOff>31439</xdr:rowOff>
    </xdr:to>
    <xdr:sp macro="" textlink="">
      <xdr:nvSpPr>
        <xdr:cNvPr id="139" name="円/楕円 138"/>
        <xdr:cNvSpPr/>
      </xdr:nvSpPr>
      <xdr:spPr bwMode="auto">
        <a:xfrm>
          <a:off x="3556000" y="705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16216</xdr:rowOff>
    </xdr:from>
    <xdr:ext cx="762000" cy="259045"/>
    <xdr:sp macro="" textlink="">
      <xdr:nvSpPr>
        <xdr:cNvPr id="140" name="テキスト ボックス 139"/>
        <xdr:cNvSpPr txBox="1"/>
      </xdr:nvSpPr>
      <xdr:spPr>
        <a:xfrm>
          <a:off x="3225800" y="714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14288</xdr:rowOff>
    </xdr:from>
    <xdr:to>
      <xdr:col>2</xdr:col>
      <xdr:colOff>692150</xdr:colOff>
      <xdr:row>36</xdr:row>
      <xdr:rowOff>115888</xdr:rowOff>
    </xdr:to>
    <xdr:sp macro="" textlink="">
      <xdr:nvSpPr>
        <xdr:cNvPr id="141" name="円/楕円 140"/>
        <xdr:cNvSpPr/>
      </xdr:nvSpPr>
      <xdr:spPr bwMode="auto">
        <a:xfrm>
          <a:off x="2857500" y="696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100665</xdr:rowOff>
    </xdr:from>
    <xdr:ext cx="762000" cy="259045"/>
    <xdr:sp macro="" textlink="">
      <xdr:nvSpPr>
        <xdr:cNvPr id="142" name="テキスト ボックス 141"/>
        <xdr:cNvSpPr txBox="1"/>
      </xdr:nvSpPr>
      <xdr:spPr>
        <a:xfrm>
          <a:off x="2527300" y="705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２１年度は区画整理事業完了に伴う人口増により小学校を建設したが、２２年度はこのような建設事業がなく、財政調整基金も１億６千万円積立できたため、比率も大幅に上がった。２３年度は、翌年度繰越財源が多かったため結果的に実質単年度収支がマイナスとなり、実質収支比率も下がった。２４年度は前年度</a:t>
          </a:r>
          <a:r>
            <a:rPr lang="ja-JP" altLang="en-US" sz="1200" b="0" i="0" baseline="0">
              <a:solidFill>
                <a:schemeClr val="dk1"/>
              </a:solidFill>
              <a:latin typeface="+mn-lt"/>
              <a:ea typeface="+mn-ea"/>
              <a:cs typeface="+mn-cs"/>
            </a:rPr>
            <a:t>より</a:t>
          </a:r>
          <a:r>
            <a:rPr lang="ja-JP" altLang="ja-JP" sz="1200" b="0" i="0" baseline="0">
              <a:solidFill>
                <a:schemeClr val="dk1"/>
              </a:solidFill>
              <a:latin typeface="+mn-lt"/>
              <a:ea typeface="+mn-ea"/>
              <a:cs typeface="+mn-cs"/>
            </a:rPr>
            <a:t>歳入歳出差引額が少なく、翌年度繰越財源もあったため、結果的に実質単年度収支がマイナスとなり、実質収支比率も下がった。</a:t>
          </a:r>
          <a:endParaRPr lang="en-US" altLang="ja-JP" sz="1200" b="0" i="0" baseline="0">
            <a:solidFill>
              <a:schemeClr val="dk1"/>
            </a:solidFill>
            <a:latin typeface="+mn-lt"/>
            <a:ea typeface="+mn-ea"/>
            <a:cs typeface="+mn-cs"/>
          </a:endParaRPr>
        </a:p>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平成２</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年度は前年度と比較して、歳入歳出差引額が</a:t>
          </a:r>
          <a:r>
            <a:rPr lang="ja-JP" altLang="en-US" sz="1200" b="0" i="0" baseline="0">
              <a:solidFill>
                <a:schemeClr val="dk1"/>
              </a:solidFill>
              <a:latin typeface="+mn-lt"/>
              <a:ea typeface="+mn-ea"/>
              <a:cs typeface="+mn-cs"/>
            </a:rPr>
            <a:t>多く</a:t>
          </a:r>
          <a:r>
            <a:rPr lang="ja-JP" altLang="ja-JP" sz="1200" b="0" i="0" baseline="0">
              <a:solidFill>
                <a:schemeClr val="dk1"/>
              </a:solidFill>
              <a:latin typeface="+mn-lt"/>
              <a:ea typeface="+mn-ea"/>
              <a:cs typeface="+mn-cs"/>
            </a:rPr>
            <a:t>、翌年度繰越財源も</a:t>
          </a:r>
          <a:r>
            <a:rPr lang="ja-JP" altLang="en-US" sz="1200" b="0" i="0" baseline="0">
              <a:solidFill>
                <a:schemeClr val="dk1"/>
              </a:solidFill>
              <a:latin typeface="+mn-lt"/>
              <a:ea typeface="+mn-ea"/>
              <a:cs typeface="+mn-cs"/>
            </a:rPr>
            <a:t>減少したため</a:t>
          </a:r>
          <a:r>
            <a:rPr lang="ja-JP" altLang="ja-JP" sz="1200" b="0" i="0" baseline="0">
              <a:solidFill>
                <a:schemeClr val="dk1"/>
              </a:solidFill>
              <a:latin typeface="+mn-lt"/>
              <a:ea typeface="+mn-ea"/>
              <a:cs typeface="+mn-cs"/>
            </a:rPr>
            <a:t>実質収支比率</a:t>
          </a:r>
          <a:r>
            <a:rPr lang="ja-JP" altLang="en-US" sz="1200" b="0" i="0" baseline="0">
              <a:solidFill>
                <a:schemeClr val="dk1"/>
              </a:solidFill>
              <a:latin typeface="+mn-lt"/>
              <a:ea typeface="+mn-ea"/>
              <a:cs typeface="+mn-cs"/>
            </a:rPr>
            <a:t>が上がったものの</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財政調整基金の取り崩しが発生したため、</a:t>
          </a:r>
          <a:r>
            <a:rPr lang="ja-JP" altLang="ja-JP" sz="1200" b="0" i="0" baseline="0">
              <a:solidFill>
                <a:schemeClr val="dk1"/>
              </a:solidFill>
              <a:latin typeface="+mn-lt"/>
              <a:ea typeface="+mn-ea"/>
              <a:cs typeface="+mn-cs"/>
            </a:rPr>
            <a:t>結果的に実質単年度収支がマイナスと</a:t>
          </a:r>
          <a:r>
            <a:rPr lang="ja-JP" altLang="en-US" sz="1200" b="0" i="0" baseline="0">
              <a:solidFill>
                <a:schemeClr val="dk1"/>
              </a:solidFill>
              <a:latin typeface="+mn-lt"/>
              <a:ea typeface="+mn-ea"/>
              <a:cs typeface="+mn-cs"/>
            </a:rPr>
            <a:t>なった</a:t>
          </a:r>
          <a:r>
            <a:rPr lang="ja-JP" altLang="ja-JP" sz="1200" b="0" i="0" baseline="0">
              <a:solidFill>
                <a:schemeClr val="dk1"/>
              </a:solidFill>
              <a:latin typeface="+mn-lt"/>
              <a:ea typeface="+mn-ea"/>
              <a:cs typeface="+mn-cs"/>
            </a:rPr>
            <a:t>。　</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水道事業会計は資金不足額・剰余金が多額のため標準財政規模比に占める割合が大きく、</a:t>
          </a:r>
          <a:r>
            <a:rPr lang="ja-JP" altLang="en-US" sz="1400" b="0" i="0" baseline="0">
              <a:solidFill>
                <a:schemeClr val="dk1"/>
              </a:solidFill>
              <a:latin typeface="+mn-lt"/>
              <a:ea typeface="+mn-ea"/>
              <a:cs typeface="+mn-cs"/>
            </a:rPr>
            <a:t>２０</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前後</a:t>
          </a:r>
          <a:r>
            <a:rPr lang="ja-JP" altLang="ja-JP" sz="1400" b="0" i="0" baseline="0">
              <a:solidFill>
                <a:schemeClr val="dk1"/>
              </a:solidFill>
              <a:latin typeface="+mn-lt"/>
              <a:ea typeface="+mn-ea"/>
              <a:cs typeface="+mn-cs"/>
            </a:rPr>
            <a:t>で推移している。一般会計は２１年度に実質収支額が減額となったことにより割合が減少したが、２２年度・２３年度は１０％台と例年並みに</a:t>
          </a:r>
          <a:r>
            <a:rPr lang="ja-JP" altLang="en-US" sz="1400" b="0" i="0" baseline="0">
              <a:solidFill>
                <a:schemeClr val="dk1"/>
              </a:solidFill>
              <a:latin typeface="+mn-lt"/>
              <a:ea typeface="+mn-ea"/>
              <a:cs typeface="+mn-cs"/>
            </a:rPr>
            <a:t>回復</a:t>
          </a:r>
          <a:r>
            <a:rPr lang="ja-JP" altLang="ja-JP" sz="1400" b="0" i="0" baseline="0">
              <a:solidFill>
                <a:schemeClr val="dk1"/>
              </a:solidFill>
              <a:latin typeface="+mn-lt"/>
              <a:ea typeface="+mn-ea"/>
              <a:cs typeface="+mn-cs"/>
            </a:rPr>
            <a:t>した。しかし２４年度は再び実質収支額が減額となったことにより９．０７％と減少し</a:t>
          </a:r>
          <a:r>
            <a:rPr lang="ja-JP" altLang="en-US" sz="1400" b="0" i="0" baseline="0">
              <a:solidFill>
                <a:schemeClr val="dk1"/>
              </a:solidFill>
              <a:latin typeface="+mn-lt"/>
              <a:ea typeface="+mn-ea"/>
              <a:cs typeface="+mn-cs"/>
            </a:rPr>
            <a:t>、平成２５年度も実質収支額が前年度に比べ上昇したものの、９．８５％となった</a:t>
          </a:r>
          <a:r>
            <a:rPr lang="ja-JP" altLang="ja-JP" sz="1400" b="0" i="0" baseline="0">
              <a:solidFill>
                <a:schemeClr val="dk1"/>
              </a:solidFill>
              <a:latin typeface="+mn-lt"/>
              <a:ea typeface="+mn-ea"/>
              <a:cs typeface="+mn-cs"/>
            </a:rPr>
            <a:t>。</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各会計ともほぼ横ばいに割合が推移しており、全て黒字であることから、良好な財政といえる。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平成２１年度</a:t>
          </a:r>
          <a:r>
            <a:rPr lang="ja-JP" altLang="en-US" sz="1400" b="0" i="0" baseline="0">
              <a:solidFill>
                <a:schemeClr val="dk1"/>
              </a:solidFill>
              <a:latin typeface="+mn-lt"/>
              <a:ea typeface="+mn-ea"/>
              <a:cs typeface="+mn-cs"/>
            </a:rPr>
            <a:t>の</a:t>
          </a:r>
          <a:r>
            <a:rPr lang="ja-JP" altLang="ja-JP" sz="1400" b="0" i="0" baseline="0">
              <a:solidFill>
                <a:schemeClr val="dk1"/>
              </a:solidFill>
              <a:latin typeface="+mn-lt"/>
              <a:ea typeface="+mn-ea"/>
              <a:cs typeface="+mn-cs"/>
            </a:rPr>
            <a:t>実質公債費比率の分子</a:t>
          </a:r>
          <a:r>
            <a:rPr lang="ja-JP" altLang="en-US" sz="1400" b="0" i="0" baseline="0">
              <a:solidFill>
                <a:schemeClr val="dk1"/>
              </a:solidFill>
              <a:latin typeface="+mn-lt"/>
              <a:ea typeface="+mn-ea"/>
              <a:cs typeface="+mn-cs"/>
            </a:rPr>
            <a:t>が大きいの</a:t>
          </a:r>
          <a:r>
            <a:rPr lang="ja-JP" altLang="ja-JP" sz="1400" b="0" i="0" baseline="0">
              <a:solidFill>
                <a:schemeClr val="dk1"/>
              </a:solidFill>
              <a:latin typeface="+mn-lt"/>
              <a:ea typeface="+mn-ea"/>
              <a:cs typeface="+mn-cs"/>
            </a:rPr>
            <a:t>は区画整理事業完了に伴う人口増によ</a:t>
          </a:r>
          <a:r>
            <a:rPr lang="ja-JP" altLang="en-US" sz="1400" b="0" i="0" baseline="0">
              <a:solidFill>
                <a:schemeClr val="dk1"/>
              </a:solidFill>
              <a:latin typeface="+mn-lt"/>
              <a:ea typeface="+mn-ea"/>
              <a:cs typeface="+mn-cs"/>
            </a:rPr>
            <a:t>る</a:t>
          </a:r>
          <a:r>
            <a:rPr lang="ja-JP" altLang="ja-JP" sz="1400" b="0" i="0" baseline="0">
              <a:solidFill>
                <a:schemeClr val="dk1"/>
              </a:solidFill>
              <a:latin typeface="+mn-lt"/>
              <a:ea typeface="+mn-ea"/>
              <a:cs typeface="+mn-cs"/>
            </a:rPr>
            <a:t>小学校新設開校に伴い、什器備品などの債務負担行為額が急激に増えたため</a:t>
          </a:r>
          <a:r>
            <a:rPr lang="ja-JP" altLang="en-US" sz="1400" b="0" i="0" baseline="0">
              <a:solidFill>
                <a:schemeClr val="dk1"/>
              </a:solidFill>
              <a:latin typeface="+mn-lt"/>
              <a:ea typeface="+mn-ea"/>
              <a:cs typeface="+mn-cs"/>
            </a:rPr>
            <a:t>である</a:t>
          </a:r>
          <a:r>
            <a:rPr lang="ja-JP" altLang="ja-JP" sz="1400" b="0" i="0" baseline="0">
              <a:solidFill>
                <a:schemeClr val="dk1"/>
              </a:solidFill>
              <a:latin typeface="+mn-lt"/>
              <a:ea typeface="+mn-ea"/>
              <a:cs typeface="+mn-cs"/>
            </a:rPr>
            <a:t>。</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平成２</a:t>
          </a:r>
          <a:r>
            <a:rPr lang="ja-JP" altLang="en-US" sz="1400" b="0" i="0" baseline="0">
              <a:solidFill>
                <a:schemeClr val="dk1"/>
              </a:solidFill>
              <a:latin typeface="+mn-lt"/>
              <a:ea typeface="+mn-ea"/>
              <a:cs typeface="+mn-cs"/>
            </a:rPr>
            <a:t>５</a:t>
          </a:r>
          <a:r>
            <a:rPr lang="ja-JP" altLang="ja-JP" sz="1400" b="0" i="0" baseline="0">
              <a:solidFill>
                <a:schemeClr val="dk1"/>
              </a:solidFill>
              <a:latin typeface="+mn-lt"/>
              <a:ea typeface="+mn-ea"/>
              <a:cs typeface="+mn-cs"/>
            </a:rPr>
            <a:t>年度は</a:t>
          </a:r>
          <a:r>
            <a:rPr lang="ja-JP" altLang="en-US" sz="1400" b="0" i="0" baseline="0">
              <a:solidFill>
                <a:schemeClr val="dk1"/>
              </a:solidFill>
              <a:latin typeface="+mn-lt"/>
              <a:ea typeface="+mn-ea"/>
              <a:cs typeface="+mn-cs"/>
            </a:rPr>
            <a:t>前年度に比べ、算入公債費等の増加を</a:t>
          </a:r>
          <a:r>
            <a:rPr lang="ja-JP" altLang="ja-JP" sz="1400" b="0" i="0" baseline="0">
              <a:solidFill>
                <a:schemeClr val="dk1"/>
              </a:solidFill>
              <a:latin typeface="+mn-lt"/>
              <a:ea typeface="+mn-ea"/>
              <a:cs typeface="+mn-cs"/>
            </a:rPr>
            <a:t>元利償還金等</a:t>
          </a:r>
          <a:r>
            <a:rPr lang="ja-JP" altLang="en-US" sz="1400" b="0" i="0" baseline="0">
              <a:solidFill>
                <a:schemeClr val="dk1"/>
              </a:solidFill>
              <a:latin typeface="+mn-lt"/>
              <a:ea typeface="+mn-ea"/>
              <a:cs typeface="+mn-cs"/>
            </a:rPr>
            <a:t>の増加が上回ったため</a:t>
          </a:r>
          <a:r>
            <a:rPr lang="ja-JP" altLang="ja-JP" sz="1400" b="0" i="0" baseline="0">
              <a:solidFill>
                <a:schemeClr val="dk1"/>
              </a:solidFill>
              <a:latin typeface="+mn-lt"/>
              <a:ea typeface="+mn-ea"/>
              <a:cs typeface="+mn-cs"/>
            </a:rPr>
            <a:t>、実質公債費比率の分子が</a:t>
          </a:r>
          <a:r>
            <a:rPr lang="ja-JP" altLang="en-US" sz="1400" b="0" i="0" baseline="0">
              <a:solidFill>
                <a:schemeClr val="dk1"/>
              </a:solidFill>
              <a:latin typeface="+mn-lt"/>
              <a:ea typeface="+mn-ea"/>
              <a:cs typeface="+mn-cs"/>
            </a:rPr>
            <a:t>上</a:t>
          </a:r>
          <a:r>
            <a:rPr lang="ja-JP" altLang="ja-JP" sz="1400" b="0" i="0" baseline="0">
              <a:solidFill>
                <a:schemeClr val="dk1"/>
              </a:solidFill>
              <a:latin typeface="+mn-lt"/>
              <a:ea typeface="+mn-ea"/>
              <a:cs typeface="+mn-cs"/>
            </a:rPr>
            <a:t>がった。債務負担行為に基づく支出額は横ばい状態であった。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平成２１年度</a:t>
          </a:r>
          <a:r>
            <a:rPr lang="ja-JP" altLang="en-US" sz="1400" b="0" i="0" baseline="0">
              <a:solidFill>
                <a:schemeClr val="dk1"/>
              </a:solidFill>
              <a:latin typeface="+mn-lt"/>
              <a:ea typeface="+mn-ea"/>
              <a:cs typeface="+mn-cs"/>
            </a:rPr>
            <a:t>の</a:t>
          </a:r>
          <a:r>
            <a:rPr lang="ja-JP" altLang="ja-JP" sz="1400" b="0" i="0" baseline="0">
              <a:solidFill>
                <a:schemeClr val="dk1"/>
              </a:solidFill>
              <a:latin typeface="+mn-lt"/>
              <a:ea typeface="+mn-ea"/>
              <a:cs typeface="+mn-cs"/>
            </a:rPr>
            <a:t>区画整理事業完了に伴う人口増によ</a:t>
          </a:r>
          <a:r>
            <a:rPr lang="ja-JP" altLang="en-US" sz="1400" b="0" i="0" baseline="0">
              <a:solidFill>
                <a:schemeClr val="dk1"/>
              </a:solidFill>
              <a:latin typeface="+mn-lt"/>
              <a:ea typeface="+mn-ea"/>
              <a:cs typeface="+mn-cs"/>
            </a:rPr>
            <a:t>る</a:t>
          </a:r>
          <a:r>
            <a:rPr lang="ja-JP" altLang="ja-JP" sz="1400" b="0" i="0" baseline="0">
              <a:solidFill>
                <a:schemeClr val="dk1"/>
              </a:solidFill>
              <a:latin typeface="+mn-lt"/>
              <a:ea typeface="+mn-ea"/>
              <a:cs typeface="+mn-cs"/>
            </a:rPr>
            <a:t>小学校</a:t>
          </a:r>
          <a:r>
            <a:rPr lang="ja-JP" altLang="en-US" sz="1400" b="0" i="0" baseline="0">
              <a:solidFill>
                <a:schemeClr val="dk1"/>
              </a:solidFill>
              <a:latin typeface="+mn-lt"/>
              <a:ea typeface="+mn-ea"/>
              <a:cs typeface="+mn-cs"/>
            </a:rPr>
            <a:t>の</a:t>
          </a:r>
          <a:r>
            <a:rPr lang="ja-JP" altLang="ja-JP" sz="1400" b="0" i="0" baseline="0">
              <a:solidFill>
                <a:schemeClr val="dk1"/>
              </a:solidFill>
              <a:latin typeface="+mn-lt"/>
              <a:ea typeface="+mn-ea"/>
              <a:cs typeface="+mn-cs"/>
            </a:rPr>
            <a:t>新設</a:t>
          </a:r>
          <a:r>
            <a:rPr lang="ja-JP" altLang="en-US" sz="1400" b="0" i="0" baseline="0">
              <a:solidFill>
                <a:schemeClr val="dk1"/>
              </a:solidFill>
              <a:latin typeface="+mn-lt"/>
              <a:ea typeface="+mn-ea"/>
              <a:cs typeface="+mn-cs"/>
            </a:rPr>
            <a:t>により</a:t>
          </a:r>
          <a:r>
            <a:rPr lang="ja-JP" altLang="ja-JP" sz="1400" b="0" i="0" baseline="0">
              <a:solidFill>
                <a:schemeClr val="dk1"/>
              </a:solidFill>
              <a:latin typeface="+mn-lt"/>
              <a:ea typeface="+mn-ea"/>
              <a:cs typeface="+mn-cs"/>
            </a:rPr>
            <a:t>、一般会計地方債</a:t>
          </a:r>
          <a:r>
            <a:rPr lang="ja-JP" altLang="en-US" sz="1400" b="0" i="0" baseline="0">
              <a:solidFill>
                <a:schemeClr val="dk1"/>
              </a:solidFill>
              <a:latin typeface="+mn-lt"/>
              <a:ea typeface="+mn-ea"/>
              <a:cs typeface="+mn-cs"/>
            </a:rPr>
            <a:t>現在高や</a:t>
          </a:r>
          <a:r>
            <a:rPr lang="ja-JP" altLang="ja-JP" sz="1400" b="0" i="0" baseline="0">
              <a:solidFill>
                <a:schemeClr val="dk1"/>
              </a:solidFill>
              <a:latin typeface="+mn-lt"/>
              <a:ea typeface="+mn-ea"/>
              <a:cs typeface="+mn-cs"/>
            </a:rPr>
            <a:t>債務負担行為額が</a:t>
          </a:r>
          <a:r>
            <a:rPr lang="ja-JP" altLang="en-US" sz="1400" b="0" i="0" baseline="0">
              <a:solidFill>
                <a:schemeClr val="dk1"/>
              </a:solidFill>
              <a:latin typeface="+mn-lt"/>
              <a:ea typeface="+mn-ea"/>
              <a:cs typeface="+mn-cs"/>
            </a:rPr>
            <a:t>急</a:t>
          </a:r>
          <a:r>
            <a:rPr lang="ja-JP" altLang="ja-JP" sz="1400" b="0" i="0" baseline="0">
              <a:solidFill>
                <a:schemeClr val="dk1"/>
              </a:solidFill>
              <a:latin typeface="+mn-lt"/>
              <a:ea typeface="+mn-ea"/>
              <a:cs typeface="+mn-cs"/>
            </a:rPr>
            <a:t>増</a:t>
          </a:r>
          <a:r>
            <a:rPr lang="ja-JP" altLang="en-US" sz="1400" b="0" i="0" baseline="0">
              <a:solidFill>
                <a:schemeClr val="dk1"/>
              </a:solidFill>
              <a:latin typeface="+mn-lt"/>
              <a:ea typeface="+mn-ea"/>
              <a:cs typeface="+mn-cs"/>
            </a:rPr>
            <a:t>し</a:t>
          </a:r>
          <a:r>
            <a:rPr lang="ja-JP" altLang="ja-JP" sz="1400" b="0" i="0" baseline="0">
              <a:solidFill>
                <a:schemeClr val="dk1"/>
              </a:solidFill>
              <a:latin typeface="+mn-lt"/>
              <a:ea typeface="+mn-ea"/>
              <a:cs typeface="+mn-cs"/>
            </a:rPr>
            <a:t>た。また</a:t>
          </a:r>
          <a:r>
            <a:rPr lang="ja-JP" altLang="en-US" sz="1400" b="0" i="0" baseline="0">
              <a:solidFill>
                <a:schemeClr val="dk1"/>
              </a:solidFill>
              <a:latin typeface="+mn-lt"/>
              <a:ea typeface="+mn-ea"/>
              <a:cs typeface="+mn-cs"/>
            </a:rPr>
            <a:t>、公営企業債等繰入見込額も増加しているため、将来負担額は増加傾向にある。</a:t>
          </a:r>
          <a:endParaRPr lang="en-US" altLang="ja-JP"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一方で基準財政需要額算入見込額が増加しているものの、基金の取崩しにより</a:t>
          </a:r>
          <a:r>
            <a:rPr lang="ja-JP" altLang="ja-JP" sz="1400" b="0" i="0" baseline="0">
              <a:solidFill>
                <a:schemeClr val="dk1"/>
              </a:solidFill>
              <a:latin typeface="+mn-lt"/>
              <a:ea typeface="+mn-ea"/>
              <a:cs typeface="+mn-cs"/>
            </a:rPr>
            <a:t>充当可能基金も減少し</a:t>
          </a:r>
          <a:r>
            <a:rPr lang="ja-JP" altLang="en-US" sz="1400" b="0" i="0" baseline="0">
              <a:solidFill>
                <a:schemeClr val="dk1"/>
              </a:solidFill>
              <a:latin typeface="+mn-lt"/>
              <a:ea typeface="+mn-ea"/>
              <a:cs typeface="+mn-cs"/>
            </a:rPr>
            <a:t>ているため</a:t>
          </a:r>
          <a:r>
            <a:rPr lang="ja-JP" altLang="ja-JP" sz="1400" b="0" i="0" baseline="0">
              <a:solidFill>
                <a:schemeClr val="dk1"/>
              </a:solidFill>
              <a:latin typeface="+mn-lt"/>
              <a:ea typeface="+mn-ea"/>
              <a:cs typeface="+mn-cs"/>
            </a:rPr>
            <a:t>、将来負担比率の分子</a:t>
          </a:r>
          <a:r>
            <a:rPr lang="ja-JP" altLang="en-US" sz="1400" b="0" i="0" baseline="0">
              <a:solidFill>
                <a:schemeClr val="dk1"/>
              </a:solidFill>
              <a:latin typeface="+mn-lt"/>
              <a:ea typeface="+mn-ea"/>
              <a:cs typeface="+mn-cs"/>
            </a:rPr>
            <a:t>も増加傾向にある</a:t>
          </a:r>
          <a:r>
            <a:rPr lang="ja-JP" altLang="ja-JP" sz="1400" b="0" i="0" baseline="0">
              <a:solidFill>
                <a:schemeClr val="dk1"/>
              </a:solidFill>
              <a:latin typeface="+mn-lt"/>
              <a:ea typeface="+mn-ea"/>
              <a:cs typeface="+mn-cs"/>
            </a:rPr>
            <a:t>。</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平成</a:t>
          </a:r>
          <a:r>
            <a:rPr lang="ja-JP" altLang="en-US" sz="1400" b="0" i="0" baseline="0">
              <a:solidFill>
                <a:schemeClr val="dk1"/>
              </a:solidFill>
              <a:latin typeface="+mn-lt"/>
              <a:ea typeface="+mn-ea"/>
              <a:cs typeface="+mn-cs"/>
            </a:rPr>
            <a:t>２５</a:t>
          </a:r>
          <a:r>
            <a:rPr lang="ja-JP" altLang="ja-JP" sz="1400" b="0" i="0" baseline="0">
              <a:solidFill>
                <a:schemeClr val="dk1"/>
              </a:solidFill>
              <a:latin typeface="+mn-lt"/>
              <a:ea typeface="+mn-ea"/>
              <a:cs typeface="+mn-cs"/>
            </a:rPr>
            <a:t>年度は、地方債現在高</a:t>
          </a:r>
          <a:r>
            <a:rPr lang="ja-JP" altLang="en-US" sz="1400" b="0" i="0" baseline="0">
              <a:solidFill>
                <a:schemeClr val="dk1"/>
              </a:solidFill>
              <a:latin typeface="+mn-lt"/>
              <a:ea typeface="+mn-ea"/>
              <a:cs typeface="+mn-cs"/>
            </a:rPr>
            <a:t>や債務負担行為額が減少した一方で、公営企業債等繰入見込額が急増し、</a:t>
          </a:r>
          <a:r>
            <a:rPr lang="ja-JP" altLang="ja-JP" sz="1400" b="0" i="0" baseline="0">
              <a:solidFill>
                <a:schemeClr val="dk1"/>
              </a:solidFill>
              <a:latin typeface="+mn-lt"/>
              <a:ea typeface="+mn-ea"/>
              <a:cs typeface="+mn-cs"/>
            </a:rPr>
            <a:t>充当可能基金も減少したため、将来負担比率の分子も前年度より上昇した。</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5974445</v>
      </c>
      <c r="BO4" s="379"/>
      <c r="BP4" s="379"/>
      <c r="BQ4" s="379"/>
      <c r="BR4" s="379"/>
      <c r="BS4" s="379"/>
      <c r="BT4" s="379"/>
      <c r="BU4" s="380"/>
      <c r="BV4" s="378">
        <v>6235643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9.8000000000000007</v>
      </c>
      <c r="CU4" s="554"/>
      <c r="CV4" s="554"/>
      <c r="CW4" s="554"/>
      <c r="CX4" s="554"/>
      <c r="CY4" s="554"/>
      <c r="CZ4" s="554"/>
      <c r="DA4" s="555"/>
      <c r="DB4" s="553">
        <v>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5526081</v>
      </c>
      <c r="BO5" s="384"/>
      <c r="BP5" s="384"/>
      <c r="BQ5" s="384"/>
      <c r="BR5" s="384"/>
      <c r="BS5" s="384"/>
      <c r="BT5" s="384"/>
      <c r="BU5" s="385"/>
      <c r="BV5" s="383">
        <v>5819014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448364</v>
      </c>
      <c r="BO6" s="384"/>
      <c r="BP6" s="384"/>
      <c r="BQ6" s="384"/>
      <c r="BR6" s="384"/>
      <c r="BS6" s="384"/>
      <c r="BT6" s="384"/>
      <c r="BU6" s="385"/>
      <c r="BV6" s="383">
        <v>416629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95.5</v>
      </c>
      <c r="CU6" s="528"/>
      <c r="CV6" s="528"/>
      <c r="CW6" s="528"/>
      <c r="CX6" s="528"/>
      <c r="CY6" s="528"/>
      <c r="CZ6" s="528"/>
      <c r="DA6" s="529"/>
      <c r="DB6" s="527">
        <v>92.6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53379</v>
      </c>
      <c r="BO7" s="384"/>
      <c r="BP7" s="384"/>
      <c r="BQ7" s="384"/>
      <c r="BR7" s="384"/>
      <c r="BS7" s="384"/>
      <c r="BT7" s="384"/>
      <c r="BU7" s="385"/>
      <c r="BV7" s="383">
        <v>59726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4021629</v>
      </c>
      <c r="CU7" s="384"/>
      <c r="CV7" s="384"/>
      <c r="CW7" s="384"/>
      <c r="CX7" s="384"/>
      <c r="CY7" s="384"/>
      <c r="CZ7" s="384"/>
      <c r="DA7" s="385"/>
      <c r="DB7" s="383">
        <v>3946314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394985</v>
      </c>
      <c r="BO8" s="384"/>
      <c r="BP8" s="384"/>
      <c r="BQ8" s="384"/>
      <c r="BR8" s="384"/>
      <c r="BS8" s="384"/>
      <c r="BT8" s="384"/>
      <c r="BU8" s="385"/>
      <c r="BV8" s="383">
        <v>356903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0.88</v>
      </c>
      <c r="CU8" s="491"/>
      <c r="CV8" s="491"/>
      <c r="CW8" s="491"/>
      <c r="CX8" s="491"/>
      <c r="CY8" s="491"/>
      <c r="CZ8" s="491"/>
      <c r="DA8" s="492"/>
      <c r="DB8" s="490">
        <v>0.88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17323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38082</v>
      </c>
      <c r="BO9" s="384"/>
      <c r="BP9" s="384"/>
      <c r="BQ9" s="384"/>
      <c r="BR9" s="384"/>
      <c r="BS9" s="384"/>
      <c r="BT9" s="384"/>
      <c r="BU9" s="385"/>
      <c r="BV9" s="383">
        <v>-116675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15434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416</v>
      </c>
      <c r="BO10" s="384"/>
      <c r="BP10" s="384"/>
      <c r="BQ10" s="384"/>
      <c r="BR10" s="384"/>
      <c r="BS10" s="384"/>
      <c r="BT10" s="384"/>
      <c r="BU10" s="385"/>
      <c r="BV10" s="383">
        <v>447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17596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17311</v>
      </c>
      <c r="S13" s="483"/>
      <c r="T13" s="483"/>
      <c r="U13" s="483"/>
      <c r="V13" s="484"/>
      <c r="W13" s="470" t="s">
        <v>123</v>
      </c>
      <c r="X13" s="396"/>
      <c r="Y13" s="396"/>
      <c r="Z13" s="396"/>
      <c r="AA13" s="396"/>
      <c r="AB13" s="397"/>
      <c r="AC13" s="359">
        <v>311</v>
      </c>
      <c r="AD13" s="360"/>
      <c r="AE13" s="360"/>
      <c r="AF13" s="360"/>
      <c r="AG13" s="361"/>
      <c r="AH13" s="359">
        <v>433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-61502</v>
      </c>
      <c r="BO13" s="384"/>
      <c r="BP13" s="384"/>
      <c r="BQ13" s="384"/>
      <c r="BR13" s="384"/>
      <c r="BS13" s="384"/>
      <c r="BT13" s="384"/>
      <c r="BU13" s="385"/>
      <c r="BV13" s="383">
        <v>-116228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17547</v>
      </c>
      <c r="S14" s="483"/>
      <c r="T14" s="483"/>
      <c r="U14" s="483"/>
      <c r="V14" s="484"/>
      <c r="W14" s="485"/>
      <c r="X14" s="399"/>
      <c r="Y14" s="399"/>
      <c r="Z14" s="399"/>
      <c r="AA14" s="399"/>
      <c r="AB14" s="400"/>
      <c r="AC14" s="475">
        <v>3.9</v>
      </c>
      <c r="AD14" s="476"/>
      <c r="AE14" s="476"/>
      <c r="AF14" s="476"/>
      <c r="AG14" s="477"/>
      <c r="AH14" s="475">
        <v>5.5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102.6</v>
      </c>
      <c r="CU14" s="454"/>
      <c r="CV14" s="454"/>
      <c r="CW14" s="454"/>
      <c r="CX14" s="454"/>
      <c r="CY14" s="454"/>
      <c r="CZ14" s="454"/>
      <c r="DA14" s="455"/>
      <c r="DB14" s="486">
        <v>97.8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17257</v>
      </c>
      <c r="S15" s="483"/>
      <c r="T15" s="483"/>
      <c r="U15" s="483"/>
      <c r="V15" s="484"/>
      <c r="W15" s="470" t="s">
        <v>130</v>
      </c>
      <c r="X15" s="396"/>
      <c r="Y15" s="396"/>
      <c r="Z15" s="396"/>
      <c r="AA15" s="396"/>
      <c r="AB15" s="397"/>
      <c r="AC15" s="359">
        <v>2665</v>
      </c>
      <c r="AD15" s="360"/>
      <c r="AE15" s="360"/>
      <c r="AF15" s="360"/>
      <c r="AG15" s="361"/>
      <c r="AH15" s="359">
        <v>2878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2567487</v>
      </c>
      <c r="BO15" s="379"/>
      <c r="BP15" s="379"/>
      <c r="BQ15" s="379"/>
      <c r="BR15" s="379"/>
      <c r="BS15" s="379"/>
      <c r="BT15" s="379"/>
      <c r="BU15" s="380"/>
      <c r="BV15" s="378">
        <v>2504773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33.6</v>
      </c>
      <c r="AD16" s="476"/>
      <c r="AE16" s="476"/>
      <c r="AF16" s="476"/>
      <c r="AG16" s="477"/>
      <c r="AH16" s="475">
        <v>36.700000000000003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2899752</v>
      </c>
      <c r="BO16" s="384"/>
      <c r="BP16" s="384"/>
      <c r="BQ16" s="384"/>
      <c r="BR16" s="384"/>
      <c r="BS16" s="384"/>
      <c r="BT16" s="384"/>
      <c r="BU16" s="385"/>
      <c r="BV16" s="383">
        <v>2864212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4960</v>
      </c>
      <c r="AD17" s="360"/>
      <c r="AE17" s="360"/>
      <c r="AF17" s="360"/>
      <c r="AG17" s="361"/>
      <c r="AH17" s="359">
        <v>4481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3336612</v>
      </c>
      <c r="BO17" s="384"/>
      <c r="BP17" s="384"/>
      <c r="BQ17" s="384"/>
      <c r="BR17" s="384"/>
      <c r="BS17" s="384"/>
      <c r="BT17" s="384"/>
      <c r="BU17" s="385"/>
      <c r="BV17" s="383">
        <v>3247048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29.71</v>
      </c>
      <c r="M18" s="446"/>
      <c r="N18" s="446"/>
      <c r="O18" s="446"/>
      <c r="P18" s="446"/>
      <c r="Q18" s="446"/>
      <c r="R18" s="447"/>
      <c r="S18" s="447"/>
      <c r="T18" s="447"/>
      <c r="U18" s="447"/>
      <c r="V18" s="448"/>
      <c r="W18" s="462"/>
      <c r="X18" s="463"/>
      <c r="Y18" s="463"/>
      <c r="Z18" s="463"/>
      <c r="AA18" s="463"/>
      <c r="AB18" s="471"/>
      <c r="AC18" s="347">
        <v>62.5</v>
      </c>
      <c r="AD18" s="348"/>
      <c r="AE18" s="348"/>
      <c r="AF18" s="348"/>
      <c r="AG18" s="449"/>
      <c r="AH18" s="347">
        <v>57.2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3550079</v>
      </c>
      <c r="BO18" s="384"/>
      <c r="BP18" s="384"/>
      <c r="BQ18" s="384"/>
      <c r="BR18" s="384"/>
      <c r="BS18" s="384"/>
      <c r="BT18" s="384"/>
      <c r="BU18" s="385"/>
      <c r="BV18" s="383">
        <v>3474784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583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4710367</v>
      </c>
      <c r="BO19" s="384"/>
      <c r="BP19" s="384"/>
      <c r="BQ19" s="384"/>
      <c r="BR19" s="384"/>
      <c r="BS19" s="384"/>
      <c r="BT19" s="384"/>
      <c r="BU19" s="385"/>
      <c r="BV19" s="383">
        <v>4758571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6186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6411516</v>
      </c>
      <c r="BO23" s="384"/>
      <c r="BP23" s="384"/>
      <c r="BQ23" s="384"/>
      <c r="BR23" s="384"/>
      <c r="BS23" s="384"/>
      <c r="BT23" s="384"/>
      <c r="BU23" s="385"/>
      <c r="BV23" s="383">
        <v>6474318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7100</v>
      </c>
      <c r="R24" s="360"/>
      <c r="S24" s="360"/>
      <c r="T24" s="360"/>
      <c r="U24" s="360"/>
      <c r="V24" s="361"/>
      <c r="W24" s="425"/>
      <c r="X24" s="416"/>
      <c r="Y24" s="417"/>
      <c r="Z24" s="356" t="s">
        <v>153</v>
      </c>
      <c r="AA24" s="357"/>
      <c r="AB24" s="357"/>
      <c r="AC24" s="357"/>
      <c r="AD24" s="357"/>
      <c r="AE24" s="357"/>
      <c r="AF24" s="357"/>
      <c r="AG24" s="358"/>
      <c r="AH24" s="359">
        <v>91</v>
      </c>
      <c r="AI24" s="360"/>
      <c r="AJ24" s="360"/>
      <c r="AK24" s="360"/>
      <c r="AL24" s="361"/>
      <c r="AM24" s="359">
        <v>293293</v>
      </c>
      <c r="AN24" s="360"/>
      <c r="AO24" s="360"/>
      <c r="AP24" s="360"/>
      <c r="AQ24" s="360"/>
      <c r="AR24" s="361"/>
      <c r="AS24" s="359">
        <v>3223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5174936</v>
      </c>
      <c r="BO24" s="384"/>
      <c r="BP24" s="384"/>
      <c r="BQ24" s="384"/>
      <c r="BR24" s="384"/>
      <c r="BS24" s="384"/>
      <c r="BT24" s="384"/>
      <c r="BU24" s="385"/>
      <c r="BV24" s="383">
        <v>5173598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531350</v>
      </c>
      <c r="BO25" s="379"/>
      <c r="BP25" s="379"/>
      <c r="BQ25" s="379"/>
      <c r="BR25" s="379"/>
      <c r="BS25" s="379"/>
      <c r="BT25" s="379"/>
      <c r="BU25" s="380"/>
      <c r="BV25" s="378">
        <v>693010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5560</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6036</v>
      </c>
      <c r="AN26" s="360"/>
      <c r="AO26" s="360"/>
      <c r="AP26" s="360"/>
      <c r="AQ26" s="360"/>
      <c r="AR26" s="361"/>
      <c r="AS26" s="359">
        <v>3018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3080</v>
      </c>
      <c r="R27" s="360"/>
      <c r="S27" s="360"/>
      <c r="T27" s="360"/>
      <c r="U27" s="360"/>
      <c r="V27" s="361"/>
      <c r="W27" s="425"/>
      <c r="X27" s="416"/>
      <c r="Y27" s="417"/>
      <c r="Z27" s="356" t="s">
        <v>162</v>
      </c>
      <c r="AA27" s="357"/>
      <c r="AB27" s="357"/>
      <c r="AC27" s="357"/>
      <c r="AD27" s="357"/>
      <c r="AE27" s="357"/>
      <c r="AF27" s="357"/>
      <c r="AG27" s="358"/>
      <c r="AH27" s="359">
        <v>15</v>
      </c>
      <c r="AI27" s="360"/>
      <c r="AJ27" s="360"/>
      <c r="AK27" s="360"/>
      <c r="AL27" s="361"/>
      <c r="AM27" s="359">
        <v>41254</v>
      </c>
      <c r="AN27" s="360"/>
      <c r="AO27" s="360"/>
      <c r="AP27" s="360"/>
      <c r="AQ27" s="360"/>
      <c r="AR27" s="361"/>
      <c r="AS27" s="359">
        <v>2750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227725</v>
      </c>
      <c r="BO27" s="387"/>
      <c r="BP27" s="387"/>
      <c r="BQ27" s="387"/>
      <c r="BR27" s="387"/>
      <c r="BS27" s="387"/>
      <c r="BT27" s="387"/>
      <c r="BU27" s="388"/>
      <c r="BV27" s="386">
        <v>227668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2330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761042</v>
      </c>
      <c r="BO28" s="379"/>
      <c r="BP28" s="379"/>
      <c r="BQ28" s="379"/>
      <c r="BR28" s="379"/>
      <c r="BS28" s="379"/>
      <c r="BT28" s="379"/>
      <c r="BU28" s="380"/>
      <c r="BV28" s="378">
        <v>860626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2160</v>
      </c>
      <c r="R29" s="360"/>
      <c r="S29" s="360"/>
      <c r="T29" s="360"/>
      <c r="U29" s="360"/>
      <c r="V29" s="361"/>
      <c r="W29" s="425"/>
      <c r="X29" s="416"/>
      <c r="Y29" s="417"/>
      <c r="Z29" s="356" t="s">
        <v>169</v>
      </c>
      <c r="AA29" s="357"/>
      <c r="AB29" s="357"/>
      <c r="AC29" s="357"/>
      <c r="AD29" s="357"/>
      <c r="AE29" s="357"/>
      <c r="AF29" s="357"/>
      <c r="AG29" s="358"/>
      <c r="AH29" s="359">
        <v>106</v>
      </c>
      <c r="AI29" s="360"/>
      <c r="AJ29" s="360"/>
      <c r="AK29" s="360"/>
      <c r="AL29" s="361"/>
      <c r="AM29" s="359">
        <v>334547</v>
      </c>
      <c r="AN29" s="360"/>
      <c r="AO29" s="360"/>
      <c r="AP29" s="360"/>
      <c r="AQ29" s="360"/>
      <c r="AR29" s="361"/>
      <c r="AS29" s="359">
        <v>3156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42818</v>
      </c>
      <c r="BO29" s="384"/>
      <c r="BP29" s="384"/>
      <c r="BQ29" s="384"/>
      <c r="BR29" s="384"/>
      <c r="BS29" s="384"/>
      <c r="BT29" s="384"/>
      <c r="BU29" s="385"/>
      <c r="BV29" s="383">
        <v>42817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103.2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91745</v>
      </c>
      <c r="BO30" s="387"/>
      <c r="BP30" s="387"/>
      <c r="BQ30" s="387"/>
      <c r="BR30" s="387"/>
      <c r="BS30" s="387"/>
      <c r="BT30" s="387"/>
      <c r="BU30" s="388"/>
      <c r="BV30" s="386">
        <v>93595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小川地区衛生組合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埼玉県市町村総合事務組合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浄化槽事業特別会計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比企広域市町村圏組合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彩の国さいたま人づくり広域連合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埼玉県後期高齢者医療広域連合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2"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6208</v>
      </c>
      <c r="J41" s="83">
        <v>6306</v>
      </c>
      <c r="K41" s="83">
        <v>6274</v>
      </c>
      <c r="L41" s="83">
        <v>6474</v>
      </c>
      <c r="M41" s="84">
        <v>6412</v>
      </c>
    </row>
    <row r="42" spans="2:13" ht="27.75" customHeight="1">
      <c r="B42" s="1169"/>
      <c r="C42" s="1170"/>
      <c r="D42" s="85"/>
      <c r="E42" s="1173" t="s">
        <v>26</v>
      </c>
      <c r="F42" s="1173"/>
      <c r="G42" s="1173"/>
      <c r="H42" s="1174"/>
      <c r="I42" s="86">
        <v>501</v>
      </c>
      <c r="J42" s="87">
        <v>457</v>
      </c>
      <c r="K42" s="87">
        <v>408</v>
      </c>
      <c r="L42" s="87">
        <v>358</v>
      </c>
      <c r="M42" s="88">
        <v>308</v>
      </c>
    </row>
    <row r="43" spans="2:13" ht="27.75" customHeight="1">
      <c r="B43" s="1169"/>
      <c r="C43" s="1170"/>
      <c r="D43" s="85"/>
      <c r="E43" s="1173" t="s">
        <v>27</v>
      </c>
      <c r="F43" s="1173"/>
      <c r="G43" s="1173"/>
      <c r="H43" s="1174"/>
      <c r="I43" s="86">
        <v>1642</v>
      </c>
      <c r="J43" s="87">
        <v>1662</v>
      </c>
      <c r="K43" s="87">
        <v>1849</v>
      </c>
      <c r="L43" s="87">
        <v>1810</v>
      </c>
      <c r="M43" s="88">
        <v>2311</v>
      </c>
    </row>
    <row r="44" spans="2:13" ht="27.75" customHeight="1">
      <c r="B44" s="1169"/>
      <c r="C44" s="1170"/>
      <c r="D44" s="85"/>
      <c r="E44" s="1173" t="s">
        <v>28</v>
      </c>
      <c r="F44" s="1173"/>
      <c r="G44" s="1173"/>
      <c r="H44" s="1174"/>
      <c r="I44" s="86">
        <v>151</v>
      </c>
      <c r="J44" s="87">
        <v>118</v>
      </c>
      <c r="K44" s="87">
        <v>99</v>
      </c>
      <c r="L44" s="87">
        <v>124</v>
      </c>
      <c r="M44" s="88">
        <v>135</v>
      </c>
    </row>
    <row r="45" spans="2:13" ht="27.75" customHeight="1">
      <c r="B45" s="1169"/>
      <c r="C45" s="1170"/>
      <c r="D45" s="85"/>
      <c r="E45" s="1173" t="s">
        <v>29</v>
      </c>
      <c r="F45" s="1173"/>
      <c r="G45" s="1173"/>
      <c r="H45" s="1174"/>
      <c r="I45" s="86">
        <v>1189</v>
      </c>
      <c r="J45" s="87">
        <v>1118</v>
      </c>
      <c r="K45" s="87">
        <v>1111</v>
      </c>
      <c r="L45" s="87">
        <v>1201</v>
      </c>
      <c r="M45" s="88">
        <v>990</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1228</v>
      </c>
      <c r="J49" s="87">
        <v>1368</v>
      </c>
      <c r="K49" s="87">
        <v>1284</v>
      </c>
      <c r="L49" s="87">
        <v>1193</v>
      </c>
      <c r="M49" s="88">
        <v>1083</v>
      </c>
    </row>
    <row r="50" spans="2:13" ht="27.75" customHeight="1">
      <c r="B50" s="1169"/>
      <c r="C50" s="1170"/>
      <c r="D50" s="85"/>
      <c r="E50" s="1173" t="s">
        <v>35</v>
      </c>
      <c r="F50" s="1173"/>
      <c r="G50" s="1173"/>
      <c r="H50" s="1174"/>
      <c r="I50" s="86" t="s">
        <v>474</v>
      </c>
      <c r="J50" s="87" t="s">
        <v>474</v>
      </c>
      <c r="K50" s="87" t="s">
        <v>474</v>
      </c>
      <c r="L50" s="87" t="s">
        <v>474</v>
      </c>
      <c r="M50" s="88" t="s">
        <v>474</v>
      </c>
    </row>
    <row r="51" spans="2:13" ht="27.75" customHeight="1">
      <c r="B51" s="1171"/>
      <c r="C51" s="1172"/>
      <c r="D51" s="85"/>
      <c r="E51" s="1173" t="s">
        <v>36</v>
      </c>
      <c r="F51" s="1173"/>
      <c r="G51" s="1173"/>
      <c r="H51" s="1174"/>
      <c r="I51" s="86">
        <v>4772</v>
      </c>
      <c r="J51" s="87">
        <v>4971</v>
      </c>
      <c r="K51" s="87">
        <v>5077</v>
      </c>
      <c r="L51" s="87">
        <v>5266</v>
      </c>
      <c r="M51" s="88">
        <v>5348</v>
      </c>
    </row>
    <row r="52" spans="2:13" ht="27.75" customHeight="1" thickBot="1">
      <c r="B52" s="1175" t="s">
        <v>37</v>
      </c>
      <c r="C52" s="1176"/>
      <c r="D52" s="90"/>
      <c r="E52" s="1177" t="s">
        <v>38</v>
      </c>
      <c r="F52" s="1177"/>
      <c r="G52" s="1177"/>
      <c r="H52" s="1178"/>
      <c r="I52" s="91">
        <v>3692</v>
      </c>
      <c r="J52" s="92">
        <v>3323</v>
      </c>
      <c r="K52" s="92">
        <v>3379</v>
      </c>
      <c r="L52" s="92">
        <v>3508</v>
      </c>
      <c r="M52" s="93">
        <v>3724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193763</v>
      </c>
      <c r="E3" s="116"/>
      <c r="F3" s="117">
        <v>65529</v>
      </c>
      <c r="G3" s="118"/>
      <c r="H3" s="119"/>
    </row>
    <row r="4" spans="1:8">
      <c r="A4" s="120"/>
      <c r="B4" s="121"/>
      <c r="C4" s="122"/>
      <c r="D4" s="123">
        <v>66289</v>
      </c>
      <c r="E4" s="124"/>
      <c r="F4" s="125">
        <v>32858</v>
      </c>
      <c r="G4" s="126"/>
      <c r="H4" s="127"/>
    </row>
    <row r="5" spans="1:8">
      <c r="A5" s="108" t="s">
        <v>508</v>
      </c>
      <c r="B5" s="113"/>
      <c r="C5" s="114"/>
      <c r="D5" s="115">
        <v>40769</v>
      </c>
      <c r="E5" s="116"/>
      <c r="F5" s="117">
        <v>64717</v>
      </c>
      <c r="G5" s="118"/>
      <c r="H5" s="119"/>
    </row>
    <row r="6" spans="1:8">
      <c r="A6" s="120"/>
      <c r="B6" s="121"/>
      <c r="C6" s="122"/>
      <c r="D6" s="123">
        <v>23169</v>
      </c>
      <c r="E6" s="124"/>
      <c r="F6" s="125">
        <v>31931</v>
      </c>
      <c r="G6" s="126"/>
      <c r="H6" s="127"/>
    </row>
    <row r="7" spans="1:8">
      <c r="A7" s="108" t="s">
        <v>509</v>
      </c>
      <c r="B7" s="113"/>
      <c r="C7" s="114"/>
      <c r="D7" s="115">
        <v>26354</v>
      </c>
      <c r="E7" s="116"/>
      <c r="F7" s="117">
        <v>61557</v>
      </c>
      <c r="G7" s="118"/>
      <c r="H7" s="119"/>
    </row>
    <row r="8" spans="1:8">
      <c r="A8" s="120"/>
      <c r="B8" s="121"/>
      <c r="C8" s="122"/>
      <c r="D8" s="123">
        <v>17700</v>
      </c>
      <c r="E8" s="124"/>
      <c r="F8" s="125">
        <v>32497</v>
      </c>
      <c r="G8" s="126"/>
      <c r="H8" s="127"/>
    </row>
    <row r="9" spans="1:8">
      <c r="A9" s="108" t="s">
        <v>510</v>
      </c>
      <c r="B9" s="113"/>
      <c r="C9" s="114"/>
      <c r="D9" s="115">
        <v>51273</v>
      </c>
      <c r="E9" s="116"/>
      <c r="F9" s="117">
        <v>69806</v>
      </c>
      <c r="G9" s="118"/>
      <c r="H9" s="119"/>
    </row>
    <row r="10" spans="1:8">
      <c r="A10" s="120"/>
      <c r="B10" s="121"/>
      <c r="C10" s="122"/>
      <c r="D10" s="123">
        <v>37718</v>
      </c>
      <c r="E10" s="124"/>
      <c r="F10" s="125">
        <v>32823</v>
      </c>
      <c r="G10" s="126"/>
      <c r="H10" s="127"/>
    </row>
    <row r="11" spans="1:8">
      <c r="A11" s="108" t="s">
        <v>511</v>
      </c>
      <c r="B11" s="113"/>
      <c r="C11" s="114"/>
      <c r="D11" s="115">
        <v>28336</v>
      </c>
      <c r="E11" s="116"/>
      <c r="F11" s="117">
        <v>74444</v>
      </c>
      <c r="G11" s="118"/>
      <c r="H11" s="119"/>
    </row>
    <row r="12" spans="1:8">
      <c r="A12" s="120"/>
      <c r="B12" s="121"/>
      <c r="C12" s="128"/>
      <c r="D12" s="123">
        <v>12688</v>
      </c>
      <c r="E12" s="124"/>
      <c r="F12" s="125">
        <v>34175</v>
      </c>
      <c r="G12" s="126"/>
      <c r="H12" s="127"/>
    </row>
    <row r="13" spans="1:8">
      <c r="A13" s="108"/>
      <c r="B13" s="113"/>
      <c r="C13" s="129"/>
      <c r="D13" s="130">
        <v>68099</v>
      </c>
      <c r="E13" s="131"/>
      <c r="F13" s="132">
        <v>67211</v>
      </c>
      <c r="G13" s="133"/>
      <c r="H13" s="119"/>
    </row>
    <row r="14" spans="1:8">
      <c r="A14" s="120"/>
      <c r="B14" s="121"/>
      <c r="C14" s="122"/>
      <c r="D14" s="123">
        <v>31513</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9.34</v>
      </c>
      <c r="C19" s="134">
        <f>ROUND(VALUE(SUBSTITUTE(実質収支比率等に係る経年分析!G$48,"▲","-")),2)</f>
        <v>12.9</v>
      </c>
      <c r="D19" s="134">
        <f>ROUND(VALUE(SUBSTITUTE(実質収支比率等に係る経年分析!H$48,"▲","-")),2)</f>
        <v>11.92</v>
      </c>
      <c r="E19" s="134">
        <f>ROUND(VALUE(SUBSTITUTE(実質収支比率等に係る経年分析!I$48,"▲","-")),2)</f>
        <v>9.0399999999999991</v>
      </c>
      <c r="F19" s="134">
        <f>ROUND(VALUE(SUBSTITUTE(実質収支比率等に係る経年分析!J$48,"▲","-")),2)</f>
        <v>9.82</v>
      </c>
    </row>
    <row r="20" spans="1:11">
      <c r="A20" s="134" t="s">
        <v>43</v>
      </c>
      <c r="B20" s="134">
        <f>ROUND(VALUE(SUBSTITUTE(実質収支比率等に係る経年分析!F$47,"▲","-")),2)</f>
        <v>18.489999999999998</v>
      </c>
      <c r="C20" s="134">
        <f>ROUND(VALUE(SUBSTITUTE(実質収支比率等に係る経年分析!G$47,"▲","-")),2)</f>
        <v>22.32</v>
      </c>
      <c r="D20" s="134">
        <f>ROUND(VALUE(SUBSTITUTE(実質収支比率等に係る経年分析!H$47,"▲","-")),2)</f>
        <v>21.64</v>
      </c>
      <c r="E20" s="134">
        <f>ROUND(VALUE(SUBSTITUTE(実質収支比率等に係る経年分析!I$47,"▲","-")),2)</f>
        <v>21.81</v>
      </c>
      <c r="F20" s="134">
        <f>ROUND(VALUE(SUBSTITUTE(実質収支比率等に係る経年分析!J$47,"▲","-")),2)</f>
        <v>18.920000000000002</v>
      </c>
    </row>
    <row r="21" spans="1:11">
      <c r="A21" s="134" t="s">
        <v>44</v>
      </c>
      <c r="B21" s="134">
        <f>IF(ISNUMBER(VALUE(SUBSTITUTE(実質収支比率等に係る経年分析!F$49,"▲","-"))),ROUND(VALUE(SUBSTITUTE(実質収支比率等に係る経年分析!F$49,"▲","-")),2),NA())</f>
        <v>-1.27</v>
      </c>
      <c r="C21" s="134">
        <f>IF(ISNUMBER(VALUE(SUBSTITUTE(実質収支比率等に係る経年分析!G$49,"▲","-"))),ROUND(VALUE(SUBSTITUTE(実質収支比率等に係る経年分析!G$49,"▲","-")),2),NA())</f>
        <v>7.91</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-2.95</v>
      </c>
      <c r="F21" s="134">
        <f>IF(ISNUMBER(VALUE(SUBSTITUTE(実質収支比率等に係る経年分析!J$49,"▲","-"))),ROUND(VALUE(SUBSTITUTE(実質収支比率等に係る経年分析!J$49,"▲","-")),2),NA())</f>
        <v>-1.53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19.239999999999998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328</v>
      </c>
      <c r="E42" s="136"/>
      <c r="F42" s="136"/>
      <c r="G42" s="136">
        <f>'実質公債費比率（分子）の構造'!L$52</f>
        <v>331</v>
      </c>
      <c r="H42" s="136"/>
      <c r="I42" s="136"/>
      <c r="J42" s="136">
        <f>'実質公債費比率（分子）の構造'!M$52</f>
        <v>349</v>
      </c>
      <c r="K42" s="136"/>
      <c r="L42" s="136"/>
      <c r="M42" s="136">
        <f>'実質公債費比率（分子）の構造'!N$52</f>
        <v>360</v>
      </c>
      <c r="N42" s="136"/>
      <c r="O42" s="136"/>
      <c r="P42" s="136">
        <f>'実質公債費比率（分子）の構造'!O$52</f>
        <v>393</v>
      </c>
    </row>
    <row r="43" spans="1:16">
      <c r="A43" s="136" t="s">
        <v>52</v>
      </c>
      <c r="B43" s="136">
        <f>'実質公債費比率（分子）の構造'!K$51</f>
        <v>2</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151</v>
      </c>
      <c r="C44" s="136"/>
      <c r="D44" s="136"/>
      <c r="E44" s="136">
        <f>'実質公債費比率（分子）の構造'!L$50</f>
        <v>70</v>
      </c>
      <c r="F44" s="136"/>
      <c r="G44" s="136"/>
      <c r="H44" s="136">
        <f>'実質公債費比率（分子）の構造'!M$50</f>
        <v>63</v>
      </c>
      <c r="I44" s="136"/>
      <c r="J44" s="136"/>
      <c r="K44" s="136">
        <f>'実質公債費比率（分子）の構造'!N$50</f>
        <v>63</v>
      </c>
      <c r="L44" s="136"/>
      <c r="M44" s="136"/>
      <c r="N44" s="136">
        <f>'実質公債費比率（分子）の構造'!O$50</f>
        <v>63</v>
      </c>
      <c r="O44" s="136"/>
      <c r="P44" s="136"/>
    </row>
    <row r="45" spans="1:16">
      <c r="A45" s="136" t="s">
        <v>54</v>
      </c>
      <c r="B45" s="136">
        <f>'実質公債費比率（分子）の構造'!K$49</f>
        <v>65</v>
      </c>
      <c r="C45" s="136"/>
      <c r="D45" s="136"/>
      <c r="E45" s="136">
        <f>'実質公債費比率（分子）の構造'!L$49</f>
        <v>38</v>
      </c>
      <c r="F45" s="136"/>
      <c r="G45" s="136"/>
      <c r="H45" s="136">
        <f>'実質公債費比率（分子）の構造'!M$49</f>
        <v>31</v>
      </c>
      <c r="I45" s="136"/>
      <c r="J45" s="136"/>
      <c r="K45" s="136">
        <f>'実質公債費比率（分子）の構造'!N$49</f>
        <v>19</v>
      </c>
      <c r="L45" s="136"/>
      <c r="M45" s="136"/>
      <c r="N45" s="136">
        <f>'実質公債費比率（分子）の構造'!O$49</f>
        <v>23</v>
      </c>
      <c r="O45" s="136"/>
      <c r="P45" s="136"/>
    </row>
    <row r="46" spans="1:16">
      <c r="A46" s="136" t="s">
        <v>55</v>
      </c>
      <c r="B46" s="136">
        <f>'実質公債費比率（分子）の構造'!K$48</f>
        <v>117</v>
      </c>
      <c r="C46" s="136"/>
      <c r="D46" s="136"/>
      <c r="E46" s="136">
        <f>'実質公債費比率（分子）の構造'!L$48</f>
        <v>120</v>
      </c>
      <c r="F46" s="136"/>
      <c r="G46" s="136"/>
      <c r="H46" s="136">
        <f>'実質公債費比率（分子）の構造'!M$48</f>
        <v>130</v>
      </c>
      <c r="I46" s="136"/>
      <c r="J46" s="136"/>
      <c r="K46" s="136">
        <f>'実質公債費比率（分子）の構造'!N$48</f>
        <v>131</v>
      </c>
      <c r="L46" s="136"/>
      <c r="M46" s="136"/>
      <c r="N46" s="136">
        <f>'実質公債費比率（分子）の構造'!O$48</f>
        <v>132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462</v>
      </c>
      <c r="C49" s="136"/>
      <c r="D49" s="136"/>
      <c r="E49" s="136">
        <f>'実質公債費比率（分子）の構造'!L$45</f>
        <v>502</v>
      </c>
      <c r="F49" s="136"/>
      <c r="G49" s="136"/>
      <c r="H49" s="136">
        <f>'実質公債費比率（分子）の構造'!M$45</f>
        <v>522</v>
      </c>
      <c r="I49" s="136"/>
      <c r="J49" s="136"/>
      <c r="K49" s="136">
        <f>'実質公債費比率（分子）の構造'!N$45</f>
        <v>535</v>
      </c>
      <c r="L49" s="136"/>
      <c r="M49" s="136"/>
      <c r="N49" s="136">
        <f>'実質公債費比率（分子）の構造'!O$45</f>
        <v>586</v>
      </c>
      <c r="O49" s="136"/>
      <c r="P49" s="136"/>
    </row>
    <row r="50" spans="1:16">
      <c r="A50" s="136" t="s">
        <v>59</v>
      </c>
      <c r="B50" s="136" t="e">
        <f>NA()</f>
        <v>#N/A</v>
      </c>
      <c r="C50" s="136">
        <f>IF(ISNUMBER('実質公債費比率（分子）の構造'!K$53),'実質公債費比率（分子）の構造'!K$53,NA())</f>
        <v>469</v>
      </c>
      <c r="D50" s="136" t="e">
        <f>NA()</f>
        <v>#N/A</v>
      </c>
      <c r="E50" s="136" t="e">
        <f>NA()</f>
        <v>#N/A</v>
      </c>
      <c r="F50" s="136">
        <f>IF(ISNUMBER('実質公債費比率（分子）の構造'!L$53),'実質公債費比率（分子）の構造'!L$53,NA())</f>
        <v>399</v>
      </c>
      <c r="G50" s="136" t="e">
        <f>NA()</f>
        <v>#N/A</v>
      </c>
      <c r="H50" s="136" t="e">
        <f>NA()</f>
        <v>#N/A</v>
      </c>
      <c r="I50" s="136">
        <f>IF(ISNUMBER('実質公債費比率（分子）の構造'!M$53),'実質公債費比率（分子）の構造'!M$53,NA())</f>
        <v>397</v>
      </c>
      <c r="J50" s="136" t="e">
        <f>NA()</f>
        <v>#N/A</v>
      </c>
      <c r="K50" s="136" t="e">
        <f>NA()</f>
        <v>#N/A</v>
      </c>
      <c r="L50" s="136">
        <f>IF(ISNUMBER('実質公債費比率（分子）の構造'!N$53),'実質公債費比率（分子）の構造'!N$53,NA())</f>
        <v>388</v>
      </c>
      <c r="M50" s="136" t="e">
        <f>NA()</f>
        <v>#N/A</v>
      </c>
      <c r="N50" s="136" t="e">
        <f>NA()</f>
        <v>#N/A</v>
      </c>
      <c r="O50" s="136">
        <f>IF(ISNUMBER('実質公債費比率（分子）の構造'!O$53),'実質公債費比率（分子）の構造'!O$53,NA())</f>
        <v>411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4772</v>
      </c>
      <c r="E56" s="135"/>
      <c r="F56" s="135"/>
      <c r="G56" s="135">
        <f>'将来負担比率（分子）の構造'!J$51</f>
        <v>4971</v>
      </c>
      <c r="H56" s="135"/>
      <c r="I56" s="135"/>
      <c r="J56" s="135">
        <f>'将来負担比率（分子）の構造'!K$51</f>
        <v>5077</v>
      </c>
      <c r="K56" s="135"/>
      <c r="L56" s="135"/>
      <c r="M56" s="135">
        <f>'将来負担比率（分子）の構造'!L$51</f>
        <v>5266</v>
      </c>
      <c r="N56" s="135"/>
      <c r="O56" s="135"/>
      <c r="P56" s="135">
        <f>'将来負担比率（分子）の構造'!M$51</f>
        <v>5348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1228</v>
      </c>
      <c r="E58" s="135"/>
      <c r="F58" s="135"/>
      <c r="G58" s="135">
        <f>'将来負担比率（分子）の構造'!J$49</f>
        <v>1368</v>
      </c>
      <c r="H58" s="135"/>
      <c r="I58" s="135"/>
      <c r="J58" s="135">
        <f>'将来負担比率（分子）の構造'!K$49</f>
        <v>1284</v>
      </c>
      <c r="K58" s="135"/>
      <c r="L58" s="135"/>
      <c r="M58" s="135">
        <f>'将来負担比率（分子）の構造'!L$49</f>
        <v>1193</v>
      </c>
      <c r="N58" s="135"/>
      <c r="O58" s="135"/>
      <c r="P58" s="135">
        <f>'将来負担比率（分子）の構造'!M$49</f>
        <v>1083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1189</v>
      </c>
      <c r="C62" s="135"/>
      <c r="D62" s="135"/>
      <c r="E62" s="135">
        <f>'将来負担比率（分子）の構造'!J$45</f>
        <v>1118</v>
      </c>
      <c r="F62" s="135"/>
      <c r="G62" s="135"/>
      <c r="H62" s="135">
        <f>'将来負担比率（分子）の構造'!K$45</f>
        <v>1111</v>
      </c>
      <c r="I62" s="135"/>
      <c r="J62" s="135"/>
      <c r="K62" s="135">
        <f>'将来負担比率（分子）の構造'!L$45</f>
        <v>1201</v>
      </c>
      <c r="L62" s="135"/>
      <c r="M62" s="135"/>
      <c r="N62" s="135">
        <f>'将来負担比率（分子）の構造'!M$45</f>
        <v>990</v>
      </c>
      <c r="O62" s="135"/>
      <c r="P62" s="135"/>
    </row>
    <row r="63" spans="1:16">
      <c r="A63" s="135" t="s">
        <v>28</v>
      </c>
      <c r="B63" s="135">
        <f>'将来負担比率（分子）の構造'!I$44</f>
        <v>151</v>
      </c>
      <c r="C63" s="135"/>
      <c r="D63" s="135"/>
      <c r="E63" s="135">
        <f>'将来負担比率（分子）の構造'!J$44</f>
        <v>118</v>
      </c>
      <c r="F63" s="135"/>
      <c r="G63" s="135"/>
      <c r="H63" s="135">
        <f>'将来負担比率（分子）の構造'!K$44</f>
        <v>99</v>
      </c>
      <c r="I63" s="135"/>
      <c r="J63" s="135"/>
      <c r="K63" s="135">
        <f>'将来負担比率（分子）の構造'!L$44</f>
        <v>124</v>
      </c>
      <c r="L63" s="135"/>
      <c r="M63" s="135"/>
      <c r="N63" s="135">
        <f>'将来負担比率（分子）の構造'!M$44</f>
        <v>135</v>
      </c>
      <c r="O63" s="135"/>
      <c r="P63" s="135"/>
    </row>
    <row r="64" spans="1:16">
      <c r="A64" s="135" t="s">
        <v>27</v>
      </c>
      <c r="B64" s="135">
        <f>'将来負担比率（分子）の構造'!I$43</f>
        <v>1642</v>
      </c>
      <c r="C64" s="135"/>
      <c r="D64" s="135"/>
      <c r="E64" s="135">
        <f>'将来負担比率（分子）の構造'!J$43</f>
        <v>1662</v>
      </c>
      <c r="F64" s="135"/>
      <c r="G64" s="135"/>
      <c r="H64" s="135">
        <f>'将来負担比率（分子）の構造'!K$43</f>
        <v>1849</v>
      </c>
      <c r="I64" s="135"/>
      <c r="J64" s="135"/>
      <c r="K64" s="135">
        <f>'将来負担比率（分子）の構造'!L$43</f>
        <v>1810</v>
      </c>
      <c r="L64" s="135"/>
      <c r="M64" s="135"/>
      <c r="N64" s="135">
        <f>'将来負担比率（分子）の構造'!M$43</f>
        <v>2311</v>
      </c>
      <c r="O64" s="135"/>
      <c r="P64" s="135"/>
    </row>
    <row r="65" spans="1:16">
      <c r="A65" s="135" t="s">
        <v>26</v>
      </c>
      <c r="B65" s="135">
        <f>'将来負担比率（分子）の構造'!I$42</f>
        <v>501</v>
      </c>
      <c r="C65" s="135"/>
      <c r="D65" s="135"/>
      <c r="E65" s="135">
        <f>'将来負担比率（分子）の構造'!J$42</f>
        <v>457</v>
      </c>
      <c r="F65" s="135"/>
      <c r="G65" s="135"/>
      <c r="H65" s="135">
        <f>'将来負担比率（分子）の構造'!K$42</f>
        <v>408</v>
      </c>
      <c r="I65" s="135"/>
      <c r="J65" s="135"/>
      <c r="K65" s="135">
        <f>'将来負担比率（分子）の構造'!L$42</f>
        <v>358</v>
      </c>
      <c r="L65" s="135"/>
      <c r="M65" s="135"/>
      <c r="N65" s="135">
        <f>'将来負担比率（分子）の構造'!M$42</f>
        <v>308</v>
      </c>
      <c r="O65" s="135"/>
      <c r="P65" s="135"/>
    </row>
    <row r="66" spans="1:16">
      <c r="A66" s="135" t="s">
        <v>25</v>
      </c>
      <c r="B66" s="135">
        <f>'将来負担比率（分子）の構造'!I$41</f>
        <v>6208</v>
      </c>
      <c r="C66" s="135"/>
      <c r="D66" s="135"/>
      <c r="E66" s="135">
        <f>'将来負担比率（分子）の構造'!J$41</f>
        <v>6306</v>
      </c>
      <c r="F66" s="135"/>
      <c r="G66" s="135"/>
      <c r="H66" s="135">
        <f>'将来負担比率（分子）の構造'!K$41</f>
        <v>6274</v>
      </c>
      <c r="I66" s="135"/>
      <c r="J66" s="135"/>
      <c r="K66" s="135">
        <f>'将来負担比率（分子）の構造'!L$41</f>
        <v>6474</v>
      </c>
      <c r="L66" s="135"/>
      <c r="M66" s="135"/>
      <c r="N66" s="135">
        <f>'将来負担比率（分子）の構造'!M$41</f>
        <v>6412</v>
      </c>
      <c r="O66" s="135"/>
      <c r="P66" s="135"/>
    </row>
    <row r="67" spans="1:16">
      <c r="A67" s="135" t="s">
        <v>63</v>
      </c>
      <c r="B67" s="135" t="e">
        <f>NA()</f>
        <v>#N/A</v>
      </c>
      <c r="C67" s="135">
        <f>IF(ISNUMBER('将来負担比率（分子）の構造'!I$52), IF('将来負担比率（分子）の構造'!I$52 &lt; 0, 0, '将来負担比率（分子）の構造'!I$52), NA())</f>
        <v>3692</v>
      </c>
      <c r="D67" s="135" t="e">
        <f>NA()</f>
        <v>#N/A</v>
      </c>
      <c r="E67" s="135" t="e">
        <f>NA()</f>
        <v>#N/A</v>
      </c>
      <c r="F67" s="135">
        <f>IF(ISNUMBER('将来負担比率（分子）の構造'!J$52), IF('将来負担比率（分子）の構造'!J$52 &lt; 0, 0, '将来負担比率（分子）の構造'!J$52), NA())</f>
        <v>3323</v>
      </c>
      <c r="G67" s="135" t="e">
        <f>NA()</f>
        <v>#N/A</v>
      </c>
      <c r="H67" s="135" t="e">
        <f>NA()</f>
        <v>#N/A</v>
      </c>
      <c r="I67" s="135">
        <f>IF(ISNUMBER('将来負担比率（分子）の構造'!K$52), IF('将来負担比率（分子）の構造'!K$52 &lt; 0, 0, '将来負担比率（分子）の構造'!K$52), NA())</f>
        <v>3379</v>
      </c>
      <c r="J67" s="135" t="e">
        <f>NA()</f>
        <v>#N/A</v>
      </c>
      <c r="K67" s="135" t="e">
        <f>NA()</f>
        <v>#N/A</v>
      </c>
      <c r="L67" s="135">
        <f>IF(ISNUMBER('将来負担比率（分子）の構造'!L$52), IF('将来負担比率（分子）の構造'!L$52 &lt; 0, 0, '将来負担比率（分子）の構造'!L$52), NA())</f>
        <v>3508</v>
      </c>
      <c r="M67" s="135" t="e">
        <f>NA()</f>
        <v>#N/A</v>
      </c>
      <c r="N67" s="135" t="e">
        <f>NA()</f>
        <v>#N/A</v>
      </c>
      <c r="O67" s="135">
        <f>IF(ISNUMBER('将来負担比率（分子）の構造'!M$52), IF('将来負担比率（分子）の構造'!M$52 &lt; 0, 0, '将来負担比率（分子）の構造'!M$52), NA())</f>
        <v>3724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K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2950139</v>
      </c>
      <c r="S5" s="637"/>
      <c r="T5" s="637"/>
      <c r="U5" s="637"/>
      <c r="V5" s="637"/>
      <c r="W5" s="637"/>
      <c r="X5" s="637"/>
      <c r="Y5" s="684"/>
      <c r="Z5" s="697">
        <v>49.4</v>
      </c>
      <c r="AA5" s="697"/>
      <c r="AB5" s="697"/>
      <c r="AC5" s="697"/>
      <c r="AD5" s="698">
        <v>2950139</v>
      </c>
      <c r="AE5" s="698"/>
      <c r="AF5" s="698"/>
      <c r="AG5" s="698"/>
      <c r="AH5" s="698"/>
      <c r="AI5" s="698"/>
      <c r="AJ5" s="698"/>
      <c r="AK5" s="698"/>
      <c r="AL5" s="685">
        <v>79.400000000000006</v>
      </c>
      <c r="AM5" s="654"/>
      <c r="AN5" s="654"/>
      <c r="AO5" s="686"/>
      <c r="AP5" s="673" t="s">
        <v>207</v>
      </c>
      <c r="AQ5" s="674"/>
      <c r="AR5" s="674"/>
      <c r="AS5" s="674"/>
      <c r="AT5" s="674"/>
      <c r="AU5" s="674"/>
      <c r="AV5" s="674"/>
      <c r="AW5" s="674"/>
      <c r="AX5" s="674"/>
      <c r="AY5" s="674"/>
      <c r="AZ5" s="674"/>
      <c r="BA5" s="674"/>
      <c r="BB5" s="674"/>
      <c r="BC5" s="674"/>
      <c r="BD5" s="674"/>
      <c r="BE5" s="674"/>
      <c r="BF5" s="675"/>
      <c r="BG5" s="586">
        <v>2950139</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87716</v>
      </c>
      <c r="S6" s="587"/>
      <c r="T6" s="587"/>
      <c r="U6" s="587"/>
      <c r="V6" s="587"/>
      <c r="W6" s="587"/>
      <c r="X6" s="587"/>
      <c r="Y6" s="588"/>
      <c r="Z6" s="639">
        <v>1.5</v>
      </c>
      <c r="AA6" s="639"/>
      <c r="AB6" s="639"/>
      <c r="AC6" s="639"/>
      <c r="AD6" s="640">
        <v>87716</v>
      </c>
      <c r="AE6" s="640"/>
      <c r="AF6" s="640"/>
      <c r="AG6" s="640"/>
      <c r="AH6" s="640"/>
      <c r="AI6" s="640"/>
      <c r="AJ6" s="640"/>
      <c r="AK6" s="640"/>
      <c r="AL6" s="609">
        <v>2.4</v>
      </c>
      <c r="AM6" s="641"/>
      <c r="AN6" s="641"/>
      <c r="AO6" s="642"/>
      <c r="AP6" s="583" t="s">
        <v>213</v>
      </c>
      <c r="AQ6" s="584"/>
      <c r="AR6" s="584"/>
      <c r="AS6" s="584"/>
      <c r="AT6" s="584"/>
      <c r="AU6" s="584"/>
      <c r="AV6" s="584"/>
      <c r="AW6" s="584"/>
      <c r="AX6" s="584"/>
      <c r="AY6" s="584"/>
      <c r="AZ6" s="584"/>
      <c r="BA6" s="584"/>
      <c r="BB6" s="584"/>
      <c r="BC6" s="584"/>
      <c r="BD6" s="584"/>
      <c r="BE6" s="584"/>
      <c r="BF6" s="585"/>
      <c r="BG6" s="586">
        <v>2950139</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93816</v>
      </c>
      <c r="CS6" s="587"/>
      <c r="CT6" s="587"/>
      <c r="CU6" s="587"/>
      <c r="CV6" s="587"/>
      <c r="CW6" s="587"/>
      <c r="CX6" s="587"/>
      <c r="CY6" s="588"/>
      <c r="CZ6" s="639">
        <v>1.7</v>
      </c>
      <c r="DA6" s="639"/>
      <c r="DB6" s="639"/>
      <c r="DC6" s="639"/>
      <c r="DD6" s="592" t="s">
        <v>208</v>
      </c>
      <c r="DE6" s="587"/>
      <c r="DF6" s="587"/>
      <c r="DG6" s="587"/>
      <c r="DH6" s="587"/>
      <c r="DI6" s="587"/>
      <c r="DJ6" s="587"/>
      <c r="DK6" s="587"/>
      <c r="DL6" s="587"/>
      <c r="DM6" s="587"/>
      <c r="DN6" s="587"/>
      <c r="DO6" s="587"/>
      <c r="DP6" s="588"/>
      <c r="DQ6" s="592">
        <v>93816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4013</v>
      </c>
      <c r="S7" s="587"/>
      <c r="T7" s="587"/>
      <c r="U7" s="587"/>
      <c r="V7" s="587"/>
      <c r="W7" s="587"/>
      <c r="X7" s="587"/>
      <c r="Y7" s="588"/>
      <c r="Z7" s="639">
        <v>0.1</v>
      </c>
      <c r="AA7" s="639"/>
      <c r="AB7" s="639"/>
      <c r="AC7" s="639"/>
      <c r="AD7" s="640">
        <v>4013</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1239150</v>
      </c>
      <c r="BH7" s="587"/>
      <c r="BI7" s="587"/>
      <c r="BJ7" s="587"/>
      <c r="BK7" s="587"/>
      <c r="BL7" s="587"/>
      <c r="BM7" s="587"/>
      <c r="BN7" s="588"/>
      <c r="BO7" s="639">
        <v>42</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753325</v>
      </c>
      <c r="CS7" s="587"/>
      <c r="CT7" s="587"/>
      <c r="CU7" s="587"/>
      <c r="CV7" s="587"/>
      <c r="CW7" s="587"/>
      <c r="CX7" s="587"/>
      <c r="CY7" s="588"/>
      <c r="CZ7" s="639">
        <v>13.6</v>
      </c>
      <c r="DA7" s="639"/>
      <c r="DB7" s="639"/>
      <c r="DC7" s="639"/>
      <c r="DD7" s="592">
        <v>11902</v>
      </c>
      <c r="DE7" s="587"/>
      <c r="DF7" s="587"/>
      <c r="DG7" s="587"/>
      <c r="DH7" s="587"/>
      <c r="DI7" s="587"/>
      <c r="DJ7" s="587"/>
      <c r="DK7" s="587"/>
      <c r="DL7" s="587"/>
      <c r="DM7" s="587"/>
      <c r="DN7" s="587"/>
      <c r="DO7" s="587"/>
      <c r="DP7" s="588"/>
      <c r="DQ7" s="592">
        <v>695601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8540</v>
      </c>
      <c r="S8" s="587"/>
      <c r="T8" s="587"/>
      <c r="U8" s="587"/>
      <c r="V8" s="587"/>
      <c r="W8" s="587"/>
      <c r="X8" s="587"/>
      <c r="Y8" s="588"/>
      <c r="Z8" s="639">
        <v>0.1</v>
      </c>
      <c r="AA8" s="639"/>
      <c r="AB8" s="639"/>
      <c r="AC8" s="639"/>
      <c r="AD8" s="640">
        <v>8540</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25725</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1724545</v>
      </c>
      <c r="CS8" s="587"/>
      <c r="CT8" s="587"/>
      <c r="CU8" s="587"/>
      <c r="CV8" s="587"/>
      <c r="CW8" s="587"/>
      <c r="CX8" s="587"/>
      <c r="CY8" s="588"/>
      <c r="CZ8" s="639">
        <v>31.2</v>
      </c>
      <c r="DA8" s="639"/>
      <c r="DB8" s="639"/>
      <c r="DC8" s="639"/>
      <c r="DD8" s="592" t="s">
        <v>208</v>
      </c>
      <c r="DE8" s="587"/>
      <c r="DF8" s="587"/>
      <c r="DG8" s="587"/>
      <c r="DH8" s="587"/>
      <c r="DI8" s="587"/>
      <c r="DJ8" s="587"/>
      <c r="DK8" s="587"/>
      <c r="DL8" s="587"/>
      <c r="DM8" s="587"/>
      <c r="DN8" s="587"/>
      <c r="DO8" s="587"/>
      <c r="DP8" s="588"/>
      <c r="DQ8" s="592">
        <v>907244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14069</v>
      </c>
      <c r="S9" s="587"/>
      <c r="T9" s="587"/>
      <c r="U9" s="587"/>
      <c r="V9" s="587"/>
      <c r="W9" s="587"/>
      <c r="X9" s="587"/>
      <c r="Y9" s="588"/>
      <c r="Z9" s="639">
        <v>0.2</v>
      </c>
      <c r="AA9" s="639"/>
      <c r="AB9" s="639"/>
      <c r="AC9" s="639"/>
      <c r="AD9" s="640">
        <v>14069</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888089</v>
      </c>
      <c r="BH9" s="587"/>
      <c r="BI9" s="587"/>
      <c r="BJ9" s="587"/>
      <c r="BK9" s="587"/>
      <c r="BL9" s="587"/>
      <c r="BM9" s="587"/>
      <c r="BN9" s="588"/>
      <c r="BO9" s="639">
        <v>30.1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447942</v>
      </c>
      <c r="CS9" s="587"/>
      <c r="CT9" s="587"/>
      <c r="CU9" s="587"/>
      <c r="CV9" s="587"/>
      <c r="CW9" s="587"/>
      <c r="CX9" s="587"/>
      <c r="CY9" s="588"/>
      <c r="CZ9" s="639">
        <v>8.1</v>
      </c>
      <c r="DA9" s="639"/>
      <c r="DB9" s="639"/>
      <c r="DC9" s="639"/>
      <c r="DD9" s="592">
        <v>3909</v>
      </c>
      <c r="DE9" s="587"/>
      <c r="DF9" s="587"/>
      <c r="DG9" s="587"/>
      <c r="DH9" s="587"/>
      <c r="DI9" s="587"/>
      <c r="DJ9" s="587"/>
      <c r="DK9" s="587"/>
      <c r="DL9" s="587"/>
      <c r="DM9" s="587"/>
      <c r="DN9" s="587"/>
      <c r="DO9" s="587"/>
      <c r="DP9" s="588"/>
      <c r="DQ9" s="592">
        <v>443557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162307</v>
      </c>
      <c r="S10" s="587"/>
      <c r="T10" s="587"/>
      <c r="U10" s="587"/>
      <c r="V10" s="587"/>
      <c r="W10" s="587"/>
      <c r="X10" s="587"/>
      <c r="Y10" s="588"/>
      <c r="Z10" s="639">
        <v>2.7</v>
      </c>
      <c r="AA10" s="639"/>
      <c r="AB10" s="639"/>
      <c r="AC10" s="639"/>
      <c r="AD10" s="640">
        <v>162307</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45934</v>
      </c>
      <c r="BH10" s="587"/>
      <c r="BI10" s="587"/>
      <c r="BJ10" s="587"/>
      <c r="BK10" s="587"/>
      <c r="BL10" s="587"/>
      <c r="BM10" s="587"/>
      <c r="BN10" s="588"/>
      <c r="BO10" s="639">
        <v>1.6</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68731</v>
      </c>
      <c r="S11" s="587"/>
      <c r="T11" s="587"/>
      <c r="U11" s="587"/>
      <c r="V11" s="587"/>
      <c r="W11" s="587"/>
      <c r="X11" s="587"/>
      <c r="Y11" s="588"/>
      <c r="Z11" s="639">
        <v>1.2</v>
      </c>
      <c r="AA11" s="639"/>
      <c r="AB11" s="639"/>
      <c r="AC11" s="639"/>
      <c r="AD11" s="640">
        <v>68731</v>
      </c>
      <c r="AE11" s="640"/>
      <c r="AF11" s="640"/>
      <c r="AG11" s="640"/>
      <c r="AH11" s="640"/>
      <c r="AI11" s="640"/>
      <c r="AJ11" s="640"/>
      <c r="AK11" s="640"/>
      <c r="AL11" s="609">
        <v>1.8</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279402</v>
      </c>
      <c r="BH11" s="587"/>
      <c r="BI11" s="587"/>
      <c r="BJ11" s="587"/>
      <c r="BK11" s="587"/>
      <c r="BL11" s="587"/>
      <c r="BM11" s="587"/>
      <c r="BN11" s="588"/>
      <c r="BO11" s="639">
        <v>9.5</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331984</v>
      </c>
      <c r="CS11" s="587"/>
      <c r="CT11" s="587"/>
      <c r="CU11" s="587"/>
      <c r="CV11" s="587"/>
      <c r="CW11" s="587"/>
      <c r="CX11" s="587"/>
      <c r="CY11" s="588"/>
      <c r="CZ11" s="639">
        <v>6</v>
      </c>
      <c r="DA11" s="639"/>
      <c r="DB11" s="639"/>
      <c r="DC11" s="639"/>
      <c r="DD11" s="592">
        <v>150278</v>
      </c>
      <c r="DE11" s="587"/>
      <c r="DF11" s="587"/>
      <c r="DG11" s="587"/>
      <c r="DH11" s="587"/>
      <c r="DI11" s="587"/>
      <c r="DJ11" s="587"/>
      <c r="DK11" s="587"/>
      <c r="DL11" s="587"/>
      <c r="DM11" s="587"/>
      <c r="DN11" s="587"/>
      <c r="DO11" s="587"/>
      <c r="DP11" s="588"/>
      <c r="DQ11" s="592">
        <v>161127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1503174</v>
      </c>
      <c r="BH12" s="587"/>
      <c r="BI12" s="587"/>
      <c r="BJ12" s="587"/>
      <c r="BK12" s="587"/>
      <c r="BL12" s="587"/>
      <c r="BM12" s="587"/>
      <c r="BN12" s="588"/>
      <c r="BO12" s="639">
        <v>51</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35021</v>
      </c>
      <c r="CS12" s="587"/>
      <c r="CT12" s="587"/>
      <c r="CU12" s="587"/>
      <c r="CV12" s="587"/>
      <c r="CW12" s="587"/>
      <c r="CX12" s="587"/>
      <c r="CY12" s="588"/>
      <c r="CZ12" s="639">
        <v>0.6</v>
      </c>
      <c r="DA12" s="639"/>
      <c r="DB12" s="639"/>
      <c r="DC12" s="639"/>
      <c r="DD12" s="592">
        <v>478</v>
      </c>
      <c r="DE12" s="587"/>
      <c r="DF12" s="587"/>
      <c r="DG12" s="587"/>
      <c r="DH12" s="587"/>
      <c r="DI12" s="587"/>
      <c r="DJ12" s="587"/>
      <c r="DK12" s="587"/>
      <c r="DL12" s="587"/>
      <c r="DM12" s="587"/>
      <c r="DN12" s="587"/>
      <c r="DO12" s="587"/>
      <c r="DP12" s="588"/>
      <c r="DQ12" s="592">
        <v>33021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34769</v>
      </c>
      <c r="S13" s="587"/>
      <c r="T13" s="587"/>
      <c r="U13" s="587"/>
      <c r="V13" s="587"/>
      <c r="W13" s="587"/>
      <c r="X13" s="587"/>
      <c r="Y13" s="588"/>
      <c r="Z13" s="639">
        <v>0.6</v>
      </c>
      <c r="AA13" s="639"/>
      <c r="AB13" s="639"/>
      <c r="AC13" s="639"/>
      <c r="AD13" s="640">
        <v>34769</v>
      </c>
      <c r="AE13" s="640"/>
      <c r="AF13" s="640"/>
      <c r="AG13" s="640"/>
      <c r="AH13" s="640"/>
      <c r="AI13" s="640"/>
      <c r="AJ13" s="640"/>
      <c r="AK13" s="640"/>
      <c r="AL13" s="609">
        <v>0.9</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1500918</v>
      </c>
      <c r="BH13" s="587"/>
      <c r="BI13" s="587"/>
      <c r="BJ13" s="587"/>
      <c r="BK13" s="587"/>
      <c r="BL13" s="587"/>
      <c r="BM13" s="587"/>
      <c r="BN13" s="588"/>
      <c r="BO13" s="639">
        <v>50.9</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457596</v>
      </c>
      <c r="CS13" s="587"/>
      <c r="CT13" s="587"/>
      <c r="CU13" s="587"/>
      <c r="CV13" s="587"/>
      <c r="CW13" s="587"/>
      <c r="CX13" s="587"/>
      <c r="CY13" s="588"/>
      <c r="CZ13" s="639">
        <v>8.3000000000000007</v>
      </c>
      <c r="DA13" s="639"/>
      <c r="DB13" s="639"/>
      <c r="DC13" s="639"/>
      <c r="DD13" s="592">
        <v>232700</v>
      </c>
      <c r="DE13" s="587"/>
      <c r="DF13" s="587"/>
      <c r="DG13" s="587"/>
      <c r="DH13" s="587"/>
      <c r="DI13" s="587"/>
      <c r="DJ13" s="587"/>
      <c r="DK13" s="587"/>
      <c r="DL13" s="587"/>
      <c r="DM13" s="587"/>
      <c r="DN13" s="587"/>
      <c r="DO13" s="587"/>
      <c r="DP13" s="588"/>
      <c r="DQ13" s="592">
        <v>345875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31986</v>
      </c>
      <c r="BH14" s="587"/>
      <c r="BI14" s="587"/>
      <c r="BJ14" s="587"/>
      <c r="BK14" s="587"/>
      <c r="BL14" s="587"/>
      <c r="BM14" s="587"/>
      <c r="BN14" s="588"/>
      <c r="BO14" s="639">
        <v>1.1000000000000001</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309539</v>
      </c>
      <c r="CS14" s="587"/>
      <c r="CT14" s="587"/>
      <c r="CU14" s="587"/>
      <c r="CV14" s="587"/>
      <c r="CW14" s="587"/>
      <c r="CX14" s="587"/>
      <c r="CY14" s="588"/>
      <c r="CZ14" s="639">
        <v>5.6</v>
      </c>
      <c r="DA14" s="639"/>
      <c r="DB14" s="639"/>
      <c r="DC14" s="639"/>
      <c r="DD14" s="592">
        <v>5096</v>
      </c>
      <c r="DE14" s="587"/>
      <c r="DF14" s="587"/>
      <c r="DG14" s="587"/>
      <c r="DH14" s="587"/>
      <c r="DI14" s="587"/>
      <c r="DJ14" s="587"/>
      <c r="DK14" s="587"/>
      <c r="DL14" s="587"/>
      <c r="DM14" s="587"/>
      <c r="DN14" s="587"/>
      <c r="DO14" s="587"/>
      <c r="DP14" s="588"/>
      <c r="DQ14" s="592">
        <v>309439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18597</v>
      </c>
      <c r="S15" s="587"/>
      <c r="T15" s="587"/>
      <c r="U15" s="587"/>
      <c r="V15" s="587"/>
      <c r="W15" s="587"/>
      <c r="X15" s="587"/>
      <c r="Y15" s="588"/>
      <c r="Z15" s="639">
        <v>0.3</v>
      </c>
      <c r="AA15" s="639"/>
      <c r="AB15" s="639"/>
      <c r="AC15" s="639"/>
      <c r="AD15" s="640">
        <v>18597</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175829</v>
      </c>
      <c r="BH15" s="587"/>
      <c r="BI15" s="587"/>
      <c r="BJ15" s="587"/>
      <c r="BK15" s="587"/>
      <c r="BL15" s="587"/>
      <c r="BM15" s="587"/>
      <c r="BN15" s="588"/>
      <c r="BO15" s="639">
        <v>6</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781688</v>
      </c>
      <c r="CS15" s="587"/>
      <c r="CT15" s="587"/>
      <c r="CU15" s="587"/>
      <c r="CV15" s="587"/>
      <c r="CW15" s="587"/>
      <c r="CX15" s="587"/>
      <c r="CY15" s="588"/>
      <c r="CZ15" s="639">
        <v>14.1</v>
      </c>
      <c r="DA15" s="639"/>
      <c r="DB15" s="639"/>
      <c r="DC15" s="639"/>
      <c r="DD15" s="592">
        <v>94244</v>
      </c>
      <c r="DE15" s="587"/>
      <c r="DF15" s="587"/>
      <c r="DG15" s="587"/>
      <c r="DH15" s="587"/>
      <c r="DI15" s="587"/>
      <c r="DJ15" s="587"/>
      <c r="DK15" s="587"/>
      <c r="DL15" s="587"/>
      <c r="DM15" s="587"/>
      <c r="DN15" s="587"/>
      <c r="DO15" s="587"/>
      <c r="DP15" s="588"/>
      <c r="DQ15" s="592">
        <v>681698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421144</v>
      </c>
      <c r="S16" s="587"/>
      <c r="T16" s="587"/>
      <c r="U16" s="587"/>
      <c r="V16" s="587"/>
      <c r="W16" s="587"/>
      <c r="X16" s="587"/>
      <c r="Y16" s="588"/>
      <c r="Z16" s="639">
        <v>7</v>
      </c>
      <c r="AA16" s="639"/>
      <c r="AB16" s="639"/>
      <c r="AC16" s="639"/>
      <c r="AD16" s="640">
        <v>332265</v>
      </c>
      <c r="AE16" s="640"/>
      <c r="AF16" s="640"/>
      <c r="AG16" s="640"/>
      <c r="AH16" s="640"/>
      <c r="AI16" s="640"/>
      <c r="AJ16" s="640"/>
      <c r="AK16" s="640"/>
      <c r="AL16" s="609">
        <v>8.9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4804</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4804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332265</v>
      </c>
      <c r="S17" s="587"/>
      <c r="T17" s="587"/>
      <c r="U17" s="587"/>
      <c r="V17" s="587"/>
      <c r="W17" s="587"/>
      <c r="X17" s="587"/>
      <c r="Y17" s="588"/>
      <c r="Z17" s="639">
        <v>5.6</v>
      </c>
      <c r="AA17" s="639"/>
      <c r="AB17" s="639"/>
      <c r="AC17" s="639"/>
      <c r="AD17" s="640">
        <v>332265</v>
      </c>
      <c r="AE17" s="640"/>
      <c r="AF17" s="640"/>
      <c r="AG17" s="640"/>
      <c r="AH17" s="640"/>
      <c r="AI17" s="640"/>
      <c r="AJ17" s="640"/>
      <c r="AK17" s="640"/>
      <c r="AL17" s="609">
        <v>8.9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585821</v>
      </c>
      <c r="CS17" s="587"/>
      <c r="CT17" s="587"/>
      <c r="CU17" s="587"/>
      <c r="CV17" s="587"/>
      <c r="CW17" s="587"/>
      <c r="CX17" s="587"/>
      <c r="CY17" s="588"/>
      <c r="CZ17" s="639">
        <v>10.6</v>
      </c>
      <c r="DA17" s="639"/>
      <c r="DB17" s="639"/>
      <c r="DC17" s="639"/>
      <c r="DD17" s="592" t="s">
        <v>111</v>
      </c>
      <c r="DE17" s="587"/>
      <c r="DF17" s="587"/>
      <c r="DG17" s="587"/>
      <c r="DH17" s="587"/>
      <c r="DI17" s="587"/>
      <c r="DJ17" s="587"/>
      <c r="DK17" s="587"/>
      <c r="DL17" s="587"/>
      <c r="DM17" s="587"/>
      <c r="DN17" s="587"/>
      <c r="DO17" s="587"/>
      <c r="DP17" s="588"/>
      <c r="DQ17" s="592">
        <v>585821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88874</v>
      </c>
      <c r="S18" s="587"/>
      <c r="T18" s="587"/>
      <c r="U18" s="587"/>
      <c r="V18" s="587"/>
      <c r="W18" s="587"/>
      <c r="X18" s="587"/>
      <c r="Y18" s="588"/>
      <c r="Z18" s="639">
        <v>1.5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3770025</v>
      </c>
      <c r="S20" s="587"/>
      <c r="T20" s="587"/>
      <c r="U20" s="587"/>
      <c r="V20" s="587"/>
      <c r="W20" s="587"/>
      <c r="X20" s="587"/>
      <c r="Y20" s="588"/>
      <c r="Z20" s="639">
        <v>63.1</v>
      </c>
      <c r="AA20" s="639"/>
      <c r="AB20" s="639"/>
      <c r="AC20" s="639"/>
      <c r="AD20" s="640">
        <v>3681146</v>
      </c>
      <c r="AE20" s="640"/>
      <c r="AF20" s="640"/>
      <c r="AG20" s="640"/>
      <c r="AH20" s="640"/>
      <c r="AI20" s="640"/>
      <c r="AJ20" s="640"/>
      <c r="AK20" s="640"/>
      <c r="AL20" s="609">
        <v>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5526081</v>
      </c>
      <c r="CS20" s="587"/>
      <c r="CT20" s="587"/>
      <c r="CU20" s="587"/>
      <c r="CV20" s="587"/>
      <c r="CW20" s="587"/>
      <c r="CX20" s="587"/>
      <c r="CY20" s="588"/>
      <c r="CZ20" s="639">
        <v>100</v>
      </c>
      <c r="DA20" s="639"/>
      <c r="DB20" s="639"/>
      <c r="DC20" s="639"/>
      <c r="DD20" s="592">
        <v>498607</v>
      </c>
      <c r="DE20" s="587"/>
      <c r="DF20" s="587"/>
      <c r="DG20" s="587"/>
      <c r="DH20" s="587"/>
      <c r="DI20" s="587"/>
      <c r="DJ20" s="587"/>
      <c r="DK20" s="587"/>
      <c r="DL20" s="587"/>
      <c r="DM20" s="587"/>
      <c r="DN20" s="587"/>
      <c r="DO20" s="587"/>
      <c r="DP20" s="588"/>
      <c r="DQ20" s="592">
        <v>4262003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3246</v>
      </c>
      <c r="S21" s="587"/>
      <c r="T21" s="587"/>
      <c r="U21" s="587"/>
      <c r="V21" s="587"/>
      <c r="W21" s="587"/>
      <c r="X21" s="587"/>
      <c r="Y21" s="588"/>
      <c r="Z21" s="639">
        <v>0.1</v>
      </c>
      <c r="AA21" s="639"/>
      <c r="AB21" s="639"/>
      <c r="AC21" s="639"/>
      <c r="AD21" s="640">
        <v>3246</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98636</v>
      </c>
      <c r="S22" s="587"/>
      <c r="T22" s="587"/>
      <c r="U22" s="587"/>
      <c r="V22" s="587"/>
      <c r="W22" s="587"/>
      <c r="X22" s="587"/>
      <c r="Y22" s="588"/>
      <c r="Z22" s="639">
        <v>1.7</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63282</v>
      </c>
      <c r="S23" s="587"/>
      <c r="T23" s="587"/>
      <c r="U23" s="587"/>
      <c r="V23" s="587"/>
      <c r="W23" s="587"/>
      <c r="X23" s="587"/>
      <c r="Y23" s="588"/>
      <c r="Z23" s="639">
        <v>1.1000000000000001</v>
      </c>
      <c r="AA23" s="639"/>
      <c r="AB23" s="639"/>
      <c r="AC23" s="639"/>
      <c r="AD23" s="640">
        <v>18534</v>
      </c>
      <c r="AE23" s="640"/>
      <c r="AF23" s="640"/>
      <c r="AG23" s="640"/>
      <c r="AH23" s="640"/>
      <c r="AI23" s="640"/>
      <c r="AJ23" s="640"/>
      <c r="AK23" s="640"/>
      <c r="AL23" s="609">
        <v>0.5</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7617</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2604112</v>
      </c>
      <c r="CS24" s="637"/>
      <c r="CT24" s="637"/>
      <c r="CU24" s="637"/>
      <c r="CV24" s="637"/>
      <c r="CW24" s="637"/>
      <c r="CX24" s="637"/>
      <c r="CY24" s="684"/>
      <c r="CZ24" s="688">
        <v>47.1</v>
      </c>
      <c r="DA24" s="689"/>
      <c r="DB24" s="689"/>
      <c r="DC24" s="690"/>
      <c r="DD24" s="683">
        <v>1809721</v>
      </c>
      <c r="DE24" s="637"/>
      <c r="DF24" s="637"/>
      <c r="DG24" s="637"/>
      <c r="DH24" s="637"/>
      <c r="DI24" s="637"/>
      <c r="DJ24" s="637"/>
      <c r="DK24" s="684"/>
      <c r="DL24" s="683">
        <v>1753706</v>
      </c>
      <c r="DM24" s="637"/>
      <c r="DN24" s="637"/>
      <c r="DO24" s="637"/>
      <c r="DP24" s="637"/>
      <c r="DQ24" s="637"/>
      <c r="DR24" s="637"/>
      <c r="DS24" s="637"/>
      <c r="DT24" s="637"/>
      <c r="DU24" s="637"/>
      <c r="DV24" s="684"/>
      <c r="DW24" s="685">
        <v>43.1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700478</v>
      </c>
      <c r="S25" s="587"/>
      <c r="T25" s="587"/>
      <c r="U25" s="587"/>
      <c r="V25" s="587"/>
      <c r="W25" s="587"/>
      <c r="X25" s="587"/>
      <c r="Y25" s="588"/>
      <c r="Z25" s="639">
        <v>11.7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947256</v>
      </c>
      <c r="CS25" s="605"/>
      <c r="CT25" s="605"/>
      <c r="CU25" s="605"/>
      <c r="CV25" s="605"/>
      <c r="CW25" s="605"/>
      <c r="CX25" s="605"/>
      <c r="CY25" s="606"/>
      <c r="CZ25" s="589">
        <v>17.100000000000001</v>
      </c>
      <c r="DA25" s="607"/>
      <c r="DB25" s="607"/>
      <c r="DC25" s="608"/>
      <c r="DD25" s="592">
        <v>863620</v>
      </c>
      <c r="DE25" s="605"/>
      <c r="DF25" s="605"/>
      <c r="DG25" s="605"/>
      <c r="DH25" s="605"/>
      <c r="DI25" s="605"/>
      <c r="DJ25" s="605"/>
      <c r="DK25" s="606"/>
      <c r="DL25" s="592">
        <v>807605</v>
      </c>
      <c r="DM25" s="605"/>
      <c r="DN25" s="605"/>
      <c r="DO25" s="605"/>
      <c r="DP25" s="605"/>
      <c r="DQ25" s="605"/>
      <c r="DR25" s="605"/>
      <c r="DS25" s="605"/>
      <c r="DT25" s="605"/>
      <c r="DU25" s="605"/>
      <c r="DV25" s="606"/>
      <c r="DW25" s="609">
        <v>19.8</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552211</v>
      </c>
      <c r="CS26" s="587"/>
      <c r="CT26" s="587"/>
      <c r="CU26" s="587"/>
      <c r="CV26" s="587"/>
      <c r="CW26" s="587"/>
      <c r="CX26" s="587"/>
      <c r="CY26" s="588"/>
      <c r="CZ26" s="589">
        <v>10</v>
      </c>
      <c r="DA26" s="607"/>
      <c r="DB26" s="607"/>
      <c r="DC26" s="608"/>
      <c r="DD26" s="592">
        <v>470921</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314204</v>
      </c>
      <c r="S27" s="587"/>
      <c r="T27" s="587"/>
      <c r="U27" s="587"/>
      <c r="V27" s="587"/>
      <c r="W27" s="587"/>
      <c r="X27" s="587"/>
      <c r="Y27" s="588"/>
      <c r="Z27" s="639">
        <v>5.3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2950139</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1071035</v>
      </c>
      <c r="CS27" s="605"/>
      <c r="CT27" s="605"/>
      <c r="CU27" s="605"/>
      <c r="CV27" s="605"/>
      <c r="CW27" s="605"/>
      <c r="CX27" s="605"/>
      <c r="CY27" s="606"/>
      <c r="CZ27" s="589">
        <v>19.399999999999999</v>
      </c>
      <c r="DA27" s="607"/>
      <c r="DB27" s="607"/>
      <c r="DC27" s="608"/>
      <c r="DD27" s="592">
        <v>360280</v>
      </c>
      <c r="DE27" s="605"/>
      <c r="DF27" s="605"/>
      <c r="DG27" s="605"/>
      <c r="DH27" s="605"/>
      <c r="DI27" s="605"/>
      <c r="DJ27" s="605"/>
      <c r="DK27" s="606"/>
      <c r="DL27" s="592">
        <v>360280</v>
      </c>
      <c r="DM27" s="605"/>
      <c r="DN27" s="605"/>
      <c r="DO27" s="605"/>
      <c r="DP27" s="605"/>
      <c r="DQ27" s="605"/>
      <c r="DR27" s="605"/>
      <c r="DS27" s="605"/>
      <c r="DT27" s="605"/>
      <c r="DU27" s="605"/>
      <c r="DV27" s="606"/>
      <c r="DW27" s="609">
        <v>8.9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14834</v>
      </c>
      <c r="S28" s="587"/>
      <c r="T28" s="587"/>
      <c r="U28" s="587"/>
      <c r="V28" s="587"/>
      <c r="W28" s="587"/>
      <c r="X28" s="587"/>
      <c r="Y28" s="588"/>
      <c r="Z28" s="639">
        <v>0.2</v>
      </c>
      <c r="AA28" s="639"/>
      <c r="AB28" s="639"/>
      <c r="AC28" s="639"/>
      <c r="AD28" s="640">
        <v>13703</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585821</v>
      </c>
      <c r="CS28" s="587"/>
      <c r="CT28" s="587"/>
      <c r="CU28" s="587"/>
      <c r="CV28" s="587"/>
      <c r="CW28" s="587"/>
      <c r="CX28" s="587"/>
      <c r="CY28" s="588"/>
      <c r="CZ28" s="589">
        <v>10.6</v>
      </c>
      <c r="DA28" s="607"/>
      <c r="DB28" s="607"/>
      <c r="DC28" s="608"/>
      <c r="DD28" s="592">
        <v>585821</v>
      </c>
      <c r="DE28" s="587"/>
      <c r="DF28" s="587"/>
      <c r="DG28" s="587"/>
      <c r="DH28" s="587"/>
      <c r="DI28" s="587"/>
      <c r="DJ28" s="587"/>
      <c r="DK28" s="588"/>
      <c r="DL28" s="592">
        <v>585821</v>
      </c>
      <c r="DM28" s="587"/>
      <c r="DN28" s="587"/>
      <c r="DO28" s="587"/>
      <c r="DP28" s="587"/>
      <c r="DQ28" s="587"/>
      <c r="DR28" s="587"/>
      <c r="DS28" s="587"/>
      <c r="DT28" s="587"/>
      <c r="DU28" s="587"/>
      <c r="DV28" s="588"/>
      <c r="DW28" s="609">
        <v>14.4</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1850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585821</v>
      </c>
      <c r="CS29" s="605"/>
      <c r="CT29" s="605"/>
      <c r="CU29" s="605"/>
      <c r="CV29" s="605"/>
      <c r="CW29" s="605"/>
      <c r="CX29" s="605"/>
      <c r="CY29" s="606"/>
      <c r="CZ29" s="589">
        <v>10.6</v>
      </c>
      <c r="DA29" s="607"/>
      <c r="DB29" s="607"/>
      <c r="DC29" s="608"/>
      <c r="DD29" s="592">
        <v>585821</v>
      </c>
      <c r="DE29" s="605"/>
      <c r="DF29" s="605"/>
      <c r="DG29" s="605"/>
      <c r="DH29" s="605"/>
      <c r="DI29" s="605"/>
      <c r="DJ29" s="605"/>
      <c r="DK29" s="606"/>
      <c r="DL29" s="592">
        <v>585821</v>
      </c>
      <c r="DM29" s="605"/>
      <c r="DN29" s="605"/>
      <c r="DO29" s="605"/>
      <c r="DP29" s="605"/>
      <c r="DQ29" s="605"/>
      <c r="DR29" s="605"/>
      <c r="DS29" s="605"/>
      <c r="DT29" s="605"/>
      <c r="DU29" s="605"/>
      <c r="DV29" s="606"/>
      <c r="DW29" s="609">
        <v>14.4</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103696</v>
      </c>
      <c r="S30" s="587"/>
      <c r="T30" s="587"/>
      <c r="U30" s="587"/>
      <c r="V30" s="587"/>
      <c r="W30" s="587"/>
      <c r="X30" s="587"/>
      <c r="Y30" s="588"/>
      <c r="Z30" s="639">
        <v>1.7</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98.6</v>
      </c>
      <c r="BH30" s="653"/>
      <c r="BI30" s="653"/>
      <c r="BJ30" s="653"/>
      <c r="BK30" s="653"/>
      <c r="BL30" s="653"/>
      <c r="BM30" s="654">
        <v>94.6</v>
      </c>
      <c r="BN30" s="653"/>
      <c r="BO30" s="653"/>
      <c r="BP30" s="653"/>
      <c r="BQ30" s="655"/>
      <c r="BR30" s="652">
        <v>98.5</v>
      </c>
      <c r="BS30" s="653"/>
      <c r="BT30" s="653"/>
      <c r="BU30" s="653"/>
      <c r="BV30" s="653"/>
      <c r="BW30" s="653"/>
      <c r="BX30" s="654">
        <v>94.4</v>
      </c>
      <c r="BY30" s="653"/>
      <c r="BZ30" s="653"/>
      <c r="CA30" s="653"/>
      <c r="CB30" s="655"/>
      <c r="CD30" s="658"/>
      <c r="CE30" s="659"/>
      <c r="CF30" s="623" t="s">
        <v>290</v>
      </c>
      <c r="CG30" s="620"/>
      <c r="CH30" s="620"/>
      <c r="CI30" s="620"/>
      <c r="CJ30" s="620"/>
      <c r="CK30" s="620"/>
      <c r="CL30" s="620"/>
      <c r="CM30" s="620"/>
      <c r="CN30" s="620"/>
      <c r="CO30" s="620"/>
      <c r="CP30" s="620"/>
      <c r="CQ30" s="621"/>
      <c r="CR30" s="586">
        <v>477454</v>
      </c>
      <c r="CS30" s="587"/>
      <c r="CT30" s="587"/>
      <c r="CU30" s="587"/>
      <c r="CV30" s="587"/>
      <c r="CW30" s="587"/>
      <c r="CX30" s="587"/>
      <c r="CY30" s="588"/>
      <c r="CZ30" s="589">
        <v>8.6</v>
      </c>
      <c r="DA30" s="607"/>
      <c r="DB30" s="607"/>
      <c r="DC30" s="608"/>
      <c r="DD30" s="592">
        <v>477454</v>
      </c>
      <c r="DE30" s="587"/>
      <c r="DF30" s="587"/>
      <c r="DG30" s="587"/>
      <c r="DH30" s="587"/>
      <c r="DI30" s="587"/>
      <c r="DJ30" s="587"/>
      <c r="DK30" s="588"/>
      <c r="DL30" s="592">
        <v>477454</v>
      </c>
      <c r="DM30" s="587"/>
      <c r="DN30" s="587"/>
      <c r="DO30" s="587"/>
      <c r="DP30" s="587"/>
      <c r="DQ30" s="587"/>
      <c r="DR30" s="587"/>
      <c r="DS30" s="587"/>
      <c r="DT30" s="587"/>
      <c r="DU30" s="587"/>
      <c r="DV30" s="588"/>
      <c r="DW30" s="609">
        <v>11.7</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416629</v>
      </c>
      <c r="S31" s="587"/>
      <c r="T31" s="587"/>
      <c r="U31" s="587"/>
      <c r="V31" s="587"/>
      <c r="W31" s="587"/>
      <c r="X31" s="587"/>
      <c r="Y31" s="588"/>
      <c r="Z31" s="639">
        <v>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98.6</v>
      </c>
      <c r="BH31" s="605"/>
      <c r="BI31" s="605"/>
      <c r="BJ31" s="605"/>
      <c r="BK31" s="605"/>
      <c r="BL31" s="605"/>
      <c r="BM31" s="641">
        <v>94.2</v>
      </c>
      <c r="BN31" s="651"/>
      <c r="BO31" s="651"/>
      <c r="BP31" s="651"/>
      <c r="BQ31" s="615"/>
      <c r="BR31" s="650">
        <v>98.4</v>
      </c>
      <c r="BS31" s="605"/>
      <c r="BT31" s="605"/>
      <c r="BU31" s="605"/>
      <c r="BV31" s="605"/>
      <c r="BW31" s="605"/>
      <c r="BX31" s="641">
        <v>94.1</v>
      </c>
      <c r="BY31" s="651"/>
      <c r="BZ31" s="651"/>
      <c r="CA31" s="651"/>
      <c r="CB31" s="615"/>
      <c r="CD31" s="658"/>
      <c r="CE31" s="659"/>
      <c r="CF31" s="623" t="s">
        <v>294</v>
      </c>
      <c r="CG31" s="620"/>
      <c r="CH31" s="620"/>
      <c r="CI31" s="620"/>
      <c r="CJ31" s="620"/>
      <c r="CK31" s="620"/>
      <c r="CL31" s="620"/>
      <c r="CM31" s="620"/>
      <c r="CN31" s="620"/>
      <c r="CO31" s="620"/>
      <c r="CP31" s="620"/>
      <c r="CQ31" s="621"/>
      <c r="CR31" s="586">
        <v>108367</v>
      </c>
      <c r="CS31" s="605"/>
      <c r="CT31" s="605"/>
      <c r="CU31" s="605"/>
      <c r="CV31" s="605"/>
      <c r="CW31" s="605"/>
      <c r="CX31" s="605"/>
      <c r="CY31" s="606"/>
      <c r="CZ31" s="589">
        <v>2</v>
      </c>
      <c r="DA31" s="607"/>
      <c r="DB31" s="607"/>
      <c r="DC31" s="608"/>
      <c r="DD31" s="592">
        <v>108367</v>
      </c>
      <c r="DE31" s="605"/>
      <c r="DF31" s="605"/>
      <c r="DG31" s="605"/>
      <c r="DH31" s="605"/>
      <c r="DI31" s="605"/>
      <c r="DJ31" s="605"/>
      <c r="DK31" s="606"/>
      <c r="DL31" s="592">
        <v>108367</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65296</v>
      </c>
      <c r="S32" s="587"/>
      <c r="T32" s="587"/>
      <c r="U32" s="587"/>
      <c r="V32" s="587"/>
      <c r="W32" s="587"/>
      <c r="X32" s="587"/>
      <c r="Y32" s="588"/>
      <c r="Z32" s="639">
        <v>1.1000000000000001</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98.4</v>
      </c>
      <c r="BH32" s="571"/>
      <c r="BI32" s="571"/>
      <c r="BJ32" s="571"/>
      <c r="BK32" s="571"/>
      <c r="BL32" s="571"/>
      <c r="BM32" s="634">
        <v>94.3</v>
      </c>
      <c r="BN32" s="571"/>
      <c r="BO32" s="571"/>
      <c r="BP32" s="571"/>
      <c r="BQ32" s="628"/>
      <c r="BR32" s="649">
        <v>98.4</v>
      </c>
      <c r="BS32" s="571"/>
      <c r="BT32" s="571"/>
      <c r="BU32" s="571"/>
      <c r="BV32" s="571"/>
      <c r="BW32" s="571"/>
      <c r="BX32" s="634">
        <v>94.1</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414652</v>
      </c>
      <c r="S33" s="587"/>
      <c r="T33" s="587"/>
      <c r="U33" s="587"/>
      <c r="V33" s="587"/>
      <c r="W33" s="587"/>
      <c r="X33" s="587"/>
      <c r="Y33" s="588"/>
      <c r="Z33" s="639">
        <v>6.9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2418558</v>
      </c>
      <c r="CS33" s="605"/>
      <c r="CT33" s="605"/>
      <c r="CU33" s="605"/>
      <c r="CV33" s="605"/>
      <c r="CW33" s="605"/>
      <c r="CX33" s="605"/>
      <c r="CY33" s="606"/>
      <c r="CZ33" s="589">
        <v>43.8</v>
      </c>
      <c r="DA33" s="607"/>
      <c r="DB33" s="607"/>
      <c r="DC33" s="608"/>
      <c r="DD33" s="592">
        <v>2223295</v>
      </c>
      <c r="DE33" s="605"/>
      <c r="DF33" s="605"/>
      <c r="DG33" s="605"/>
      <c r="DH33" s="605"/>
      <c r="DI33" s="605"/>
      <c r="DJ33" s="605"/>
      <c r="DK33" s="606"/>
      <c r="DL33" s="592">
        <v>1796373</v>
      </c>
      <c r="DM33" s="605"/>
      <c r="DN33" s="605"/>
      <c r="DO33" s="605"/>
      <c r="DP33" s="605"/>
      <c r="DQ33" s="605"/>
      <c r="DR33" s="605"/>
      <c r="DS33" s="605"/>
      <c r="DT33" s="605"/>
      <c r="DU33" s="605"/>
      <c r="DV33" s="606"/>
      <c r="DW33" s="609">
        <v>44.1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1032122</v>
      </c>
      <c r="CS34" s="587"/>
      <c r="CT34" s="587"/>
      <c r="CU34" s="587"/>
      <c r="CV34" s="587"/>
      <c r="CW34" s="587"/>
      <c r="CX34" s="587"/>
      <c r="CY34" s="588"/>
      <c r="CZ34" s="589">
        <v>18.7</v>
      </c>
      <c r="DA34" s="607"/>
      <c r="DB34" s="607"/>
      <c r="DC34" s="608"/>
      <c r="DD34" s="592">
        <v>943551</v>
      </c>
      <c r="DE34" s="587"/>
      <c r="DF34" s="587"/>
      <c r="DG34" s="587"/>
      <c r="DH34" s="587"/>
      <c r="DI34" s="587"/>
      <c r="DJ34" s="587"/>
      <c r="DK34" s="588"/>
      <c r="DL34" s="592">
        <v>872718</v>
      </c>
      <c r="DM34" s="587"/>
      <c r="DN34" s="587"/>
      <c r="DO34" s="587"/>
      <c r="DP34" s="587"/>
      <c r="DQ34" s="587"/>
      <c r="DR34" s="587"/>
      <c r="DS34" s="587"/>
      <c r="DT34" s="587"/>
      <c r="DU34" s="587"/>
      <c r="DV34" s="588"/>
      <c r="DW34" s="609">
        <v>21.4</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352752</v>
      </c>
      <c r="S35" s="587"/>
      <c r="T35" s="587"/>
      <c r="U35" s="587"/>
      <c r="V35" s="587"/>
      <c r="W35" s="587"/>
      <c r="X35" s="587"/>
      <c r="Y35" s="588"/>
      <c r="Z35" s="639">
        <v>5.9</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550286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87488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37142</v>
      </c>
      <c r="CS35" s="605"/>
      <c r="CT35" s="605"/>
      <c r="CU35" s="605"/>
      <c r="CV35" s="605"/>
      <c r="CW35" s="605"/>
      <c r="CX35" s="605"/>
      <c r="CY35" s="606"/>
      <c r="CZ35" s="589">
        <v>0.7</v>
      </c>
      <c r="DA35" s="607"/>
      <c r="DB35" s="607"/>
      <c r="DC35" s="608"/>
      <c r="DD35" s="592">
        <v>37142</v>
      </c>
      <c r="DE35" s="605"/>
      <c r="DF35" s="605"/>
      <c r="DG35" s="605"/>
      <c r="DH35" s="605"/>
      <c r="DI35" s="605"/>
      <c r="DJ35" s="605"/>
      <c r="DK35" s="606"/>
      <c r="DL35" s="592">
        <v>37142</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5974445</v>
      </c>
      <c r="S36" s="627"/>
      <c r="T36" s="627"/>
      <c r="U36" s="627"/>
      <c r="V36" s="627"/>
      <c r="W36" s="627"/>
      <c r="X36" s="627"/>
      <c r="Y36" s="630"/>
      <c r="Z36" s="631">
        <v>100</v>
      </c>
      <c r="AA36" s="631"/>
      <c r="AB36" s="631"/>
      <c r="AC36" s="631"/>
      <c r="AD36" s="632">
        <v>3716629</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166000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75012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799363</v>
      </c>
      <c r="CS36" s="587"/>
      <c r="CT36" s="587"/>
      <c r="CU36" s="587"/>
      <c r="CV36" s="587"/>
      <c r="CW36" s="587"/>
      <c r="CX36" s="587"/>
      <c r="CY36" s="588"/>
      <c r="CZ36" s="589">
        <v>14.5</v>
      </c>
      <c r="DA36" s="607"/>
      <c r="DB36" s="607"/>
      <c r="DC36" s="608"/>
      <c r="DD36" s="592">
        <v>727222</v>
      </c>
      <c r="DE36" s="587"/>
      <c r="DF36" s="587"/>
      <c r="DG36" s="587"/>
      <c r="DH36" s="587"/>
      <c r="DI36" s="587"/>
      <c r="DJ36" s="587"/>
      <c r="DK36" s="588"/>
      <c r="DL36" s="592">
        <v>602584</v>
      </c>
      <c r="DM36" s="587"/>
      <c r="DN36" s="587"/>
      <c r="DO36" s="587"/>
      <c r="DP36" s="587"/>
      <c r="DQ36" s="587"/>
      <c r="DR36" s="587"/>
      <c r="DS36" s="587"/>
      <c r="DT36" s="587"/>
      <c r="DU36" s="587"/>
      <c r="DV36" s="588"/>
      <c r="DW36" s="609">
        <v>14.8</v>
      </c>
      <c r="DX36" s="610"/>
      <c r="DY36" s="610"/>
      <c r="DZ36" s="610"/>
      <c r="EA36" s="610"/>
      <c r="EB36" s="610"/>
      <c r="EC36" s="611"/>
    </row>
    <row r="37" spans="2:133" ht="11.25" customHeight="1">
      <c r="AQ37" s="612" t="s">
        <v>312</v>
      </c>
      <c r="AR37" s="613"/>
      <c r="AS37" s="613"/>
      <c r="AT37" s="613"/>
      <c r="AU37" s="613"/>
      <c r="AV37" s="613"/>
      <c r="AW37" s="613"/>
      <c r="AX37" s="613"/>
      <c r="AY37" s="614"/>
      <c r="AZ37" s="586">
        <v>922</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2442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500038</v>
      </c>
      <c r="CS37" s="605"/>
      <c r="CT37" s="605"/>
      <c r="CU37" s="605"/>
      <c r="CV37" s="605"/>
      <c r="CW37" s="605"/>
      <c r="CX37" s="605"/>
      <c r="CY37" s="606"/>
      <c r="CZ37" s="589">
        <v>9</v>
      </c>
      <c r="DA37" s="607"/>
      <c r="DB37" s="607"/>
      <c r="DC37" s="608"/>
      <c r="DD37" s="592">
        <v>500038</v>
      </c>
      <c r="DE37" s="605"/>
      <c r="DF37" s="605"/>
      <c r="DG37" s="605"/>
      <c r="DH37" s="605"/>
      <c r="DI37" s="605"/>
      <c r="DJ37" s="605"/>
      <c r="DK37" s="606"/>
      <c r="DL37" s="592">
        <v>392849</v>
      </c>
      <c r="DM37" s="605"/>
      <c r="DN37" s="605"/>
      <c r="DO37" s="605"/>
      <c r="DP37" s="605"/>
      <c r="DQ37" s="605"/>
      <c r="DR37" s="605"/>
      <c r="DS37" s="605"/>
      <c r="DT37" s="605"/>
      <c r="DU37" s="605"/>
      <c r="DV37" s="606"/>
      <c r="DW37" s="609">
        <v>9.6999999999999993</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4335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549364</v>
      </c>
      <c r="CS38" s="587"/>
      <c r="CT38" s="587"/>
      <c r="CU38" s="587"/>
      <c r="CV38" s="587"/>
      <c r="CW38" s="587"/>
      <c r="CX38" s="587"/>
      <c r="CY38" s="588"/>
      <c r="CZ38" s="589">
        <v>9.9</v>
      </c>
      <c r="DA38" s="607"/>
      <c r="DB38" s="607"/>
      <c r="DC38" s="608"/>
      <c r="DD38" s="592">
        <v>515380</v>
      </c>
      <c r="DE38" s="587"/>
      <c r="DF38" s="587"/>
      <c r="DG38" s="587"/>
      <c r="DH38" s="587"/>
      <c r="DI38" s="587"/>
      <c r="DJ38" s="587"/>
      <c r="DK38" s="588"/>
      <c r="DL38" s="592">
        <v>283929</v>
      </c>
      <c r="DM38" s="587"/>
      <c r="DN38" s="587"/>
      <c r="DO38" s="587"/>
      <c r="DP38" s="587"/>
      <c r="DQ38" s="587"/>
      <c r="DR38" s="587"/>
      <c r="DS38" s="587"/>
      <c r="DT38" s="587"/>
      <c r="DU38" s="587"/>
      <c r="DV38" s="588"/>
      <c r="DW38" s="609">
        <v>7</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567</v>
      </c>
      <c r="CS39" s="605"/>
      <c r="CT39" s="605"/>
      <c r="CU39" s="605"/>
      <c r="CV39" s="605"/>
      <c r="CW39" s="605"/>
      <c r="CX39" s="605"/>
      <c r="CY39" s="606"/>
      <c r="CZ39" s="589">
        <v>0</v>
      </c>
      <c r="DA39" s="607"/>
      <c r="DB39" s="607"/>
      <c r="DC39" s="608"/>
      <c r="DD39" s="592" t="s">
        <v>316</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122912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83</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316</v>
      </c>
      <c r="CS40" s="587"/>
      <c r="CT40" s="587"/>
      <c r="CU40" s="587"/>
      <c r="CV40" s="587"/>
      <c r="CW40" s="587"/>
      <c r="CX40" s="587"/>
      <c r="CY40" s="588"/>
      <c r="CZ40" s="589" t="s">
        <v>316</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260452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237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503411</v>
      </c>
      <c r="CS42" s="587"/>
      <c r="CT42" s="587"/>
      <c r="CU42" s="587"/>
      <c r="CV42" s="587"/>
      <c r="CW42" s="587"/>
      <c r="CX42" s="587"/>
      <c r="CY42" s="588"/>
      <c r="CZ42" s="589">
        <v>9.1</v>
      </c>
      <c r="DA42" s="590"/>
      <c r="DB42" s="590"/>
      <c r="DC42" s="591"/>
      <c r="DD42" s="592">
        <v>228987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9012</v>
      </c>
      <c r="CS43" s="605"/>
      <c r="CT43" s="605"/>
      <c r="CU43" s="605"/>
      <c r="CV43" s="605"/>
      <c r="CW43" s="605"/>
      <c r="CX43" s="605"/>
      <c r="CY43" s="606"/>
      <c r="CZ43" s="589">
        <v>0.2</v>
      </c>
      <c r="DA43" s="607"/>
      <c r="DB43" s="607"/>
      <c r="DC43" s="608"/>
      <c r="DD43" s="592">
        <v>9012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498607</v>
      </c>
      <c r="CS44" s="587"/>
      <c r="CT44" s="587"/>
      <c r="CU44" s="587"/>
      <c r="CV44" s="587"/>
      <c r="CW44" s="587"/>
      <c r="CX44" s="587"/>
      <c r="CY44" s="588"/>
      <c r="CZ44" s="589">
        <v>9</v>
      </c>
      <c r="DA44" s="590"/>
      <c r="DB44" s="590"/>
      <c r="DC44" s="591"/>
      <c r="DD44" s="592">
        <v>224183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264215</v>
      </c>
      <c r="CS45" s="605"/>
      <c r="CT45" s="605"/>
      <c r="CU45" s="605"/>
      <c r="CV45" s="605"/>
      <c r="CW45" s="605"/>
      <c r="CX45" s="605"/>
      <c r="CY45" s="606"/>
      <c r="CZ45" s="589">
        <v>4.8</v>
      </c>
      <c r="DA45" s="607"/>
      <c r="DB45" s="607"/>
      <c r="DC45" s="608"/>
      <c r="DD45" s="592">
        <v>35002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223254</v>
      </c>
      <c r="CS46" s="587"/>
      <c r="CT46" s="587"/>
      <c r="CU46" s="587"/>
      <c r="CV46" s="587"/>
      <c r="CW46" s="587"/>
      <c r="CX46" s="587"/>
      <c r="CY46" s="588"/>
      <c r="CZ46" s="589">
        <v>4</v>
      </c>
      <c r="DA46" s="590"/>
      <c r="DB46" s="590"/>
      <c r="DC46" s="591"/>
      <c r="DD46" s="592">
        <v>178043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4804</v>
      </c>
      <c r="CS47" s="605"/>
      <c r="CT47" s="605"/>
      <c r="CU47" s="605"/>
      <c r="CV47" s="605"/>
      <c r="CW47" s="605"/>
      <c r="CX47" s="605"/>
      <c r="CY47" s="606"/>
      <c r="CZ47" s="589">
        <v>0.1</v>
      </c>
      <c r="DA47" s="607"/>
      <c r="DB47" s="607"/>
      <c r="DC47" s="608"/>
      <c r="DD47" s="592">
        <v>4804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5526081</v>
      </c>
      <c r="CS49" s="571"/>
      <c r="CT49" s="571"/>
      <c r="CU49" s="571"/>
      <c r="CV49" s="571"/>
      <c r="CW49" s="571"/>
      <c r="CX49" s="571"/>
      <c r="CY49" s="572"/>
      <c r="CZ49" s="573">
        <v>100</v>
      </c>
      <c r="DA49" s="574"/>
      <c r="DB49" s="574"/>
      <c r="DC49" s="575"/>
      <c r="DD49" s="576">
        <v>4262003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5979</v>
      </c>
      <c r="R7" s="1099"/>
      <c r="S7" s="1099"/>
      <c r="T7" s="1099"/>
      <c r="U7" s="1099"/>
      <c r="V7" s="1099">
        <v>5529</v>
      </c>
      <c r="W7" s="1099"/>
      <c r="X7" s="1099"/>
      <c r="Y7" s="1099"/>
      <c r="Z7" s="1099"/>
      <c r="AA7" s="1099">
        <v>450</v>
      </c>
      <c r="AB7" s="1099"/>
      <c r="AC7" s="1099"/>
      <c r="AD7" s="1099"/>
      <c r="AE7" s="1100"/>
      <c r="AF7" s="1101">
        <v>396</v>
      </c>
      <c r="AG7" s="1102"/>
      <c r="AH7" s="1102"/>
      <c r="AI7" s="1102"/>
      <c r="AJ7" s="1103"/>
      <c r="AK7" s="1085">
        <v>104</v>
      </c>
      <c r="AL7" s="1086"/>
      <c r="AM7" s="1086"/>
      <c r="AN7" s="1086"/>
      <c r="AO7" s="1086"/>
      <c r="AP7" s="1086">
        <v>6412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5979</v>
      </c>
      <c r="R23" s="1063"/>
      <c r="S23" s="1063"/>
      <c r="T23" s="1063"/>
      <c r="U23" s="1063"/>
      <c r="V23" s="1063">
        <v>5529</v>
      </c>
      <c r="W23" s="1063"/>
      <c r="X23" s="1063"/>
      <c r="Y23" s="1063"/>
      <c r="Z23" s="1063"/>
      <c r="AA23" s="1063">
        <v>450</v>
      </c>
      <c r="AB23" s="1063"/>
      <c r="AC23" s="1063"/>
      <c r="AD23" s="1063"/>
      <c r="AE23" s="1064"/>
      <c r="AF23" s="1065">
        <v>396</v>
      </c>
      <c r="AG23" s="1063"/>
      <c r="AH23" s="1063"/>
      <c r="AI23" s="1063"/>
      <c r="AJ23" s="1066"/>
      <c r="AK23" s="1067"/>
      <c r="AL23" s="1068"/>
      <c r="AM23" s="1068"/>
      <c r="AN23" s="1068"/>
      <c r="AO23" s="1068"/>
      <c r="AP23" s="1063">
        <v>6412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1679</v>
      </c>
      <c r="R28" s="1048"/>
      <c r="S28" s="1048"/>
      <c r="T28" s="1048"/>
      <c r="U28" s="1048"/>
      <c r="V28" s="1048">
        <v>1591</v>
      </c>
      <c r="W28" s="1048"/>
      <c r="X28" s="1048"/>
      <c r="Y28" s="1048"/>
      <c r="Z28" s="1048"/>
      <c r="AA28" s="1048">
        <v>87</v>
      </c>
      <c r="AB28" s="1048"/>
      <c r="AC28" s="1048"/>
      <c r="AD28" s="1048"/>
      <c r="AE28" s="1049"/>
      <c r="AF28" s="1050">
        <v>87</v>
      </c>
      <c r="AG28" s="1048"/>
      <c r="AH28" s="1048"/>
      <c r="AI28" s="1048"/>
      <c r="AJ28" s="1051"/>
      <c r="AK28" s="1052">
        <v>123</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874</v>
      </c>
      <c r="R29" s="1038"/>
      <c r="S29" s="1038"/>
      <c r="T29" s="1038"/>
      <c r="U29" s="1038"/>
      <c r="V29" s="1038">
        <v>810</v>
      </c>
      <c r="W29" s="1038"/>
      <c r="X29" s="1038"/>
      <c r="Y29" s="1038"/>
      <c r="Z29" s="1038"/>
      <c r="AA29" s="1038">
        <v>64</v>
      </c>
      <c r="AB29" s="1038"/>
      <c r="AC29" s="1038"/>
      <c r="AD29" s="1038"/>
      <c r="AE29" s="1039"/>
      <c r="AF29" s="1013">
        <v>64</v>
      </c>
      <c r="AG29" s="1014"/>
      <c r="AH29" s="1014"/>
      <c r="AI29" s="1014"/>
      <c r="AJ29" s="1015"/>
      <c r="AK29" s="974">
        <v>146</v>
      </c>
      <c r="AL29" s="965"/>
      <c r="AM29" s="965"/>
      <c r="AN29" s="965"/>
      <c r="AO29" s="965"/>
      <c r="AP29" s="965">
        <v>0</v>
      </c>
      <c r="AQ29" s="965"/>
      <c r="AR29" s="965"/>
      <c r="AS29" s="965"/>
      <c r="AT29" s="965"/>
      <c r="AU29" s="965">
        <v>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120</v>
      </c>
      <c r="R30" s="1038"/>
      <c r="S30" s="1038"/>
      <c r="T30" s="1038"/>
      <c r="U30" s="1038"/>
      <c r="V30" s="1038">
        <v>109</v>
      </c>
      <c r="W30" s="1038"/>
      <c r="X30" s="1038"/>
      <c r="Y30" s="1038"/>
      <c r="Z30" s="1038"/>
      <c r="AA30" s="1038">
        <v>11</v>
      </c>
      <c r="AB30" s="1038"/>
      <c r="AC30" s="1038"/>
      <c r="AD30" s="1038"/>
      <c r="AE30" s="1039"/>
      <c r="AF30" s="1013">
        <v>11</v>
      </c>
      <c r="AG30" s="1014"/>
      <c r="AH30" s="1014"/>
      <c r="AI30" s="1014"/>
      <c r="AJ30" s="1015"/>
      <c r="AK30" s="974">
        <v>28</v>
      </c>
      <c r="AL30" s="965"/>
      <c r="AM30" s="965"/>
      <c r="AN30" s="965"/>
      <c r="AO30" s="965"/>
      <c r="AP30" s="965">
        <v>0</v>
      </c>
      <c r="AQ30" s="965"/>
      <c r="AR30" s="965"/>
      <c r="AS30" s="965"/>
      <c r="AT30" s="965"/>
      <c r="AU30" s="965">
        <v>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372</v>
      </c>
      <c r="R31" s="1038"/>
      <c r="S31" s="1038"/>
      <c r="T31" s="1038"/>
      <c r="U31" s="1038"/>
      <c r="V31" s="1038">
        <v>317</v>
      </c>
      <c r="W31" s="1038"/>
      <c r="X31" s="1038"/>
      <c r="Y31" s="1038"/>
      <c r="Z31" s="1038"/>
      <c r="AA31" s="1038">
        <v>55</v>
      </c>
      <c r="AB31" s="1038"/>
      <c r="AC31" s="1038"/>
      <c r="AD31" s="1038"/>
      <c r="AE31" s="1039"/>
      <c r="AF31" s="1013">
        <v>805</v>
      </c>
      <c r="AG31" s="1014"/>
      <c r="AH31" s="1014"/>
      <c r="AI31" s="1014"/>
      <c r="AJ31" s="1015"/>
      <c r="AK31" s="974">
        <v>1</v>
      </c>
      <c r="AL31" s="965"/>
      <c r="AM31" s="965"/>
      <c r="AN31" s="965"/>
      <c r="AO31" s="965"/>
      <c r="AP31" s="965">
        <v>446</v>
      </c>
      <c r="AQ31" s="965"/>
      <c r="AR31" s="965"/>
      <c r="AS31" s="965"/>
      <c r="AT31" s="965"/>
      <c r="AU31" s="965">
        <v>0</v>
      </c>
      <c r="AV31" s="965"/>
      <c r="AW31" s="965"/>
      <c r="AX31" s="965"/>
      <c r="AY31" s="965"/>
      <c r="AZ31" s="1036"/>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393</v>
      </c>
      <c r="R32" s="1038"/>
      <c r="S32" s="1038"/>
      <c r="T32" s="1038"/>
      <c r="U32" s="1038"/>
      <c r="V32" s="1038">
        <v>373</v>
      </c>
      <c r="W32" s="1038"/>
      <c r="X32" s="1038"/>
      <c r="Y32" s="1038"/>
      <c r="Z32" s="1038"/>
      <c r="AA32" s="1038">
        <v>21</v>
      </c>
      <c r="AB32" s="1038"/>
      <c r="AC32" s="1038"/>
      <c r="AD32" s="1038"/>
      <c r="AE32" s="1039"/>
      <c r="AF32" s="1013">
        <v>21</v>
      </c>
      <c r="AG32" s="1014"/>
      <c r="AH32" s="1014"/>
      <c r="AI32" s="1014"/>
      <c r="AJ32" s="1015"/>
      <c r="AK32" s="974">
        <v>100</v>
      </c>
      <c r="AL32" s="965"/>
      <c r="AM32" s="965"/>
      <c r="AN32" s="965"/>
      <c r="AO32" s="965"/>
      <c r="AP32" s="965">
        <v>2039</v>
      </c>
      <c r="AQ32" s="965"/>
      <c r="AR32" s="965"/>
      <c r="AS32" s="965"/>
      <c r="AT32" s="965"/>
      <c r="AU32" s="965">
        <v>1707</v>
      </c>
      <c r="AV32" s="965"/>
      <c r="AW32" s="965"/>
      <c r="AX32" s="965"/>
      <c r="AY32" s="965"/>
      <c r="AZ32" s="1036"/>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88</v>
      </c>
      <c r="R33" s="1038"/>
      <c r="S33" s="1038"/>
      <c r="T33" s="1038"/>
      <c r="U33" s="1038"/>
      <c r="V33" s="1038">
        <v>69</v>
      </c>
      <c r="W33" s="1038"/>
      <c r="X33" s="1038"/>
      <c r="Y33" s="1038"/>
      <c r="Z33" s="1038"/>
      <c r="AA33" s="1038">
        <v>18</v>
      </c>
      <c r="AB33" s="1038"/>
      <c r="AC33" s="1038"/>
      <c r="AD33" s="1038"/>
      <c r="AE33" s="1039"/>
      <c r="AF33" s="1013">
        <v>18</v>
      </c>
      <c r="AG33" s="1014"/>
      <c r="AH33" s="1014"/>
      <c r="AI33" s="1014"/>
      <c r="AJ33" s="1015"/>
      <c r="AK33" s="974">
        <v>55</v>
      </c>
      <c r="AL33" s="965"/>
      <c r="AM33" s="965"/>
      <c r="AN33" s="965"/>
      <c r="AO33" s="965"/>
      <c r="AP33" s="965">
        <v>578</v>
      </c>
      <c r="AQ33" s="965"/>
      <c r="AR33" s="965"/>
      <c r="AS33" s="965"/>
      <c r="AT33" s="965"/>
      <c r="AU33" s="965">
        <v>578</v>
      </c>
      <c r="AV33" s="965"/>
      <c r="AW33" s="965"/>
      <c r="AX33" s="965"/>
      <c r="AY33" s="965"/>
      <c r="AZ33" s="1036"/>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66</v>
      </c>
      <c r="R34" s="1038"/>
      <c r="S34" s="1038"/>
      <c r="T34" s="1038"/>
      <c r="U34" s="1038"/>
      <c r="V34" s="1038">
        <v>60</v>
      </c>
      <c r="W34" s="1038"/>
      <c r="X34" s="1038"/>
      <c r="Y34" s="1038"/>
      <c r="Z34" s="1038"/>
      <c r="AA34" s="1038">
        <v>5</v>
      </c>
      <c r="AB34" s="1038"/>
      <c r="AC34" s="1038"/>
      <c r="AD34" s="1038"/>
      <c r="AE34" s="1039"/>
      <c r="AF34" s="1013">
        <v>5</v>
      </c>
      <c r="AG34" s="1014"/>
      <c r="AH34" s="1014"/>
      <c r="AI34" s="1014"/>
      <c r="AJ34" s="1015"/>
      <c r="AK34" s="974">
        <v>11</v>
      </c>
      <c r="AL34" s="965"/>
      <c r="AM34" s="965"/>
      <c r="AN34" s="965"/>
      <c r="AO34" s="965"/>
      <c r="AP34" s="965">
        <v>26</v>
      </c>
      <c r="AQ34" s="965"/>
      <c r="AR34" s="965"/>
      <c r="AS34" s="965"/>
      <c r="AT34" s="965"/>
      <c r="AU34" s="965">
        <v>26</v>
      </c>
      <c r="AV34" s="965"/>
      <c r="AW34" s="965"/>
      <c r="AX34" s="965"/>
      <c r="AY34" s="965"/>
      <c r="AZ34" s="1036"/>
      <c r="BA34" s="1036"/>
      <c r="BB34" s="1036"/>
      <c r="BC34" s="1036"/>
      <c r="BD34" s="1036"/>
      <c r="BE34" s="1026" t="s">
        <v>383</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1011</v>
      </c>
      <c r="AG63" s="953"/>
      <c r="AH63" s="953"/>
      <c r="AI63" s="953"/>
      <c r="AJ63" s="1024"/>
      <c r="AK63" s="1025"/>
      <c r="AL63" s="957"/>
      <c r="AM63" s="957"/>
      <c r="AN63" s="957"/>
      <c r="AO63" s="957"/>
      <c r="AP63" s="953">
        <v>3089</v>
      </c>
      <c r="AQ63" s="953"/>
      <c r="AR63" s="953"/>
      <c r="AS63" s="953"/>
      <c r="AT63" s="953"/>
      <c r="AU63" s="953">
        <v>2311</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1312</v>
      </c>
      <c r="R68" s="976"/>
      <c r="S68" s="976"/>
      <c r="T68" s="976"/>
      <c r="U68" s="976"/>
      <c r="V68" s="976">
        <v>1195</v>
      </c>
      <c r="W68" s="976"/>
      <c r="X68" s="976"/>
      <c r="Y68" s="976"/>
      <c r="Z68" s="976"/>
      <c r="AA68" s="976">
        <v>117</v>
      </c>
      <c r="AB68" s="976"/>
      <c r="AC68" s="976"/>
      <c r="AD68" s="976"/>
      <c r="AE68" s="976"/>
      <c r="AF68" s="976">
        <v>117</v>
      </c>
      <c r="AG68" s="976"/>
      <c r="AH68" s="976"/>
      <c r="AI68" s="976"/>
      <c r="AJ68" s="976"/>
      <c r="AK68" s="976">
        <v>0</v>
      </c>
      <c r="AL68" s="976"/>
      <c r="AM68" s="976"/>
      <c r="AN68" s="976"/>
      <c r="AO68" s="976"/>
      <c r="AP68" s="976">
        <v>24</v>
      </c>
      <c r="AQ68" s="976"/>
      <c r="AR68" s="976"/>
      <c r="AS68" s="976"/>
      <c r="AT68" s="976"/>
      <c r="AU68" s="976">
        <v>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37035</v>
      </c>
      <c r="R69" s="965"/>
      <c r="S69" s="965"/>
      <c r="T69" s="965"/>
      <c r="U69" s="965"/>
      <c r="V69" s="965">
        <v>36721</v>
      </c>
      <c r="W69" s="965"/>
      <c r="X69" s="965"/>
      <c r="Y69" s="965"/>
      <c r="Z69" s="965"/>
      <c r="AA69" s="965">
        <v>314</v>
      </c>
      <c r="AB69" s="965"/>
      <c r="AC69" s="965"/>
      <c r="AD69" s="965"/>
      <c r="AE69" s="965"/>
      <c r="AF69" s="965">
        <v>314</v>
      </c>
      <c r="AG69" s="965"/>
      <c r="AH69" s="965"/>
      <c r="AI69" s="965"/>
      <c r="AJ69" s="965"/>
      <c r="AK69" s="965">
        <v>25</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3858</v>
      </c>
      <c r="R70" s="965"/>
      <c r="S70" s="965"/>
      <c r="T70" s="965"/>
      <c r="U70" s="965"/>
      <c r="V70" s="965">
        <v>3573</v>
      </c>
      <c r="W70" s="965"/>
      <c r="X70" s="965"/>
      <c r="Y70" s="965"/>
      <c r="Z70" s="965"/>
      <c r="AA70" s="965">
        <v>284</v>
      </c>
      <c r="AB70" s="965"/>
      <c r="AC70" s="965"/>
      <c r="AD70" s="965"/>
      <c r="AE70" s="965"/>
      <c r="AF70" s="965">
        <v>262</v>
      </c>
      <c r="AG70" s="965"/>
      <c r="AH70" s="965"/>
      <c r="AI70" s="965"/>
      <c r="AJ70" s="965"/>
      <c r="AK70" s="965">
        <v>0</v>
      </c>
      <c r="AL70" s="965"/>
      <c r="AM70" s="965"/>
      <c r="AN70" s="965"/>
      <c r="AO70" s="965"/>
      <c r="AP70" s="965">
        <v>1386</v>
      </c>
      <c r="AQ70" s="965"/>
      <c r="AR70" s="965"/>
      <c r="AS70" s="965"/>
      <c r="AT70" s="965"/>
      <c r="AU70" s="965">
        <v>131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386</v>
      </c>
      <c r="R71" s="965"/>
      <c r="S71" s="965"/>
      <c r="T71" s="965"/>
      <c r="U71" s="965"/>
      <c r="V71" s="965">
        <v>376</v>
      </c>
      <c r="W71" s="965"/>
      <c r="X71" s="965"/>
      <c r="Y71" s="965"/>
      <c r="Z71" s="965"/>
      <c r="AA71" s="965">
        <v>10</v>
      </c>
      <c r="AB71" s="965"/>
      <c r="AC71" s="965"/>
      <c r="AD71" s="965"/>
      <c r="AE71" s="965"/>
      <c r="AF71" s="965">
        <v>10</v>
      </c>
      <c r="AG71" s="965"/>
      <c r="AH71" s="965"/>
      <c r="AI71" s="965"/>
      <c r="AJ71" s="965"/>
      <c r="AK71" s="965">
        <v>92</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167</v>
      </c>
      <c r="R72" s="965"/>
      <c r="S72" s="965"/>
      <c r="T72" s="965"/>
      <c r="U72" s="965"/>
      <c r="V72" s="965">
        <v>124</v>
      </c>
      <c r="W72" s="965"/>
      <c r="X72" s="965"/>
      <c r="Y72" s="965"/>
      <c r="Z72" s="965"/>
      <c r="AA72" s="965">
        <v>44</v>
      </c>
      <c r="AB72" s="965"/>
      <c r="AC72" s="965"/>
      <c r="AD72" s="965"/>
      <c r="AE72" s="965"/>
      <c r="AF72" s="965">
        <v>44</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747</v>
      </c>
      <c r="AG88" s="953"/>
      <c r="AH88" s="953"/>
      <c r="AI88" s="953"/>
      <c r="AJ88" s="953"/>
      <c r="AK88" s="957"/>
      <c r="AL88" s="957"/>
      <c r="AM88" s="957"/>
      <c r="AN88" s="957"/>
      <c r="AO88" s="957"/>
      <c r="AP88" s="953">
        <v>1410</v>
      </c>
      <c r="AQ88" s="953"/>
      <c r="AR88" s="953"/>
      <c r="AS88" s="953"/>
      <c r="AT88" s="953"/>
      <c r="AU88" s="953">
        <v>135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522011</v>
      </c>
      <c r="AB110" s="871"/>
      <c r="AC110" s="871"/>
      <c r="AD110" s="871"/>
      <c r="AE110" s="872"/>
      <c r="AF110" s="873">
        <v>535109</v>
      </c>
      <c r="AG110" s="871"/>
      <c r="AH110" s="871"/>
      <c r="AI110" s="871"/>
      <c r="AJ110" s="872"/>
      <c r="AK110" s="873">
        <v>585821</v>
      </c>
      <c r="AL110" s="871"/>
      <c r="AM110" s="871"/>
      <c r="AN110" s="871"/>
      <c r="AO110" s="872"/>
      <c r="AP110" s="874">
        <v>16.100000000000001</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6274013</v>
      </c>
      <c r="BR110" s="798"/>
      <c r="BS110" s="798"/>
      <c r="BT110" s="798"/>
      <c r="BU110" s="798"/>
      <c r="BV110" s="798">
        <v>6474318</v>
      </c>
      <c r="BW110" s="798"/>
      <c r="BX110" s="798"/>
      <c r="BY110" s="798"/>
      <c r="BZ110" s="798"/>
      <c r="CA110" s="798">
        <v>6411516</v>
      </c>
      <c r="CB110" s="798"/>
      <c r="CC110" s="798"/>
      <c r="CD110" s="798"/>
      <c r="CE110" s="798"/>
      <c r="CF110" s="859">
        <v>176.7</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291622</v>
      </c>
      <c r="DH110" s="798"/>
      <c r="DI110" s="798"/>
      <c r="DJ110" s="798"/>
      <c r="DK110" s="798"/>
      <c r="DL110" s="798">
        <v>256448</v>
      </c>
      <c r="DM110" s="798"/>
      <c r="DN110" s="798"/>
      <c r="DO110" s="798"/>
      <c r="DP110" s="798"/>
      <c r="DQ110" s="798">
        <v>221236</v>
      </c>
      <c r="DR110" s="798"/>
      <c r="DS110" s="798"/>
      <c r="DT110" s="798"/>
      <c r="DU110" s="798"/>
      <c r="DV110" s="799">
        <v>6.1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407542</v>
      </c>
      <c r="BR111" s="769"/>
      <c r="BS111" s="769"/>
      <c r="BT111" s="769"/>
      <c r="BU111" s="769"/>
      <c r="BV111" s="769">
        <v>357878</v>
      </c>
      <c r="BW111" s="769"/>
      <c r="BX111" s="769"/>
      <c r="BY111" s="769"/>
      <c r="BZ111" s="769"/>
      <c r="CA111" s="769">
        <v>308176</v>
      </c>
      <c r="CB111" s="769"/>
      <c r="CC111" s="769"/>
      <c r="CD111" s="769"/>
      <c r="CE111" s="769"/>
      <c r="CF111" s="846">
        <v>8.5</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1848952</v>
      </c>
      <c r="BR112" s="769"/>
      <c r="BS112" s="769"/>
      <c r="BT112" s="769"/>
      <c r="BU112" s="769"/>
      <c r="BV112" s="769">
        <v>1809800</v>
      </c>
      <c r="BW112" s="769"/>
      <c r="BX112" s="769"/>
      <c r="BY112" s="769"/>
      <c r="BZ112" s="769"/>
      <c r="CA112" s="769">
        <v>2310651</v>
      </c>
      <c r="CB112" s="769"/>
      <c r="CC112" s="769"/>
      <c r="CD112" s="769"/>
      <c r="CE112" s="769"/>
      <c r="CF112" s="846">
        <v>63.7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130202</v>
      </c>
      <c r="AB113" s="907"/>
      <c r="AC113" s="907"/>
      <c r="AD113" s="907"/>
      <c r="AE113" s="908"/>
      <c r="AF113" s="909">
        <v>130944</v>
      </c>
      <c r="AG113" s="907"/>
      <c r="AH113" s="907"/>
      <c r="AI113" s="907"/>
      <c r="AJ113" s="908"/>
      <c r="AK113" s="909">
        <v>132178</v>
      </c>
      <c r="AL113" s="907"/>
      <c r="AM113" s="907"/>
      <c r="AN113" s="907"/>
      <c r="AO113" s="908"/>
      <c r="AP113" s="910">
        <v>3.6</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98659</v>
      </c>
      <c r="BR113" s="769"/>
      <c r="BS113" s="769"/>
      <c r="BT113" s="769"/>
      <c r="BU113" s="769"/>
      <c r="BV113" s="769">
        <v>123850</v>
      </c>
      <c r="BW113" s="769"/>
      <c r="BX113" s="769"/>
      <c r="BY113" s="769"/>
      <c r="BZ113" s="769"/>
      <c r="CA113" s="769">
        <v>134886</v>
      </c>
      <c r="CB113" s="769"/>
      <c r="CC113" s="769"/>
      <c r="CD113" s="769"/>
      <c r="CE113" s="769"/>
      <c r="CF113" s="846">
        <v>3.7</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31490</v>
      </c>
      <c r="AB114" s="782"/>
      <c r="AC114" s="782"/>
      <c r="AD114" s="782"/>
      <c r="AE114" s="783"/>
      <c r="AF114" s="784">
        <v>19480</v>
      </c>
      <c r="AG114" s="782"/>
      <c r="AH114" s="782"/>
      <c r="AI114" s="782"/>
      <c r="AJ114" s="783"/>
      <c r="AK114" s="784">
        <v>23190</v>
      </c>
      <c r="AL114" s="782"/>
      <c r="AM114" s="782"/>
      <c r="AN114" s="782"/>
      <c r="AO114" s="783"/>
      <c r="AP114" s="752">
        <v>0.6</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1110618</v>
      </c>
      <c r="BR114" s="769"/>
      <c r="BS114" s="769"/>
      <c r="BT114" s="769"/>
      <c r="BU114" s="769"/>
      <c r="BV114" s="769">
        <v>1200726</v>
      </c>
      <c r="BW114" s="769"/>
      <c r="BX114" s="769"/>
      <c r="BY114" s="769"/>
      <c r="BZ114" s="769"/>
      <c r="CA114" s="769">
        <v>989655</v>
      </c>
      <c r="CB114" s="769"/>
      <c r="CC114" s="769"/>
      <c r="CD114" s="769"/>
      <c r="CE114" s="769"/>
      <c r="CF114" s="846">
        <v>27.3</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62857</v>
      </c>
      <c r="AB115" s="907"/>
      <c r="AC115" s="907"/>
      <c r="AD115" s="907"/>
      <c r="AE115" s="908"/>
      <c r="AF115" s="909">
        <v>62894</v>
      </c>
      <c r="AG115" s="907"/>
      <c r="AH115" s="907"/>
      <c r="AI115" s="907"/>
      <c r="AJ115" s="908"/>
      <c r="AK115" s="909">
        <v>62932</v>
      </c>
      <c r="AL115" s="907"/>
      <c r="AM115" s="907"/>
      <c r="AN115" s="907"/>
      <c r="AO115" s="908"/>
      <c r="AP115" s="910">
        <v>1.7</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746560</v>
      </c>
      <c r="AB117" s="893"/>
      <c r="AC117" s="893"/>
      <c r="AD117" s="893"/>
      <c r="AE117" s="894"/>
      <c r="AF117" s="896">
        <v>748427</v>
      </c>
      <c r="AG117" s="893"/>
      <c r="AH117" s="893"/>
      <c r="AI117" s="893"/>
      <c r="AJ117" s="894"/>
      <c r="AK117" s="896">
        <v>804121</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9739784</v>
      </c>
      <c r="BR118" s="856"/>
      <c r="BS118" s="856"/>
      <c r="BT118" s="856"/>
      <c r="BU118" s="856"/>
      <c r="BV118" s="856">
        <v>9966572</v>
      </c>
      <c r="BW118" s="856"/>
      <c r="BX118" s="856"/>
      <c r="BY118" s="856"/>
      <c r="BZ118" s="856"/>
      <c r="CA118" s="856">
        <v>10154884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48367</v>
      </c>
      <c r="AB119" s="871"/>
      <c r="AC119" s="871"/>
      <c r="AD119" s="871"/>
      <c r="AE119" s="872"/>
      <c r="AF119" s="873">
        <v>48404</v>
      </c>
      <c r="AG119" s="871"/>
      <c r="AH119" s="871"/>
      <c r="AI119" s="871"/>
      <c r="AJ119" s="872"/>
      <c r="AK119" s="873">
        <v>48442</v>
      </c>
      <c r="AL119" s="871"/>
      <c r="AM119" s="871"/>
      <c r="AN119" s="871"/>
      <c r="AO119" s="872"/>
      <c r="AP119" s="874">
        <v>1.3</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1283777</v>
      </c>
      <c r="BR119" s="798"/>
      <c r="BS119" s="798"/>
      <c r="BT119" s="798"/>
      <c r="BU119" s="798"/>
      <c r="BV119" s="798">
        <v>1192617</v>
      </c>
      <c r="BW119" s="798"/>
      <c r="BX119" s="798"/>
      <c r="BY119" s="798"/>
      <c r="BZ119" s="798"/>
      <c r="CA119" s="798">
        <v>1082981</v>
      </c>
      <c r="CB119" s="798"/>
      <c r="CC119" s="798"/>
      <c r="CD119" s="798"/>
      <c r="CE119" s="798"/>
      <c r="CF119" s="859">
        <v>29.8</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115920</v>
      </c>
      <c r="DH119" s="715"/>
      <c r="DI119" s="715"/>
      <c r="DJ119" s="715"/>
      <c r="DK119" s="716"/>
      <c r="DL119" s="717">
        <v>101430</v>
      </c>
      <c r="DM119" s="715"/>
      <c r="DN119" s="715"/>
      <c r="DO119" s="715"/>
      <c r="DP119" s="716"/>
      <c r="DQ119" s="717">
        <v>86940</v>
      </c>
      <c r="DR119" s="715"/>
      <c r="DS119" s="715"/>
      <c r="DT119" s="715"/>
      <c r="DU119" s="716"/>
      <c r="DV119" s="805">
        <v>2.4</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435</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1285048</v>
      </c>
      <c r="DH120" s="798"/>
      <c r="DI120" s="798"/>
      <c r="DJ120" s="798"/>
      <c r="DK120" s="798"/>
      <c r="DL120" s="798">
        <v>1212744</v>
      </c>
      <c r="DM120" s="798"/>
      <c r="DN120" s="798"/>
      <c r="DO120" s="798"/>
      <c r="DP120" s="798"/>
      <c r="DQ120" s="798">
        <v>1706755</v>
      </c>
      <c r="DR120" s="798"/>
      <c r="DS120" s="798"/>
      <c r="DT120" s="798"/>
      <c r="DU120" s="798"/>
      <c r="DV120" s="799">
        <v>47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5076855</v>
      </c>
      <c r="BR121" s="856"/>
      <c r="BS121" s="856"/>
      <c r="BT121" s="856"/>
      <c r="BU121" s="856"/>
      <c r="BV121" s="856">
        <v>5266290</v>
      </c>
      <c r="BW121" s="856"/>
      <c r="BX121" s="856"/>
      <c r="BY121" s="856"/>
      <c r="BZ121" s="856"/>
      <c r="CA121" s="856">
        <v>5347602</v>
      </c>
      <c r="CB121" s="856"/>
      <c r="CC121" s="856"/>
      <c r="CD121" s="856"/>
      <c r="CE121" s="856"/>
      <c r="CF121" s="857">
        <v>147.4</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563904</v>
      </c>
      <c r="DH121" s="769"/>
      <c r="DI121" s="769"/>
      <c r="DJ121" s="769"/>
      <c r="DK121" s="769"/>
      <c r="DL121" s="769">
        <v>597056</v>
      </c>
      <c r="DM121" s="769"/>
      <c r="DN121" s="769"/>
      <c r="DO121" s="769"/>
      <c r="DP121" s="769"/>
      <c r="DQ121" s="769">
        <v>577796</v>
      </c>
      <c r="DR121" s="769"/>
      <c r="DS121" s="769"/>
      <c r="DT121" s="769"/>
      <c r="DU121" s="769"/>
      <c r="DV121" s="821">
        <v>15.9</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6360632</v>
      </c>
      <c r="BR122" s="838"/>
      <c r="BS122" s="838"/>
      <c r="BT122" s="838"/>
      <c r="BU122" s="838"/>
      <c r="BV122" s="838">
        <v>6458907</v>
      </c>
      <c r="BW122" s="838"/>
      <c r="BX122" s="838"/>
      <c r="BY122" s="838"/>
      <c r="BZ122" s="838"/>
      <c r="CA122" s="838">
        <v>6430583</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v>26100</v>
      </c>
      <c r="DR122" s="769"/>
      <c r="DS122" s="769"/>
      <c r="DT122" s="769"/>
      <c r="DU122" s="769"/>
      <c r="DV122" s="821">
        <v>0.7</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93.1</v>
      </c>
      <c r="BR123" s="830"/>
      <c r="BS123" s="830"/>
      <c r="BT123" s="830"/>
      <c r="BU123" s="830"/>
      <c r="BV123" s="830">
        <v>97.8</v>
      </c>
      <c r="BW123" s="830"/>
      <c r="BX123" s="830"/>
      <c r="BY123" s="830"/>
      <c r="BZ123" s="830"/>
      <c r="CA123" s="830">
        <v>102.6</v>
      </c>
      <c r="CB123" s="830"/>
      <c r="CC123" s="830"/>
      <c r="CD123" s="830"/>
      <c r="CE123" s="830"/>
      <c r="CF123" s="728"/>
      <c r="CG123" s="729"/>
      <c r="CH123" s="729"/>
      <c r="CI123" s="729"/>
      <c r="CJ123" s="831"/>
      <c r="CK123" s="849"/>
      <c r="CL123" s="810"/>
      <c r="CM123" s="810"/>
      <c r="CN123" s="810"/>
      <c r="CO123" s="811"/>
      <c r="CP123" s="826" t="s">
        <v>380</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14490</v>
      </c>
      <c r="AB126" s="782"/>
      <c r="AC126" s="782"/>
      <c r="AD126" s="782"/>
      <c r="AE126" s="783"/>
      <c r="AF126" s="784">
        <v>14490</v>
      </c>
      <c r="AG126" s="782"/>
      <c r="AH126" s="782"/>
      <c r="AI126" s="782"/>
      <c r="AJ126" s="783"/>
      <c r="AK126" s="784">
        <v>14490</v>
      </c>
      <c r="AL126" s="782"/>
      <c r="AM126" s="782"/>
      <c r="AN126" s="782"/>
      <c r="AO126" s="783"/>
      <c r="AP126" s="752">
        <v>0.4</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3974589</v>
      </c>
      <c r="AB129" s="782"/>
      <c r="AC129" s="782"/>
      <c r="AD129" s="782"/>
      <c r="AE129" s="783"/>
      <c r="AF129" s="784">
        <v>3946314</v>
      </c>
      <c r="AG129" s="782"/>
      <c r="AH129" s="782"/>
      <c r="AI129" s="782"/>
      <c r="AJ129" s="783"/>
      <c r="AK129" s="784">
        <v>4021629</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348531</v>
      </c>
      <c r="AB130" s="782"/>
      <c r="AC130" s="782"/>
      <c r="AD130" s="782"/>
      <c r="AE130" s="783"/>
      <c r="AF130" s="784">
        <v>361089</v>
      </c>
      <c r="AG130" s="782"/>
      <c r="AH130" s="782"/>
      <c r="AI130" s="782"/>
      <c r="AJ130" s="783"/>
      <c r="AK130" s="784">
        <v>393494</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102.6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3626058</v>
      </c>
      <c r="AB131" s="715"/>
      <c r="AC131" s="715"/>
      <c r="AD131" s="715"/>
      <c r="AE131" s="716"/>
      <c r="AF131" s="717">
        <v>3585225</v>
      </c>
      <c r="AG131" s="715"/>
      <c r="AH131" s="715"/>
      <c r="AI131" s="715"/>
      <c r="AJ131" s="716"/>
      <c r="AK131" s="717">
        <v>3628135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10.9769066</v>
      </c>
      <c r="AB132" s="738"/>
      <c r="AC132" s="738"/>
      <c r="AD132" s="738"/>
      <c r="AE132" s="739"/>
      <c r="AF132" s="740">
        <v>10.80372919</v>
      </c>
      <c r="AG132" s="738"/>
      <c r="AH132" s="738"/>
      <c r="AI132" s="738"/>
      <c r="AJ132" s="739"/>
      <c r="AK132" s="740">
        <v>11.31785339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11.9</v>
      </c>
      <c r="AB133" s="747"/>
      <c r="AC133" s="747"/>
      <c r="AD133" s="747"/>
      <c r="AE133" s="748"/>
      <c r="AF133" s="746">
        <v>11</v>
      </c>
      <c r="AG133" s="747"/>
      <c r="AH133" s="747"/>
      <c r="AI133" s="747"/>
      <c r="AJ133" s="748"/>
      <c r="AK133" s="746">
        <v>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947256</v>
      </c>
      <c r="L9" s="264">
        <v>53834</v>
      </c>
      <c r="M9" s="265">
        <v>76983</v>
      </c>
      <c r="N9" s="266">
        <v>-30.1</v>
      </c>
    </row>
    <row r="10" spans="1:16">
      <c r="A10" s="248"/>
      <c r="B10" s="244"/>
      <c r="C10" s="244"/>
      <c r="D10" s="244"/>
      <c r="E10" s="244"/>
      <c r="F10" s="244"/>
      <c r="G10" s="1131" t="s">
        <v>471</v>
      </c>
      <c r="H10" s="1132"/>
      <c r="I10" s="1132"/>
      <c r="J10" s="1133"/>
      <c r="K10" s="267">
        <v>78583</v>
      </c>
      <c r="L10" s="268">
        <v>4466</v>
      </c>
      <c r="M10" s="269">
        <v>8074</v>
      </c>
      <c r="N10" s="270">
        <v>-44.7</v>
      </c>
    </row>
    <row r="11" spans="1:16" ht="13.5" customHeight="1">
      <c r="A11" s="248"/>
      <c r="B11" s="244"/>
      <c r="C11" s="244"/>
      <c r="D11" s="244"/>
      <c r="E11" s="244"/>
      <c r="F11" s="244"/>
      <c r="G11" s="1131" t="s">
        <v>472</v>
      </c>
      <c r="H11" s="1132"/>
      <c r="I11" s="1132"/>
      <c r="J11" s="1133"/>
      <c r="K11" s="267">
        <v>219088</v>
      </c>
      <c r="L11" s="268">
        <v>12451</v>
      </c>
      <c r="M11" s="269">
        <v>11657</v>
      </c>
      <c r="N11" s="270">
        <v>6.8</v>
      </c>
    </row>
    <row r="12" spans="1:16" ht="13.5" customHeight="1">
      <c r="A12" s="248"/>
      <c r="B12" s="244"/>
      <c r="C12" s="244"/>
      <c r="D12" s="244"/>
      <c r="E12" s="244"/>
      <c r="F12" s="244"/>
      <c r="G12" s="1131" t="s">
        <v>473</v>
      </c>
      <c r="H12" s="1132"/>
      <c r="I12" s="1132"/>
      <c r="J12" s="1133"/>
      <c r="K12" s="267" t="s">
        <v>474</v>
      </c>
      <c r="L12" s="268" t="s">
        <v>474</v>
      </c>
      <c r="M12" s="269">
        <v>448</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65932</v>
      </c>
      <c r="L14" s="268">
        <v>3747</v>
      </c>
      <c r="M14" s="269">
        <v>3486</v>
      </c>
      <c r="N14" s="270">
        <v>7.5</v>
      </c>
    </row>
    <row r="15" spans="1:16" ht="13.5" customHeight="1">
      <c r="A15" s="248"/>
      <c r="B15" s="244"/>
      <c r="C15" s="244"/>
      <c r="D15" s="244"/>
      <c r="E15" s="244"/>
      <c r="F15" s="244"/>
      <c r="G15" s="1131" t="s">
        <v>477</v>
      </c>
      <c r="H15" s="1132"/>
      <c r="I15" s="1132"/>
      <c r="J15" s="1133"/>
      <c r="K15" s="267">
        <v>9012</v>
      </c>
      <c r="L15" s="268">
        <v>512</v>
      </c>
      <c r="M15" s="269">
        <v>1601</v>
      </c>
      <c r="N15" s="270">
        <v>-68</v>
      </c>
    </row>
    <row r="16" spans="1:16">
      <c r="A16" s="248"/>
      <c r="B16" s="244"/>
      <c r="C16" s="244"/>
      <c r="D16" s="244"/>
      <c r="E16" s="244"/>
      <c r="F16" s="244"/>
      <c r="G16" s="1134" t="s">
        <v>478</v>
      </c>
      <c r="H16" s="1135"/>
      <c r="I16" s="1135"/>
      <c r="J16" s="1136"/>
      <c r="K16" s="268">
        <v>-150779</v>
      </c>
      <c r="L16" s="268">
        <v>-8569</v>
      </c>
      <c r="M16" s="269">
        <v>-9493</v>
      </c>
      <c r="N16" s="270">
        <v>-9.6999999999999993</v>
      </c>
    </row>
    <row r="17" spans="1:16">
      <c r="A17" s="248"/>
      <c r="B17" s="244"/>
      <c r="C17" s="244"/>
      <c r="D17" s="244"/>
      <c r="E17" s="244"/>
      <c r="F17" s="244"/>
      <c r="G17" s="1134" t="s">
        <v>169</v>
      </c>
      <c r="H17" s="1135"/>
      <c r="I17" s="1135"/>
      <c r="J17" s="1136"/>
      <c r="K17" s="268">
        <v>1169092</v>
      </c>
      <c r="L17" s="268">
        <v>66441</v>
      </c>
      <c r="M17" s="269">
        <v>92756</v>
      </c>
      <c r="N17" s="270">
        <v>-28.4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6.02</v>
      </c>
      <c r="L21" s="281">
        <v>8.7799999999999994</v>
      </c>
      <c r="M21" s="282">
        <v>-2.76</v>
      </c>
      <c r="N21" s="249"/>
      <c r="O21" s="283"/>
      <c r="P21" s="279"/>
    </row>
    <row r="22" spans="1:16" s="284" customFormat="1">
      <c r="A22" s="279"/>
      <c r="B22" s="249"/>
      <c r="C22" s="249"/>
      <c r="D22" s="249"/>
      <c r="E22" s="249"/>
      <c r="F22" s="249"/>
      <c r="G22" s="1128" t="s">
        <v>484</v>
      </c>
      <c r="H22" s="1129"/>
      <c r="I22" s="1129"/>
      <c r="J22" s="1130"/>
      <c r="K22" s="285">
        <v>103.2</v>
      </c>
      <c r="L22" s="286">
        <v>96.3</v>
      </c>
      <c r="M22" s="287">
        <v>6.9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585821</v>
      </c>
      <c r="L32" s="294">
        <v>33293</v>
      </c>
      <c r="M32" s="295">
        <v>53752</v>
      </c>
      <c r="N32" s="296">
        <v>-38.1</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v>8</v>
      </c>
      <c r="N34" s="296" t="s">
        <v>474</v>
      </c>
    </row>
    <row r="35" spans="1:16" ht="27" customHeight="1">
      <c r="A35" s="248"/>
      <c r="B35" s="244"/>
      <c r="C35" s="244"/>
      <c r="D35" s="244"/>
      <c r="E35" s="244"/>
      <c r="F35" s="244"/>
      <c r="G35" s="1119" t="s">
        <v>491</v>
      </c>
      <c r="H35" s="1120"/>
      <c r="I35" s="1120"/>
      <c r="J35" s="1121"/>
      <c r="K35" s="294">
        <v>132178</v>
      </c>
      <c r="L35" s="294">
        <v>7512</v>
      </c>
      <c r="M35" s="295">
        <v>15811</v>
      </c>
      <c r="N35" s="296">
        <v>-52.5</v>
      </c>
    </row>
    <row r="36" spans="1:16" ht="27" customHeight="1">
      <c r="A36" s="248"/>
      <c r="B36" s="244"/>
      <c r="C36" s="244"/>
      <c r="D36" s="244"/>
      <c r="E36" s="244"/>
      <c r="F36" s="244"/>
      <c r="G36" s="1119" t="s">
        <v>492</v>
      </c>
      <c r="H36" s="1120"/>
      <c r="I36" s="1120"/>
      <c r="J36" s="1121"/>
      <c r="K36" s="294">
        <v>23190</v>
      </c>
      <c r="L36" s="294">
        <v>1318</v>
      </c>
      <c r="M36" s="295">
        <v>3371</v>
      </c>
      <c r="N36" s="296">
        <v>-60.9</v>
      </c>
    </row>
    <row r="37" spans="1:16" ht="13.5" customHeight="1">
      <c r="A37" s="248"/>
      <c r="B37" s="244"/>
      <c r="C37" s="244"/>
      <c r="D37" s="244"/>
      <c r="E37" s="244"/>
      <c r="F37" s="244"/>
      <c r="G37" s="1119" t="s">
        <v>493</v>
      </c>
      <c r="H37" s="1120"/>
      <c r="I37" s="1120"/>
      <c r="J37" s="1121"/>
      <c r="K37" s="294">
        <v>62932</v>
      </c>
      <c r="L37" s="294">
        <v>3576</v>
      </c>
      <c r="M37" s="295">
        <v>1425</v>
      </c>
      <c r="N37" s="296">
        <v>150.9</v>
      </c>
    </row>
    <row r="38" spans="1:16" ht="27" customHeight="1">
      <c r="A38" s="248"/>
      <c r="B38" s="244"/>
      <c r="C38" s="244"/>
      <c r="D38" s="244"/>
      <c r="E38" s="244"/>
      <c r="F38" s="244"/>
      <c r="G38" s="1122" t="s">
        <v>494</v>
      </c>
      <c r="H38" s="1123"/>
      <c r="I38" s="1123"/>
      <c r="J38" s="1124"/>
      <c r="K38" s="297" t="s">
        <v>474</v>
      </c>
      <c r="L38" s="297" t="s">
        <v>474</v>
      </c>
      <c r="M38" s="298">
        <v>8</v>
      </c>
      <c r="N38" s="299" t="s">
        <v>474</v>
      </c>
      <c r="O38" s="293"/>
    </row>
    <row r="39" spans="1:16">
      <c r="A39" s="248"/>
      <c r="B39" s="244"/>
      <c r="C39" s="244"/>
      <c r="D39" s="244"/>
      <c r="E39" s="244"/>
      <c r="F39" s="244"/>
      <c r="G39" s="1122" t="s">
        <v>495</v>
      </c>
      <c r="H39" s="1123"/>
      <c r="I39" s="1123"/>
      <c r="J39" s="1124"/>
      <c r="K39" s="300" t="s">
        <v>474</v>
      </c>
      <c r="L39" s="300" t="s">
        <v>474</v>
      </c>
      <c r="M39" s="301">
        <v>-3247</v>
      </c>
      <c r="N39" s="302" t="s">
        <v>474</v>
      </c>
      <c r="O39" s="293"/>
    </row>
    <row r="40" spans="1:16" ht="27" customHeight="1">
      <c r="A40" s="248"/>
      <c r="B40" s="244"/>
      <c r="C40" s="244"/>
      <c r="D40" s="244"/>
      <c r="E40" s="244"/>
      <c r="F40" s="244"/>
      <c r="G40" s="1119" t="s">
        <v>496</v>
      </c>
      <c r="H40" s="1120"/>
      <c r="I40" s="1120"/>
      <c r="J40" s="1121"/>
      <c r="K40" s="300">
        <v>-393494</v>
      </c>
      <c r="L40" s="300">
        <v>-22363</v>
      </c>
      <c r="M40" s="301">
        <v>-45760</v>
      </c>
      <c r="N40" s="302">
        <v>-51.1</v>
      </c>
      <c r="O40" s="293"/>
    </row>
    <row r="41" spans="1:16">
      <c r="A41" s="248"/>
      <c r="B41" s="244"/>
      <c r="C41" s="244"/>
      <c r="D41" s="244"/>
      <c r="E41" s="244"/>
      <c r="F41" s="244"/>
      <c r="G41" s="1125" t="s">
        <v>279</v>
      </c>
      <c r="H41" s="1126"/>
      <c r="I41" s="1126"/>
      <c r="J41" s="1127"/>
      <c r="K41" s="294">
        <v>410627</v>
      </c>
      <c r="L41" s="300">
        <v>23336</v>
      </c>
      <c r="M41" s="301">
        <v>25369</v>
      </c>
      <c r="N41" s="302">
        <v>-8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3220530</v>
      </c>
      <c r="J51" s="320">
        <v>193763</v>
      </c>
      <c r="K51" s="321">
        <v>208</v>
      </c>
      <c r="L51" s="322">
        <v>65529</v>
      </c>
      <c r="M51" s="323">
        <v>43</v>
      </c>
      <c r="N51" s="324">
        <v>165</v>
      </c>
    </row>
    <row r="52" spans="1:14">
      <c r="A52" s="248"/>
      <c r="B52" s="244"/>
      <c r="C52" s="244"/>
      <c r="D52" s="244"/>
      <c r="E52" s="244"/>
      <c r="F52" s="244"/>
      <c r="G52" s="325"/>
      <c r="H52" s="326" t="s">
        <v>507</v>
      </c>
      <c r="I52" s="327">
        <v>1101785</v>
      </c>
      <c r="J52" s="328">
        <v>66289</v>
      </c>
      <c r="K52" s="329">
        <v>268.3</v>
      </c>
      <c r="L52" s="330">
        <v>32858</v>
      </c>
      <c r="M52" s="331">
        <v>44.5</v>
      </c>
      <c r="N52" s="332">
        <v>223.8</v>
      </c>
    </row>
    <row r="53" spans="1:14">
      <c r="A53" s="248"/>
      <c r="B53" s="244"/>
      <c r="C53" s="244"/>
      <c r="D53" s="244"/>
      <c r="E53" s="244"/>
      <c r="F53" s="244"/>
      <c r="G53" s="310" t="s">
        <v>508</v>
      </c>
      <c r="H53" s="311"/>
      <c r="I53" s="319">
        <v>686749</v>
      </c>
      <c r="J53" s="320">
        <v>40769</v>
      </c>
      <c r="K53" s="321">
        <v>-79</v>
      </c>
      <c r="L53" s="322">
        <v>64717</v>
      </c>
      <c r="M53" s="323">
        <v>-1.2</v>
      </c>
      <c r="N53" s="324">
        <v>-77.8</v>
      </c>
    </row>
    <row r="54" spans="1:14">
      <c r="A54" s="248"/>
      <c r="B54" s="244"/>
      <c r="C54" s="244"/>
      <c r="D54" s="244"/>
      <c r="E54" s="244"/>
      <c r="F54" s="244"/>
      <c r="G54" s="325"/>
      <c r="H54" s="326" t="s">
        <v>507</v>
      </c>
      <c r="I54" s="327">
        <v>390284</v>
      </c>
      <c r="J54" s="328">
        <v>23169</v>
      </c>
      <c r="K54" s="329">
        <v>-65</v>
      </c>
      <c r="L54" s="330">
        <v>31931</v>
      </c>
      <c r="M54" s="331">
        <v>-2.8</v>
      </c>
      <c r="N54" s="332">
        <v>-62.2</v>
      </c>
    </row>
    <row r="55" spans="1:14">
      <c r="A55" s="248"/>
      <c r="B55" s="244"/>
      <c r="C55" s="244"/>
      <c r="D55" s="244"/>
      <c r="E55" s="244"/>
      <c r="F55" s="244"/>
      <c r="G55" s="310" t="s">
        <v>509</v>
      </c>
      <c r="H55" s="311"/>
      <c r="I55" s="319">
        <v>450654</v>
      </c>
      <c r="J55" s="320">
        <v>26354</v>
      </c>
      <c r="K55" s="321">
        <v>-35.4</v>
      </c>
      <c r="L55" s="322">
        <v>61557</v>
      </c>
      <c r="M55" s="323">
        <v>-4.9000000000000004</v>
      </c>
      <c r="N55" s="324">
        <v>-30.5</v>
      </c>
    </row>
    <row r="56" spans="1:14">
      <c r="A56" s="248"/>
      <c r="B56" s="244"/>
      <c r="C56" s="244"/>
      <c r="D56" s="244"/>
      <c r="E56" s="244"/>
      <c r="F56" s="244"/>
      <c r="G56" s="325"/>
      <c r="H56" s="326" t="s">
        <v>507</v>
      </c>
      <c r="I56" s="327">
        <v>302663</v>
      </c>
      <c r="J56" s="328">
        <v>17700</v>
      </c>
      <c r="K56" s="329">
        <v>-23.6</v>
      </c>
      <c r="L56" s="330">
        <v>32497</v>
      </c>
      <c r="M56" s="331">
        <v>1.8</v>
      </c>
      <c r="N56" s="332">
        <v>-25.4</v>
      </c>
    </row>
    <row r="57" spans="1:14">
      <c r="A57" s="248"/>
      <c r="B57" s="244"/>
      <c r="C57" s="244"/>
      <c r="D57" s="244"/>
      <c r="E57" s="244"/>
      <c r="F57" s="244"/>
      <c r="G57" s="310" t="s">
        <v>510</v>
      </c>
      <c r="H57" s="311"/>
      <c r="I57" s="319">
        <v>899691</v>
      </c>
      <c r="J57" s="320">
        <v>51273</v>
      </c>
      <c r="K57" s="321">
        <v>94.6</v>
      </c>
      <c r="L57" s="322">
        <v>69806</v>
      </c>
      <c r="M57" s="323">
        <v>13.4</v>
      </c>
      <c r="N57" s="324">
        <v>81.2</v>
      </c>
    </row>
    <row r="58" spans="1:14">
      <c r="A58" s="248"/>
      <c r="B58" s="244"/>
      <c r="C58" s="244"/>
      <c r="D58" s="244"/>
      <c r="E58" s="244"/>
      <c r="F58" s="244"/>
      <c r="G58" s="325"/>
      <c r="H58" s="326" t="s">
        <v>507</v>
      </c>
      <c r="I58" s="327">
        <v>661831</v>
      </c>
      <c r="J58" s="328">
        <v>37718</v>
      </c>
      <c r="K58" s="329">
        <v>113.1</v>
      </c>
      <c r="L58" s="330">
        <v>32823</v>
      </c>
      <c r="M58" s="331">
        <v>1</v>
      </c>
      <c r="N58" s="332">
        <v>112.1</v>
      </c>
    </row>
    <row r="59" spans="1:14">
      <c r="A59" s="248"/>
      <c r="B59" s="244"/>
      <c r="C59" s="244"/>
      <c r="D59" s="244"/>
      <c r="E59" s="244"/>
      <c r="F59" s="244"/>
      <c r="G59" s="310" t="s">
        <v>511</v>
      </c>
      <c r="H59" s="311"/>
      <c r="I59" s="319">
        <v>498607</v>
      </c>
      <c r="J59" s="320">
        <v>28336</v>
      </c>
      <c r="K59" s="321">
        <v>-44.7</v>
      </c>
      <c r="L59" s="322">
        <v>74444</v>
      </c>
      <c r="M59" s="323">
        <v>6.6</v>
      </c>
      <c r="N59" s="324">
        <v>-51.3</v>
      </c>
    </row>
    <row r="60" spans="1:14">
      <c r="A60" s="248"/>
      <c r="B60" s="244"/>
      <c r="C60" s="244"/>
      <c r="D60" s="244"/>
      <c r="E60" s="244"/>
      <c r="F60" s="244"/>
      <c r="G60" s="325"/>
      <c r="H60" s="326" t="s">
        <v>507</v>
      </c>
      <c r="I60" s="333">
        <v>223254</v>
      </c>
      <c r="J60" s="328">
        <v>12688</v>
      </c>
      <c r="K60" s="329">
        <v>-66.400000000000006</v>
      </c>
      <c r="L60" s="330">
        <v>34175</v>
      </c>
      <c r="M60" s="331">
        <v>4.0999999999999996</v>
      </c>
      <c r="N60" s="332">
        <v>-70.5</v>
      </c>
    </row>
    <row r="61" spans="1:14">
      <c r="A61" s="248"/>
      <c r="B61" s="244"/>
      <c r="C61" s="244"/>
      <c r="D61" s="244"/>
      <c r="E61" s="244"/>
      <c r="F61" s="244"/>
      <c r="G61" s="310" t="s">
        <v>512</v>
      </c>
      <c r="H61" s="334"/>
      <c r="I61" s="335">
        <v>1151246</v>
      </c>
      <c r="J61" s="336">
        <v>68099</v>
      </c>
      <c r="K61" s="337">
        <v>28.7</v>
      </c>
      <c r="L61" s="338">
        <v>67211</v>
      </c>
      <c r="M61" s="339">
        <v>11.4</v>
      </c>
      <c r="N61" s="324">
        <v>17.3</v>
      </c>
    </row>
    <row r="62" spans="1:14">
      <c r="A62" s="248"/>
      <c r="B62" s="244"/>
      <c r="C62" s="244"/>
      <c r="D62" s="244"/>
      <c r="E62" s="244"/>
      <c r="F62" s="244"/>
      <c r="G62" s="325"/>
      <c r="H62" s="326" t="s">
        <v>507</v>
      </c>
      <c r="I62" s="327">
        <v>535963</v>
      </c>
      <c r="J62" s="328">
        <v>31513</v>
      </c>
      <c r="K62" s="329">
        <v>45.3</v>
      </c>
      <c r="L62" s="330">
        <v>32857</v>
      </c>
      <c r="M62" s="331">
        <v>9.6999999999999993</v>
      </c>
      <c r="N62" s="332">
        <v>35.6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18.489999999999998</v>
      </c>
      <c r="G47" s="12">
        <v>22.32</v>
      </c>
      <c r="H47" s="12">
        <v>21.64</v>
      </c>
      <c r="I47" s="12">
        <v>21.81</v>
      </c>
      <c r="J47" s="13">
        <v>18.920000000000002</v>
      </c>
    </row>
    <row r="48" spans="2:10" ht="57.75" customHeight="1">
      <c r="B48" s="14"/>
      <c r="C48" s="1139" t="s">
        <v>4</v>
      </c>
      <c r="D48" s="1139"/>
      <c r="E48" s="1140"/>
      <c r="F48" s="15">
        <v>9.34</v>
      </c>
      <c r="G48" s="16">
        <v>12.9</v>
      </c>
      <c r="H48" s="16">
        <v>11.92</v>
      </c>
      <c r="I48" s="16">
        <v>9.0399999999999991</v>
      </c>
      <c r="J48" s="17">
        <v>9.82</v>
      </c>
    </row>
    <row r="49" spans="2:10" ht="57.75" customHeight="1" thickBot="1">
      <c r="B49" s="18"/>
      <c r="C49" s="1141" t="s">
        <v>5</v>
      </c>
      <c r="D49" s="1141"/>
      <c r="E49" s="1142"/>
      <c r="F49" s="19" t="s">
        <v>519</v>
      </c>
      <c r="G49" s="20">
        <v>7.91</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523</v>
      </c>
      <c r="D34" s="1149"/>
      <c r="E34" s="1150"/>
      <c r="F34" s="32">
        <v>20.63</v>
      </c>
      <c r="G34" s="33">
        <v>20.86</v>
      </c>
      <c r="H34" s="33">
        <v>20.49</v>
      </c>
      <c r="I34" s="33">
        <v>19.239999999999998</v>
      </c>
      <c r="J34" s="34">
        <v>20.02</v>
      </c>
      <c r="K34" s="22"/>
      <c r="L34" s="22"/>
      <c r="M34" s="22"/>
      <c r="N34" s="22"/>
      <c r="O34" s="22"/>
      <c r="P34" s="22"/>
    </row>
    <row r="35" spans="1:16" ht="39" customHeight="1">
      <c r="A35" s="22"/>
      <c r="B35" s="35"/>
      <c r="C35" s="1143" t="s">
        <v>524</v>
      </c>
      <c r="D35" s="1144"/>
      <c r="E35" s="1145"/>
      <c r="F35" s="36">
        <v>9.34</v>
      </c>
      <c r="G35" s="37">
        <v>12.9</v>
      </c>
      <c r="H35" s="37">
        <v>11.94</v>
      </c>
      <c r="I35" s="37">
        <v>9.07</v>
      </c>
      <c r="J35" s="38">
        <v>9.85</v>
      </c>
      <c r="K35" s="22"/>
      <c r="L35" s="22"/>
      <c r="M35" s="22"/>
      <c r="N35" s="22"/>
      <c r="O35" s="22"/>
      <c r="P35" s="22"/>
    </row>
    <row r="36" spans="1:16" ht="39" customHeight="1">
      <c r="A36" s="22"/>
      <c r="B36" s="35"/>
      <c r="C36" s="1143" t="s">
        <v>525</v>
      </c>
      <c r="D36" s="1144"/>
      <c r="E36" s="1145"/>
      <c r="F36" s="36">
        <v>2.48</v>
      </c>
      <c r="G36" s="37">
        <v>2.36</v>
      </c>
      <c r="H36" s="37">
        <v>2.73</v>
      </c>
      <c r="I36" s="37">
        <v>2.25</v>
      </c>
      <c r="J36" s="38">
        <v>2.1800000000000002</v>
      </c>
      <c r="K36" s="22"/>
      <c r="L36" s="22"/>
      <c r="M36" s="22"/>
      <c r="N36" s="22"/>
      <c r="O36" s="22"/>
      <c r="P36" s="22"/>
    </row>
    <row r="37" spans="1:16" ht="39" customHeight="1">
      <c r="A37" s="22"/>
      <c r="B37" s="35"/>
      <c r="C37" s="1143" t="s">
        <v>526</v>
      </c>
      <c r="D37" s="1144"/>
      <c r="E37" s="1145"/>
      <c r="F37" s="36">
        <v>1.22</v>
      </c>
      <c r="G37" s="37">
        <v>0.32</v>
      </c>
      <c r="H37" s="37">
        <v>1.1100000000000001</v>
      </c>
      <c r="I37" s="37">
        <v>1.35</v>
      </c>
      <c r="J37" s="38">
        <v>1.6</v>
      </c>
      <c r="K37" s="22"/>
      <c r="L37" s="22"/>
      <c r="M37" s="22"/>
      <c r="N37" s="22"/>
      <c r="O37" s="22"/>
      <c r="P37" s="22"/>
    </row>
    <row r="38" spans="1:16" ht="39" customHeight="1">
      <c r="A38" s="22"/>
      <c r="B38" s="35"/>
      <c r="C38" s="1143" t="s">
        <v>527</v>
      </c>
      <c r="D38" s="1144"/>
      <c r="E38" s="1145"/>
      <c r="F38" s="36">
        <v>0.56999999999999995</v>
      </c>
      <c r="G38" s="37">
        <v>0.28000000000000003</v>
      </c>
      <c r="H38" s="37">
        <v>0.25</v>
      </c>
      <c r="I38" s="37">
        <v>0.26</v>
      </c>
      <c r="J38" s="38">
        <v>0.51</v>
      </c>
      <c r="K38" s="22"/>
      <c r="L38" s="22"/>
      <c r="M38" s="22"/>
      <c r="N38" s="22"/>
      <c r="O38" s="22"/>
      <c r="P38" s="22"/>
    </row>
    <row r="39" spans="1:16" ht="39" customHeight="1">
      <c r="A39" s="22"/>
      <c r="B39" s="35"/>
      <c r="C39" s="1143" t="s">
        <v>528</v>
      </c>
      <c r="D39" s="1144"/>
      <c r="E39" s="1145"/>
      <c r="F39" s="36">
        <v>0.4</v>
      </c>
      <c r="G39" s="37">
        <v>0.5</v>
      </c>
      <c r="H39" s="37">
        <v>0.33</v>
      </c>
      <c r="I39" s="37">
        <v>0.34</v>
      </c>
      <c r="J39" s="38">
        <v>0.45</v>
      </c>
      <c r="K39" s="22"/>
      <c r="L39" s="22"/>
      <c r="M39" s="22"/>
      <c r="N39" s="22"/>
      <c r="O39" s="22"/>
      <c r="P39" s="22"/>
    </row>
    <row r="40" spans="1:16" ht="39" customHeight="1">
      <c r="A40" s="22"/>
      <c r="B40" s="35"/>
      <c r="C40" s="1143" t="s">
        <v>529</v>
      </c>
      <c r="D40" s="1144"/>
      <c r="E40" s="1145"/>
      <c r="F40" s="36">
        <v>0.2</v>
      </c>
      <c r="G40" s="37">
        <v>0.1</v>
      </c>
      <c r="H40" s="37">
        <v>0.16</v>
      </c>
      <c r="I40" s="37">
        <v>0.24</v>
      </c>
      <c r="J40" s="38">
        <v>0.27</v>
      </c>
      <c r="K40" s="22"/>
      <c r="L40" s="22"/>
      <c r="M40" s="22"/>
      <c r="N40" s="22"/>
      <c r="O40" s="22"/>
      <c r="P40" s="22"/>
    </row>
    <row r="41" spans="1:16" ht="39" customHeight="1">
      <c r="A41" s="22"/>
      <c r="B41" s="35"/>
      <c r="C41" s="1143" t="s">
        <v>530</v>
      </c>
      <c r="D41" s="1144"/>
      <c r="E41" s="1145"/>
      <c r="F41" s="36" t="s">
        <v>474</v>
      </c>
      <c r="G41" s="37" t="s">
        <v>474</v>
      </c>
      <c r="H41" s="37" t="s">
        <v>474</v>
      </c>
      <c r="I41" s="37">
        <v>0.12</v>
      </c>
      <c r="J41" s="38">
        <v>0.13</v>
      </c>
      <c r="K41" s="22"/>
      <c r="L41" s="22"/>
      <c r="M41" s="22"/>
      <c r="N41" s="22"/>
      <c r="O41" s="22"/>
      <c r="P41" s="22"/>
    </row>
    <row r="42" spans="1:16" ht="39" customHeight="1">
      <c r="A42" s="22"/>
      <c r="B42" s="39"/>
      <c r="C42" s="1143" t="s">
        <v>531</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532</v>
      </c>
      <c r="D43" s="1147"/>
      <c r="E43" s="1148"/>
      <c r="F43" s="41">
        <v>0.14000000000000001</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462</v>
      </c>
      <c r="L45" s="60">
        <v>502</v>
      </c>
      <c r="M45" s="60">
        <v>522</v>
      </c>
      <c r="N45" s="60">
        <v>535</v>
      </c>
      <c r="O45" s="61">
        <v>586</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117</v>
      </c>
      <c r="L48" s="64">
        <v>120</v>
      </c>
      <c r="M48" s="64">
        <v>130</v>
      </c>
      <c r="N48" s="64">
        <v>131</v>
      </c>
      <c r="O48" s="65">
        <v>132</v>
      </c>
      <c r="P48" s="48"/>
      <c r="Q48" s="48"/>
      <c r="R48" s="48"/>
      <c r="S48" s="48"/>
      <c r="T48" s="48"/>
      <c r="U48" s="48"/>
    </row>
    <row r="49" spans="1:21" ht="30.75" customHeight="1">
      <c r="A49" s="48"/>
      <c r="B49" s="1161"/>
      <c r="C49" s="1162"/>
      <c r="D49" s="62"/>
      <c r="E49" s="1153" t="s">
        <v>16</v>
      </c>
      <c r="F49" s="1153"/>
      <c r="G49" s="1153"/>
      <c r="H49" s="1153"/>
      <c r="I49" s="1153"/>
      <c r="J49" s="1154"/>
      <c r="K49" s="63">
        <v>65</v>
      </c>
      <c r="L49" s="64">
        <v>38</v>
      </c>
      <c r="M49" s="64">
        <v>31</v>
      </c>
      <c r="N49" s="64">
        <v>19</v>
      </c>
      <c r="O49" s="65">
        <v>23</v>
      </c>
      <c r="P49" s="48"/>
      <c r="Q49" s="48"/>
      <c r="R49" s="48"/>
      <c r="S49" s="48"/>
      <c r="T49" s="48"/>
      <c r="U49" s="48"/>
    </row>
    <row r="50" spans="1:21" ht="30.75" customHeight="1">
      <c r="A50" s="48"/>
      <c r="B50" s="1161"/>
      <c r="C50" s="1162"/>
      <c r="D50" s="62"/>
      <c r="E50" s="1153" t="s">
        <v>17</v>
      </c>
      <c r="F50" s="1153"/>
      <c r="G50" s="1153"/>
      <c r="H50" s="1153"/>
      <c r="I50" s="1153"/>
      <c r="J50" s="1154"/>
      <c r="K50" s="63">
        <v>151</v>
      </c>
      <c r="L50" s="64">
        <v>70</v>
      </c>
      <c r="M50" s="64">
        <v>63</v>
      </c>
      <c r="N50" s="64">
        <v>63</v>
      </c>
      <c r="O50" s="65">
        <v>63</v>
      </c>
      <c r="P50" s="48"/>
      <c r="Q50" s="48"/>
      <c r="R50" s="48"/>
      <c r="S50" s="48"/>
      <c r="T50" s="48"/>
      <c r="U50" s="48"/>
    </row>
    <row r="51" spans="1:21" ht="30.75" customHeight="1">
      <c r="A51" s="48"/>
      <c r="B51" s="1163"/>
      <c r="C51" s="1164"/>
      <c r="D51" s="66"/>
      <c r="E51" s="1153" t="s">
        <v>18</v>
      </c>
      <c r="F51" s="1153"/>
      <c r="G51" s="1153"/>
      <c r="H51" s="1153"/>
      <c r="I51" s="1153"/>
      <c r="J51" s="1154"/>
      <c r="K51" s="63">
        <v>2</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328</v>
      </c>
      <c r="L52" s="64">
        <v>331</v>
      </c>
      <c r="M52" s="64">
        <v>349</v>
      </c>
      <c r="N52" s="64">
        <v>360</v>
      </c>
      <c r="O52" s="65">
        <v>393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469</v>
      </c>
      <c r="L53" s="69">
        <v>399</v>
      </c>
      <c r="M53" s="69">
        <v>397</v>
      </c>
      <c r="N53" s="69">
        <v>388</v>
      </c>
      <c r="O53" s="70">
        <v>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2015-04-20T06:14:03Z</cp:lastPrinted>
  <dcterms:created xsi:type="dcterms:W3CDTF">2015-02-17T06:25:36Z</dcterms:created>
  <dcterms:modified xsi:type="dcterms:W3CDTF">2015-04-20T06:14:13Z</dcterms:modified>
</cp:coreProperties>
</file>