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O34" i="9"/>
  <c r="BW34" i="9"/>
  <c r="BW35" i="9" s="1"/>
  <c r="BW36" i="9" s="1"/>
  <c r="BW37" i="9" s="1"/>
  <c r="BW38" i="9" s="1"/>
  <c r="BW39" i="9" s="1"/>
  <c r="BW40" i="9" s="1"/>
  <c r="BW41"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<sst xmlns="http://schemas.openxmlformats.org/spreadsheetml/2006/main" count="984" uniqueCount="549">
  <si>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</si>
  <si>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</si>
  <si>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</si>
  <si>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</si>
  <si>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</si>
  <si>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</si>
  <si>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</si>
  <si>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</si>
  <si>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</si>
  <si>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</si>
  <si>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</si>
  <si>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</si>
  <si>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</si>
  <si>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</si>
  <si>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</si>
  <si>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</si>
  <si>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</si>
  <si>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</si>
  <si>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</si>
  <si>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</si>
  <si>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</si>
  <si>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</si>
  <si>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</si>
  <si>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</si>
  <si>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</si>
  <si>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</si>
  <si>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</si>
  <si>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</si>
  <si>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</si>
  <si>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</si>
  <si>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</si>
  <si>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</si>
  <si>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</si>
  <si>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</si>
  <si>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</si>
  <si>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</si>
  <si>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</si>
  <si>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</si>
  <si>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</si>
  <si>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</si>
  <si>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</si>
  <si>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</si>
  <si>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</si>
  <si>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</si>
  <si>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</si>
  <si>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</si>
  <si>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</si>
  <si>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</si>
  <si>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</si>
  <si>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</si>
  <si>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</si>
  <si>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</si>
  <si>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</si>
  <si>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</si>
  <si>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</si>
  <si>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</si>
  <si>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</si>
  <si>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</si>
  <si>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</si>
  <si>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</si>
  <si>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</si>
  <si>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</si>
  <si>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</si>
  <si>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</si>
  <si>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</si>
  <si>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</si>
  <si>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</si>
  <si>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</si>
  <si>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</si>
  <si>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</si>
  <si>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</si>
  <si>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</si>
  <si>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</si>
  <si>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</si>
  <si>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</si>
  <si>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</si>
  <si>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</si>
  <si>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</si>
  <si>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</si>
  <si>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</si>
  <si>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</si>
  <si>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</si>
  <si>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本庄市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</si>
  <si>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</si>
  <si>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</si>
  <si>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</si>
  <si>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</si>
  <si>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</si>
  <si>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</si>
  <si>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</si>
  <si>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</si>
  <si>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</si>
  <si>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</si>
  <si>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</si>
  <si>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</si>
  <si>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</si>
  <si>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</si>
  <si>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</si>
  <si>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</si>
  <si>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</si>
  <si>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</si>
  <si>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</si>
  <si>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</si>
  <si>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</si>
  <si>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</si>
  <si>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</si>
  <si>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</si>
  <si>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</si>
  <si>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</si>
  <si>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</si>
  <si>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</si>
  <si>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</si>
  <si>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</si>
  <si>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</si>
  <si>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</si>
  <si>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</si>
  <si>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</si>
  <si>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</si>
  <si>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</si>
  <si>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</si>
  <si>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</si>
  <si>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</si>
  <si>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</si>
  <si>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</si>
  <si>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</si>
  <si>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</si>
  <si>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</si>
  <si>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</si>
  <si>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</si>
  <si>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</si>
  <si>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</si>
  <si>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</si>
  <si>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</si>
  <si>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</si>
  <si>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</si>
  <si>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</si>
  <si>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</si>
  <si>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</si>
  <si>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</si>
  <si>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</si>
  <si>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</si>
  <si>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</si>
  <si>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</si>
  <si>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</si>
  <si>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</si>
  <si>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</si>
  <si>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</si>
  <si>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</si>
  <si>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</si>
  <si>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</si>
  <si>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</si>
  <si>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</si>
  <si>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</si>
  <si>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</si>
  <si>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</si>
  <si>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</si>
  <si>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</si>
  <si>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</si>
  <si>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</si>
  <si>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</si>
  <si>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</si>
  <si>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</si>
  <si>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</si>
  <si>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</si>
  <si>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</si>
  <si>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</si>
  <si>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</si>
  <si>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</si>
  <si>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</si>
  <si>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</si>
  <si>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</si>
  <si>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</si>
  <si>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</si>
  <si>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</si>
  <si>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</si>
  <si>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</si>
  <si>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</si>
  <si>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</si>
  <si>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</si>
  <si>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</si>
  <si>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</si>
  <si>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</si>
  <si>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</si>
  <si>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</si>
  <si>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</si>
  <si>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</si>
  <si>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</si>
  <si>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</si>
  <si>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</si>
  <si>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</si>
  <si>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</si>
  <si>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</si>
  <si>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</si>
  <si>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</si>
  <si>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</si>
  <si>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</si>
  <si>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埼玉県本庄市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</si>
  <si>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</si>
  <si>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</si>
  <si>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</si>
  <si>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</si>
  <si>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</si>
  <si>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</si>
  <si>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</si>
  <si>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</si>
  <si>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</si>
  <si>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</si>
  <si>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</si>
  <si>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</si>
  <si>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</si>
  <si>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</si>
  <si>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</si>
  <si>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</si>
  <si>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</si>
  <si>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</si>
  <si>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</si>
  <si>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</si>
  <si>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</si>
  <si>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</si>
  <si>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</si>
  <si>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</si>
  <si>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</si>
  <si>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</si>
  <si>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</si>
  <si>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</si>
  <si>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</si>
  <si>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</si>
  <si>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</si>
  <si>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</si>
  <si>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</si>
  <si>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</si>
  <si>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</si>
  <si>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</si>
  <si>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</si>
  <si>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</si>
  <si>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</si>
  <si>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</si>
  <si>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</si>
  <si>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</si>
  <si>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</si>
  <si>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</si>
  <si>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</si>
  <si>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</si>
  <si>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</si>
  <si>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</si>
  <si>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</si>
  <si>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</si>
  <si>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</si>
  <si>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</si>
  <si>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</si>
  <si>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</si>
  <si>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</si>
  <si>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</si>
  <si>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</si>
  <si>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</si>
  <si>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</si>
  <si>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</si>
  <si>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</si>
  <si>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</si>
  <si>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</si>
  <si>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</si>
  <si>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</si>
  <si>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</si>
  <si>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</si>
  <si>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</si>
  <si>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</si>
  <si>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</si>
  <si>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</si>
  <si>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</si>
  <si>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</si>
  <si>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</si>
  <si>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</si>
  <si>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</si>
  <si>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</si>
  <si>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</si>
  <si>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</si>
  <si>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</si>
  <si>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</si>
  <si>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</si>
  <si>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</si>
  <si>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</si>
  <si>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</si>
  <si>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</si>
  <si>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</si>
  <si>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</si>
  <si>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</si>
  <si>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</si>
  <si>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</si>
  <si>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</si>
  <si>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</si>
  <si>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</si>
  <si>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</si>
  <si>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</si>
  <si>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</si>
  <si>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</si>
  <si>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</si>
  <si>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</si>
  <si>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</si>
  <si>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</si>
  <si>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</si>
  <si>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</si>
  <si>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</si>
  <si>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</si>
  <si>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</si>
  <si>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</si>
  <si>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</si>
  <si>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</si>
  <si>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</si>
  <si>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</si>
  <si>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</si>
  <si>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</si>
  <si>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</si>
  <si>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</si>
  <si>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</si>
  <si>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</si>
  <si>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</si>
  <si>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</si>
  <si>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</si>
  <si>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</si>
  <si>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</si>
  <si>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</si>
  <si>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</si>
  <si>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</si>
  <si>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</si>
  <si>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</si>
  <si>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</si>
  <si>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</si>
  <si>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</si>
  <si>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</si>
  <si>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</si>
  <si>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</si>
  <si>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</si>
  <si>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</si>
  <si>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</si>
  <si>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</si>
  <si>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</si>
  <si>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</si>
  <si>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</si>
  <si>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</si>
  <si>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</si>
  <si>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</si>
  <si>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</si>
  <si>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</si>
  <si>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</si>
  <si>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</si>
  <si>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</si>
  <si>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</si>
  <si>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埼玉県本庄市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</si>
  <si>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</si>
  <si>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</si>
  <si>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</si>
  <si>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</si>
  <si>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</si>
  <si>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</si>
  <si>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</si>
  <si>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</si>
  <si>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</si>
  <si>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</si>
  <si>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</si>
  <si>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</si>
  <si>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</si>
  <si>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</si>
  <si>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</si>
  <si>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</si>
  <si>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</si>
  <si>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</si>
  <si>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</si>
  <si>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</si>
  <si>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</si>
  <si>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児玉南土地区画整理事業特別会計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</si>
  <si>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</si>
  <si>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</si>
  <si>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</si>
  <si>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</si>
  <si>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</si>
  <si>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</si>
  <si>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</si>
  <si>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</si>
  <si>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</si>
  <si>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</si>
  <si>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</si>
  <si>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</si>
  <si>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</si>
  <si>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</si>
  <si>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</si>
  <si>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</si>
  <si>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</si>
  <si>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</si>
  <si>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</si>
  <si>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</si>
  <si>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</si>
  <si>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</si>
  <si>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</si>
  <si>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</si>
  <si>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</si>
  <si>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</si>
  <si>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</si>
  <si>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</si>
  <si>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</si>
  <si>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</si>
  <si>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</si>
  <si>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</si>
  <si>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</si>
  <si>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</si>
  <si>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</si>
  <si>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</si>
  <si>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</si>
  <si>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</si>
  <si>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</si>
  <si>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</si>
  <si>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</si>
  <si>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</si>
  <si>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</si>
  <si>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</si>
  <si>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</si>
  <si>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</si>
  <si>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</si>
  <si>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</si>
  <si>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</si>
  <si>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</si>
  <si>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</si>
  <si>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</si>
  <si>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</si>
  <si>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</si>
  <si>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</si>
  <si>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</si>
  <si>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</si>
  <si>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</si>
  <si>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</si>
  <si>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</si>
  <si>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</si>
  <si>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</si>
  <si>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</si>
  <si>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</si>
  <si>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</si>
  <si>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</si>
  <si>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</si>
  <si>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</si>
  <si>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</si>
  <si>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</si>
  <si>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</si>
  <si>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</si>
  <si>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</si>
  <si>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</si>
  <si>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</si>
  <si>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</si>
  <si>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</si>
  <si>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</si>
  <si>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</si>
  <si>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</si>
  <si>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</si>
  <si>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</si>
  <si>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</si>
  <si>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</si>
  <si>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</si>
  <si>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</si>
  <si>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</si>
  <si>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</si>
  <si>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</si>
  <si>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</si>
  <si>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</si>
  <si>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</si>
  <si>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</si>
  <si>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</si>
  <si>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</si>
  <si>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</si>
  <si>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</si>
  <si>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</si>
  <si>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</si>
  <si>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</si>
  <si>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</si>
  <si>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</si>
  <si>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</si>
  <si>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</si>
  <si>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</si>
  <si>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</si>
  <si>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</si>
  <si>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</si>
  <si>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</si>
  <si>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</si>
  <si>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</si>
  <si>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</si>
  <si>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</si>
  <si>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</si>
  <si>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</si>
  <si>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</si>
  <si>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</si>
  <si>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</si>
  <si>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</si>
  <si>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</si>
  <si>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</si>
  <si>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</si>
  <si>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</si>
  <si>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</si>
  <si>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</si>
  <si>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</si>
  <si>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</si>
  <si>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</si>
  <si>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</si>
  <si>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</si>
  <si>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</si>
  <si>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</si>
  <si>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</si>
  <si>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</si>
  <si>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</si>
  <si>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</si>
  <si>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</si>
  <si>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</si>
  <si>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</si>
  <si>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</si>
  <si>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</si>
  <si>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</si>
  <si>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</si>
  <si>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</si>
  <si>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</si>
  <si>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</si>
  <si>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</si>
  <si>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</si>
  <si>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</si>
  <si>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</si>
  <si>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</si>
  <si>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</si>
  <si>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</si>
  <si>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</si>
  <si>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0.14</t>
  </si>
  <si>
    <t>一般会計</t>
  </si>
  <si>
    <t>水道事業会計</t>
  </si>
  <si>
    <t>介護保険特別会計</t>
  </si>
  <si>
    <t>国民健康保険特別会計</t>
  </si>
  <si>
    <t>公共下水道事業特別会計</t>
  </si>
  <si>
    <t>住宅資金貸付事業特別会計</t>
  </si>
  <si>
    <t>後期高齢者医療特別会計</t>
  </si>
  <si>
    <t>農業集落排水事業特別会計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</si>
  <si>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</si>
  <si>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</si>
  <si>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1"/>
  </si>
  <si>
    <t>埼玉県市町村総合事務組合</t>
    <rPh sb="0" eb="3">
      <t>サイタマケン</t>
    </rPh>
    <rPh sb="3" eb="6">
      <t>シチョウソン</t>
    </rPh>
    <rPh sb="6" eb="8">
      <t>ソウゴウ</t>
    </rPh>
    <rPh sb="8" eb="10">
      <t>ジム</t>
    </rPh>
    <rPh sb="10" eb="12">
      <t>クミアイ</t>
    </rPh>
    <phoneticPr fontId="1"/>
  </si>
  <si>
    <t>彩の国さいたま人づくり広域連合</t>
    <rPh sb="0" eb="1">
      <t>サイ</t>
    </rPh>
    <rPh sb="2" eb="3">
      <t>クニ</t>
    </rPh>
    <rPh sb="7" eb="8">
      <t>ヒト</t>
    </rPh>
    <rPh sb="11" eb="15">
      <t>コウイキレンゴウ</t>
    </rPh>
    <phoneticPr fontId="1"/>
  </si>
  <si>
    <t>埼玉県都市競艇組合</t>
    <rPh sb="0" eb="3">
      <t>サイタマケン</t>
    </rPh>
    <rPh sb="3" eb="5">
      <t>トシ</t>
    </rPh>
    <rPh sb="5" eb="7">
      <t>キョウテイ</t>
    </rPh>
    <rPh sb="7" eb="9">
      <t>クミアイ</t>
    </rPh>
    <phoneticPr fontId="1"/>
  </si>
  <si>
    <t>児玉郡市広域市町村圏組合</t>
    <rPh sb="0" eb="2">
      <t>コダマ</t>
    </rPh>
    <rPh sb="2" eb="4">
      <t>グンシ</t>
    </rPh>
    <rPh sb="4" eb="6">
      <t>コウイキ</t>
    </rPh>
    <rPh sb="6" eb="9">
      <t>シチョウソン</t>
    </rPh>
    <rPh sb="9" eb="10">
      <t>ケン</t>
    </rPh>
    <rPh sb="10" eb="12">
      <t>クミアイ</t>
    </rPh>
    <phoneticPr fontId="5"/>
  </si>
  <si>
    <t>本庄上里学校給食組合</t>
    <rPh sb="0" eb="2">
      <t>ホンジョウ</t>
    </rPh>
    <rPh sb="2" eb="4">
      <t>カミサト</t>
    </rPh>
    <rPh sb="4" eb="6">
      <t>ガッコウ</t>
    </rPh>
    <rPh sb="6" eb="8">
      <t>キュウショク</t>
    </rPh>
    <rPh sb="8" eb="10">
      <t>クミアイ</t>
    </rPh>
    <phoneticPr fontId="5"/>
  </si>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</sst>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41273</c:v>
                </c:pt>
                <c:pt idx="1">
                  <c:v>46324</c:v>
                </c:pt>
                <c:pt idx="2">
                  <c:v>51733</c:v>
                </c:pt>
                <c:pt idx="3">
                  <c:v>28865</c:v>
                </c:pt>
                <c:pt idx="4">
                  <c:v>47918</c:v>
                </c:pt>
              </c:numCache>
            </c:numRef>
          </c:val>
          <c:smooth val="0"/>
        </c:ser>
        <c:dLbls>
          <c:showLegendKey val="0"/>
          <c:showVal val="0"/>
          <c:showCatName val="0"/>
          <c:showSerName val="0"/>
          <c:showPercent val="0"/>
          <c:showBubbleSize val="0"/>
        </c:dLbls>
        <c:marker val="1"/>
        <c:smooth val="0"/>
        <c:axId val="148882560"/>
        <c:axId val="148884480"/>
      </c:lineChart>
      <c:catAx>
        <c:axId val="1488825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884480"/>
        <c:crosses val="autoZero"/>
        <c:auto val="1"/>
        <c:lblAlgn val="ctr"/>
        <c:lblOffset val="100"/>
        <c:tickLblSkip val="1"/>
        <c:tickMarkSkip val="1"/>
        <c:noMultiLvlLbl val="0"/>
      </c:catAx>
      <c:valAx>
        <c:axId val="1488844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882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11.14</c:v>
                </c:pt>
                <c:pt idx="1">
                  <c:v>12.43</c:v>
                </c:pt>
                <c:pt idx="2">
                  <c:v>12.21</c:v>
                </c:pt>
                <c:pt idx="3">
                  <c:v>11.89</c:v>
                </c:pt>
                <c:pt idx="4">
                  <c:v>14.13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8.59</c:v>
                </c:pt>
                <c:pt idx="1">
                  <c:v>14.57</c:v>
                </c:pt>
                <c:pt idx="2">
                  <c:v>14.51</c:v>
                </c:pt>
                <c:pt idx="3">
                  <c:v>17.86</c:v>
                </c:pt>
                <c:pt idx="4">
                  <c:v>20.81</c:v>
                </c:pt>
              </c:numCache>
            </c:numRef>
          </c:val>
        </c:ser>
        <c:dLbls>
          <c:showLegendKey val="0"/>
          <c:showVal val="0"/>
          <c:showCatName val="0"/>
          <c:showSerName val="0"/>
          <c:showPercent val="0"/>
          <c:showBubbleSize val="0"/>
        </c:dLbls>
        <c:gapWidth val="250"/>
        <c:overlap val="100"/>
        <c:axId val="105569280"/>
        <c:axId val="10559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3.19</c:v>
                </c:pt>
                <c:pt idx="1">
                  <c:v>7.97</c:v>
                </c:pt>
                <c:pt idx="2">
                  <c:v>-0.14000000000000001</c:v>
                </c:pt>
                <c:pt idx="3">
                  <c:v>4.88</c:v>
                </c:pt>
                <c:pt idx="4">
                  <c:v>5.44</c:v>
                </c:pt>
              </c:numCache>
            </c:numRef>
          </c:val>
          <c:smooth val="0"/>
        </c:ser>
        <c:dLbls>
          <c:showLegendKey val="0"/>
          <c:showVal val="0"/>
          <c:showCatName val="0"/>
          <c:showSerName val="0"/>
          <c:showPercent val="0"/>
          <c:showBubbleSize val="0"/>
        </c:dLbls>
        <c:marker val="1"/>
        <c:smooth val="0"/>
        <c:axId val="105569280"/>
        <c:axId val="105591936"/>
      </c:lineChart>
      <c:catAx>
        <c:axId val="1055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91936"/>
        <c:crosses val="autoZero"/>
        <c:auto val="1"/>
        <c:lblAlgn val="ctr"/>
        <c:lblOffset val="100"/>
        <c:tickLblSkip val="1"/>
        <c:tickMarkSkip val="1"/>
        <c:noMultiLvlLbl val="0"/>
      </c:catAx>
      <c:valAx>
        <c:axId val="10559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0.27</c:v>
                </c:pt>
                <c:pt idx="4">
                  <c:v>#N/A</c:v>
                </c:pt>
                <c:pt idx="5">
                  <c:v>0.24</c:v>
                </c:pt>
                <c:pt idx="6">
                  <c:v>#N/A</c:v>
                </c:pt>
                <c:pt idx="7">
                  <c:v>0.21</c:v>
                </c:pt>
                <c:pt idx="8">
                  <c:v>#N/A</c:v>
                </c:pt>
                <c:pt idx="9">
                  <c:v>0.22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0.18</c:v>
                </c:pt>
                <c:pt idx="2">
                  <c:v>#N/A</c:v>
                </c:pt>
                <c:pt idx="3">
                  <c:v>0.28999999999999998</c:v>
                </c:pt>
                <c:pt idx="4">
                  <c:v>#N/A</c:v>
                </c:pt>
                <c:pt idx="5">
                  <c:v>0.32</c:v>
                </c:pt>
                <c:pt idx="6">
                  <c:v>#N/A</c:v>
                </c:pt>
                <c:pt idx="7">
                  <c:v>0.65</c:v>
                </c:pt>
                <c:pt idx="8">
                  <c:v>#N/A</c:v>
                </c:pt>
                <c:pt idx="9">
                  <c:v>0.45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6.48</c:v>
                </c:pt>
                <c:pt idx="2">
                  <c:v>#N/A</c:v>
                </c:pt>
                <c:pt idx="3">
                  <c:v>6.06</c:v>
                </c:pt>
                <c:pt idx="4">
                  <c:v>#N/A</c:v>
                </c:pt>
                <c:pt idx="5">
                  <c:v>5.81</c:v>
                </c:pt>
                <c:pt idx="6">
                  <c:v>#N/A</c:v>
                </c:pt>
                <c:pt idx="7">
                  <c:v>5.63</c:v>
                </c:pt>
                <c:pt idx="8">
                  <c:v>#N/A</c:v>
                </c:pt>
                <c:pt idx="9">
                  <c:v>5.59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11.14</c:v>
                </c:pt>
                <c:pt idx="2">
                  <c:v>#N/A</c:v>
                </c:pt>
                <c:pt idx="3">
                  <c:v>12.41</c:v>
                </c:pt>
                <c:pt idx="4">
                  <c:v>#N/A</c:v>
                </c:pt>
                <c:pt idx="5">
                  <c:v>12.2</c:v>
                </c:pt>
                <c:pt idx="6">
                  <c:v>#N/A</c:v>
                </c:pt>
                <c:pt idx="7">
                  <c:v>11.89</c:v>
                </c:pt>
                <c:pt idx="8">
                  <c:v>#N/A</c:v>
                </c:pt>
                <c:pt idx="9">
                  <c:v>14.13</c:v>
                </c:pt>
              </c:numCache>
            </c:numRef>
          </c:val>
        </c:ser>
        <c:dLbls>
          <c:showLegendKey val="0"/>
          <c:showVal val="0"/>
          <c:showCatName val="0"/>
          <c:showSerName val="0"/>
          <c:showPercent val="0"/>
          <c:showBubbleSize val="0"/>
        </c:dLbls>
        <c:gapWidth val="150"/>
        <c:overlap val="100"/>
        <c:axId val="105743872"/>
        <c:axId val="105745408"/>
      </c:barChart>
      <c:catAx>
        <c:axId val="1057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745408"/>
        <c:crosses val="autoZero"/>
        <c:auto val="1"/>
        <c:lblAlgn val="ctr"/>
        <c:lblOffset val="100"/>
        <c:tickLblSkip val="1"/>
        <c:tickMarkSkip val="1"/>
        <c:noMultiLvlLbl val="0"/>
      </c:catAx>
      <c:valAx>
        <c:axId val="10574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4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2571</c:v>
                </c:pt>
                <c:pt idx="5">
                  <c:v>2580</c:v>
                </c:pt>
                <c:pt idx="8">
                  <c:v>2749</c:v>
                </c:pt>
                <c:pt idx="11">
                  <c:v>2868</c:v>
                </c:pt>
                <c:pt idx="14">
                  <c:v>2948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208</c:v>
                </c:pt>
                <c:pt idx="3">
                  <c:v>854</c:v>
                </c:pt>
                <c:pt idx="6">
                  <c:v>881</c:v>
                </c:pt>
                <c:pt idx="9">
                  <c:v>177</c:v>
                </c:pt>
                <c:pt idx="12">
                  <c:v>166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758</c:v>
                </c:pt>
                <c:pt idx="3">
                  <c:v>718</c:v>
                </c:pt>
                <c:pt idx="6">
                  <c:v>699</c:v>
                </c:pt>
                <c:pt idx="9">
                  <c:v>720</c:v>
                </c:pt>
                <c:pt idx="12">
                  <c:v>651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938</c:v>
                </c:pt>
                <c:pt idx="3">
                  <c:v>801</c:v>
                </c:pt>
                <c:pt idx="6">
                  <c:v>812</c:v>
                </c:pt>
                <c:pt idx="9">
                  <c:v>782</c:v>
                </c:pt>
                <c:pt idx="12">
                  <c:v>734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2378</c:v>
                </c:pt>
                <c:pt idx="3">
                  <c:v>2350</c:v>
                </c:pt>
                <c:pt idx="6">
                  <c:v>2300</c:v>
                </c:pt>
                <c:pt idx="9">
                  <c:v>2349</c:v>
                </c:pt>
                <c:pt idx="12">
                  <c:v>2315</c:v>
                </c:pt>
              </c:numCache>
            </c:numRef>
          </c:val>
        </c:ser>
        <c:dLbls>
          <c:showLegendKey val="0"/>
          <c:showVal val="0"/>
          <c:showCatName val="0"/>
          <c:showSerName val="0"/>
          <c:showPercent val="0"/>
          <c:showBubbleSize val="0"/>
        </c:dLbls>
        <c:gapWidth val="100"/>
        <c:overlap val="100"/>
        <c:axId val="105866368"/>
        <c:axId val="10586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1711</c:v>
                </c:pt>
                <c:pt idx="2">
                  <c:v>#N/A</c:v>
                </c:pt>
                <c:pt idx="3">
                  <c:v>#N/A</c:v>
                </c:pt>
                <c:pt idx="4">
                  <c:v>2143</c:v>
                </c:pt>
                <c:pt idx="5">
                  <c:v>#N/A</c:v>
                </c:pt>
                <c:pt idx="6">
                  <c:v>#N/A</c:v>
                </c:pt>
                <c:pt idx="7">
                  <c:v>1943</c:v>
                </c:pt>
                <c:pt idx="8">
                  <c:v>#N/A</c:v>
                </c:pt>
                <c:pt idx="9">
                  <c:v>#N/A</c:v>
                </c:pt>
                <c:pt idx="10">
                  <c:v>1160</c:v>
                </c:pt>
                <c:pt idx="11">
                  <c:v>#N/A</c:v>
                </c:pt>
                <c:pt idx="12">
                  <c:v>#N/A</c:v>
                </c:pt>
                <c:pt idx="13">
                  <c:v>918</c:v>
                </c:pt>
                <c:pt idx="14">
                  <c:v>#N/A</c:v>
                </c:pt>
              </c:numCache>
            </c:numRef>
          </c:val>
          <c:smooth val="0"/>
        </c:ser>
        <c:dLbls>
          <c:showLegendKey val="0"/>
          <c:showVal val="0"/>
          <c:showCatName val="0"/>
          <c:showSerName val="0"/>
          <c:showPercent val="0"/>
          <c:showBubbleSize val="0"/>
        </c:dLbls>
        <c:marker val="1"/>
        <c:smooth val="0"/>
        <c:axId val="105866368"/>
        <c:axId val="105868288"/>
      </c:lineChart>
      <c:catAx>
        <c:axId val="1058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68288"/>
        <c:crosses val="autoZero"/>
        <c:auto val="1"/>
        <c:lblAlgn val="ctr"/>
        <c:lblOffset val="100"/>
        <c:tickLblSkip val="1"/>
        <c:tickMarkSkip val="1"/>
        <c:noMultiLvlLbl val="0"/>
      </c:catAx>
      <c:valAx>
        <c:axId val="10586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21586</c:v>
                </c:pt>
                <c:pt idx="5">
                  <c:v>22815</c:v>
                </c:pt>
                <c:pt idx="8">
                  <c:v>23928</c:v>
                </c:pt>
                <c:pt idx="11">
                  <c:v>23917</c:v>
                </c:pt>
                <c:pt idx="14">
                  <c:v>25107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4181</c:v>
                </c:pt>
                <c:pt idx="5">
                  <c:v>4071</c:v>
                </c:pt>
                <c:pt idx="8">
                  <c:v>3962</c:v>
                </c:pt>
                <c:pt idx="11">
                  <c:v>3892</c:v>
                </c:pt>
                <c:pt idx="14">
                  <c:v>3916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2410</c:v>
                </c:pt>
                <c:pt idx="5">
                  <c:v>3256</c:v>
                </c:pt>
                <c:pt idx="8">
                  <c:v>4630</c:v>
                </c:pt>
                <c:pt idx="11">
                  <c:v>5830</c:v>
                </c:pt>
                <c:pt idx="14">
                  <c:v>7172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7353</c:v>
                </c:pt>
                <c:pt idx="3">
                  <c:v>6868</c:v>
                </c:pt>
                <c:pt idx="6">
                  <c:v>6828</c:v>
                </c:pt>
                <c:pt idx="9">
                  <c:v>7040</c:v>
                </c:pt>
                <c:pt idx="12">
                  <c:v>6576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3498</c:v>
                </c:pt>
                <c:pt idx="3">
                  <c:v>2853</c:v>
                </c:pt>
                <c:pt idx="6">
                  <c:v>2339</c:v>
                </c:pt>
                <c:pt idx="9">
                  <c:v>1681</c:v>
                </c:pt>
                <c:pt idx="12">
                  <c:v>1154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8000</c:v>
                </c:pt>
                <c:pt idx="3">
                  <c:v>7642</c:v>
                </c:pt>
                <c:pt idx="6">
                  <c:v>7104</c:v>
                </c:pt>
                <c:pt idx="9">
                  <c:v>6613</c:v>
                </c:pt>
                <c:pt idx="12">
                  <c:v>6455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3040</c:v>
                </c:pt>
                <c:pt idx="3">
                  <c:v>2232</c:v>
                </c:pt>
                <c:pt idx="6">
                  <c:v>1368</c:v>
                </c:pt>
                <c:pt idx="9">
                  <c:v>844</c:v>
                </c:pt>
                <c:pt idx="12">
                  <c:v>690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20577</c:v>
                </c:pt>
                <c:pt idx="3">
                  <c:v>21435</c:v>
                </c:pt>
                <c:pt idx="6">
                  <c:v>22016</c:v>
                </c:pt>
                <c:pt idx="9">
                  <c:v>22259</c:v>
                </c:pt>
                <c:pt idx="12">
                  <c:v>23727</c:v>
                </c:pt>
              </c:numCache>
            </c:numRef>
          </c:val>
        </c:ser>
        <c:dLbls>
          <c:showLegendKey val="0"/>
          <c:showVal val="0"/>
          <c:showCatName val="0"/>
          <c:showSerName val="0"/>
          <c:showPercent val="0"/>
          <c:showBubbleSize val="0"/>
        </c:dLbls>
        <c:gapWidth val="100"/>
        <c:overlap val="100"/>
        <c:axId val="107142144"/>
        <c:axId val="10723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14294</c:v>
                </c:pt>
                <c:pt idx="2">
                  <c:v>#N/A</c:v>
                </c:pt>
                <c:pt idx="3">
                  <c:v>#N/A</c:v>
                </c:pt>
                <c:pt idx="4">
                  <c:v>10888</c:v>
                </c:pt>
                <c:pt idx="5">
                  <c:v>#N/A</c:v>
                </c:pt>
                <c:pt idx="6">
                  <c:v>#N/A</c:v>
                </c:pt>
                <c:pt idx="7">
                  <c:v>7134</c:v>
                </c:pt>
                <c:pt idx="8">
                  <c:v>#N/A</c:v>
                </c:pt>
                <c:pt idx="9">
                  <c:v>#N/A</c:v>
                </c:pt>
                <c:pt idx="10">
                  <c:v>4798</c:v>
                </c:pt>
                <c:pt idx="11">
                  <c:v>#N/A</c:v>
                </c:pt>
                <c:pt idx="12">
                  <c:v>#N/A</c:v>
                </c:pt>
                <c:pt idx="13">
                  <c:v>2407</c:v>
                </c:pt>
                <c:pt idx="14">
                  <c:v>#N/A</c:v>
                </c:pt>
              </c:numCache>
            </c:numRef>
          </c:val>
          <c:smooth val="0"/>
        </c:ser>
        <c:dLbls>
          <c:showLegendKey val="0"/>
          <c:showVal val="0"/>
          <c:showCatName val="0"/>
          <c:showSerName val="0"/>
          <c:showPercent val="0"/>
          <c:showBubbleSize val="0"/>
        </c:dLbls>
        <c:marker val="1"/>
        <c:smooth val="0"/>
        <c:axId val="107142144"/>
        <c:axId val="107230336"/>
      </c:lineChart>
      <c:catAx>
        <c:axId val="10714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230336"/>
        <c:crosses val="autoZero"/>
        <c:auto val="1"/>
        <c:lblAlgn val="ctr"/>
        <c:lblOffset val="100"/>
        <c:tickLblSkip val="1"/>
        <c:tickMarkSkip val="1"/>
        <c:noMultiLvlLbl val="0"/>
      </c:catAx>
      <c:valAx>
        <c:axId val="1072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4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79,883
77,903
89.71
29,887,078
27,403,236
2,377,205
16,826,715
23,727,456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n-ea"/>
              <a:ea typeface="+mn-ea"/>
              <a:cs typeface="+mn-cs"/>
            </a:rPr>
            <a:t>　財政力指数は、類似団体平均を</a:t>
          </a:r>
          <a:r>
            <a:rPr lang="en-US" altLang="ja-JP" sz="1200">
              <a:solidFill>
                <a:schemeClr val="dk1"/>
              </a:solidFill>
              <a:effectLst/>
              <a:latin typeface="+mn-ea"/>
              <a:ea typeface="+mn-ea"/>
              <a:cs typeface="+mn-cs"/>
            </a:rPr>
            <a:t>0.08</a:t>
          </a:r>
          <a:r>
            <a:rPr lang="ja-JP" altLang="ja-JP" sz="1200">
              <a:solidFill>
                <a:schemeClr val="dk1"/>
              </a:solidFill>
              <a:effectLst/>
              <a:latin typeface="+mn-ea"/>
              <a:ea typeface="+mn-ea"/>
              <a:cs typeface="+mn-cs"/>
            </a:rPr>
            <a:t>ポイント上回る</a:t>
          </a:r>
          <a:r>
            <a:rPr lang="en-US" altLang="ja-JP" sz="1200">
              <a:solidFill>
                <a:schemeClr val="dk1"/>
              </a:solidFill>
              <a:effectLst/>
              <a:latin typeface="+mn-ea"/>
              <a:ea typeface="+mn-ea"/>
              <a:cs typeface="+mn-cs"/>
            </a:rPr>
            <a:t>0.74</a:t>
          </a:r>
          <a:r>
            <a:rPr lang="ja-JP" altLang="ja-JP" sz="1200">
              <a:solidFill>
                <a:schemeClr val="dk1"/>
              </a:solidFill>
              <a:effectLst/>
              <a:latin typeface="+mn-ea"/>
              <a:ea typeface="+mn-ea"/>
              <a:cs typeface="+mn-cs"/>
            </a:rPr>
            <a:t>となっている。</a:t>
          </a:r>
          <a:endParaRPr lang="ja-JP" altLang="ja-JP" sz="1600">
            <a:effectLst/>
            <a:latin typeface="+mn-ea"/>
            <a:ea typeface="+mn-ea"/>
          </a:endParaRPr>
        </a:p>
        <a:p>
          <a:pPr rtl="0"/>
          <a:r>
            <a:rPr lang="ja-JP" altLang="ja-JP" sz="1200">
              <a:solidFill>
                <a:schemeClr val="dk1"/>
              </a:solidFill>
              <a:effectLst/>
              <a:latin typeface="+mn-ea"/>
              <a:ea typeface="+mn-ea"/>
              <a:cs typeface="+mn-cs"/>
            </a:rPr>
            <a:t>　基準財政需要額のうち、生活保護費、高齢者保健福祉費など厚生費にかかる経費や公債費に含まれる合併特例債償還費及び臨時財政対策債償還費が年々増加しているため、財政力指数は低下して</a:t>
          </a:r>
          <a:r>
            <a:rPr lang="ja-JP" altLang="en-US" sz="1200">
              <a:solidFill>
                <a:schemeClr val="dk1"/>
              </a:solidFill>
              <a:effectLst/>
              <a:latin typeface="+mn-ea"/>
              <a:ea typeface="+mn-ea"/>
              <a:cs typeface="+mn-cs"/>
            </a:rPr>
            <a:t>きたが、</a:t>
          </a:r>
          <a:r>
            <a:rPr lang="en-US" altLang="ja-JP" sz="1200">
              <a:solidFill>
                <a:schemeClr val="dk1"/>
              </a:solidFill>
              <a:effectLst/>
              <a:latin typeface="+mn-ea"/>
              <a:ea typeface="+mn-ea"/>
              <a:cs typeface="+mn-cs"/>
            </a:rPr>
            <a:t>25</a:t>
          </a:r>
          <a:r>
            <a:rPr lang="ja-JP" altLang="en-US" sz="1200">
              <a:solidFill>
                <a:schemeClr val="dk1"/>
              </a:solidFill>
              <a:effectLst/>
              <a:latin typeface="+mn-ea"/>
              <a:ea typeface="+mn-ea"/>
              <a:cs typeface="+mn-cs"/>
            </a:rPr>
            <a:t>年度ではたばこ税や各種交付金の増等により基準財政収入額が増加し、やや指数は改善した</a:t>
          </a:r>
          <a:r>
            <a:rPr lang="ja-JP" altLang="ja-JP" sz="1200">
              <a:solidFill>
                <a:schemeClr val="dk1"/>
              </a:solidFill>
              <a:effectLst/>
              <a:latin typeface="+mn-ea"/>
              <a:ea typeface="+mn-ea"/>
              <a:cs typeface="+mn-cs"/>
            </a:rPr>
            <a:t>。</a:t>
          </a:r>
          <a:endParaRPr lang="ja-JP" altLang="ja-JP" sz="1600">
            <a:effectLst/>
            <a:latin typeface="+mn-ea"/>
            <a:ea typeface="+mn-ea"/>
          </a:endParaRPr>
        </a:p>
        <a:p>
          <a:pPr rtl="0"/>
          <a:r>
            <a:rPr lang="ja-JP" altLang="ja-JP" sz="1200">
              <a:solidFill>
                <a:schemeClr val="dk1"/>
              </a:solidFill>
              <a:effectLst/>
              <a:latin typeface="+mn-ea"/>
              <a:ea typeface="+mn-ea"/>
              <a:cs typeface="+mn-cs"/>
            </a:rPr>
            <a:t>　合併特例債償還費及び臨時財政対策債償還費については、今後も増加していく見込みのため、企業誘致や課税客体の適正把握など、財政基盤の強化に努める。</a:t>
          </a:r>
          <a:endParaRPr lang="ja-JP" altLang="ja-JP" sz="1600">
            <a:effectLst/>
            <a:latin typeface="+mn-ea"/>
            <a:ea typeface="+mn-ea"/>
          </a:endParaRP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11995</xdr:rowOff>
    </xdr:to>
    <xdr:cxnSp macro="">
      <xdr:nvCxnSpPr>
        <xdr:cNvPr id="71" name="直線コネクタ 70"/>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156633</xdr:rowOff>
    </xdr:to>
    <xdr:cxnSp macro="">
      <xdr:nvCxnSpPr>
        <xdr:cNvPr id="74" name="直線コネクタ 73"/>
        <xdr:cNvCxnSpPr/>
      </xdr:nvCxnSpPr>
      <xdr:spPr>
        <a:xfrm>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87788</xdr:rowOff>
    </xdr:from>
    <xdr:ext cx="762000" cy="259045"/>
    <xdr:sp macro="" textlink="">
      <xdr:nvSpPr>
        <xdr:cNvPr id="76" name="テキスト ボックス 75"/>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89605</xdr:rowOff>
    </xdr:from>
    <xdr:to>
      <xdr:col>3</xdr:col>
      <xdr:colOff>279400</xdr:colOff>
      <xdr:row>41</xdr:row>
      <xdr:rowOff>129822</xdr:rowOff>
    </xdr:to>
    <xdr:cxnSp macro="">
      <xdr:nvCxnSpPr>
        <xdr:cNvPr id="77" name="直線コネクタ 76"/>
        <xdr:cNvCxnSpPr/>
      </xdr:nvCxnSpPr>
      <xdr:spPr>
        <a:xfrm>
          <a:off x="1447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122061</xdr:rowOff>
    </xdr:from>
    <xdr:to>
      <xdr:col>3</xdr:col>
      <xdr:colOff>330200</xdr:colOff>
      <xdr:row>43</xdr:row>
      <xdr:rowOff>52211</xdr:rowOff>
    </xdr:to>
    <xdr:sp macro="" textlink="">
      <xdr:nvSpPr>
        <xdr:cNvPr id="78" name="フローチャート : 判断 77"/>
        <xdr:cNvSpPr/>
      </xdr:nvSpPr>
      <xdr:spPr>
        <a:xfrm>
          <a:off x="2286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79" name="テキスト ボックス 78"/>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80" name="フローチャート : 判断 79"/>
        <xdr:cNvSpPr/>
      </xdr:nvSpPr>
      <xdr:spPr>
        <a:xfrm>
          <a:off x="13970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81" name="テキスト ボックス 80"/>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96" name="テキスト ボックス 95"/>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経常収支比率は、類似団体平均を</a:t>
          </a:r>
          <a:r>
            <a:rPr kumimoji="1" lang="en-US" altLang="ja-JP" sz="1200">
              <a:latin typeface="+mn-ea"/>
              <a:ea typeface="+mn-ea"/>
            </a:rPr>
            <a:t>2.4</a:t>
          </a:r>
          <a:r>
            <a:rPr kumimoji="1" lang="ja-JP" altLang="en-US" sz="1200">
              <a:latin typeface="+mn-ea"/>
              <a:ea typeface="+mn-ea"/>
            </a:rPr>
            <a:t>ポイント下回る</a:t>
          </a:r>
          <a:r>
            <a:rPr kumimoji="1" lang="en-US" altLang="ja-JP" sz="1200">
              <a:latin typeface="+mn-ea"/>
              <a:ea typeface="+mn-ea"/>
            </a:rPr>
            <a:t>84.2</a:t>
          </a:r>
          <a:r>
            <a:rPr kumimoji="1" lang="ja-JP" altLang="en-US" sz="1200">
              <a:latin typeface="+mn-ea"/>
              <a:ea typeface="+mn-ea"/>
            </a:rPr>
            <a:t>％となっている。</a:t>
          </a:r>
        </a:p>
        <a:p>
          <a:r>
            <a:rPr kumimoji="1" lang="ja-JP" altLang="en-US" sz="1200">
              <a:latin typeface="+mn-ea"/>
              <a:ea typeface="+mn-ea"/>
            </a:rPr>
            <a:t>　</a:t>
          </a:r>
          <a:r>
            <a:rPr kumimoji="1" lang="en-US" altLang="ja-JP" sz="1200">
              <a:latin typeface="+mn-ea"/>
              <a:ea typeface="+mn-ea"/>
            </a:rPr>
            <a:t>22</a:t>
          </a:r>
          <a:r>
            <a:rPr kumimoji="1" lang="ja-JP" altLang="en-US" sz="1200">
              <a:latin typeface="+mn-ea"/>
              <a:ea typeface="+mn-ea"/>
            </a:rPr>
            <a:t>年度以降、経常収支比率が改善しているのは経常収支比率を算定する分母が増加したことが大きな要因であるが、その大部分は地方交付税や臨時財政対策債であることに留意する必要がある。今後は自主財源の確保と行政改革を通じた経常経費の削減に努め、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63</xdr:row>
      <xdr:rowOff>98213</xdr:rowOff>
    </xdr:to>
    <xdr:cxnSp macro="">
      <xdr:nvCxnSpPr>
        <xdr:cNvPr id="131" name="直線コネクタ 130"/>
        <xdr:cNvCxnSpPr/>
      </xdr:nvCxnSpPr>
      <xdr:spPr>
        <a:xfrm flipV="1">
          <a:off x="4114800" y="1073065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98213</xdr:rowOff>
    </xdr:to>
    <xdr:cxnSp macro="">
      <xdr:nvCxnSpPr>
        <xdr:cNvPr id="134" name="直線コネクタ 133"/>
        <xdr:cNvCxnSpPr/>
      </xdr:nvCxnSpPr>
      <xdr:spPr>
        <a:xfrm>
          <a:off x="3225800" y="1081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17780</xdr:rowOff>
    </xdr:to>
    <xdr:cxnSp macro="">
      <xdr:nvCxnSpPr>
        <xdr:cNvPr id="137" name="直線コネクタ 136"/>
        <xdr:cNvCxnSpPr/>
      </xdr:nvCxnSpPr>
      <xdr:spPr>
        <a:xfrm>
          <a:off x="2336800" y="1077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66</xdr:row>
      <xdr:rowOff>162983</xdr:rowOff>
    </xdr:to>
    <xdr:cxnSp macro="">
      <xdr:nvCxnSpPr>
        <xdr:cNvPr id="140" name="直線コネクタ 139"/>
        <xdr:cNvCxnSpPr/>
      </xdr:nvCxnSpPr>
      <xdr:spPr>
        <a:xfrm flipV="1">
          <a:off x="1447800" y="1077087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4656</xdr:rowOff>
    </xdr:from>
    <xdr:to>
      <xdr:col>3</xdr:col>
      <xdr:colOff>330200</xdr:colOff>
      <xdr:row>64</xdr:row>
      <xdr:rowOff>106256</xdr:rowOff>
    </xdr:to>
    <xdr:sp macro="" textlink="">
      <xdr:nvSpPr>
        <xdr:cNvPr id="141" name="フローチャート : 判断 140"/>
        <xdr:cNvSpPr/>
      </xdr:nvSpPr>
      <xdr:spPr>
        <a:xfrm>
          <a:off x="2286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42" name="テキスト ボックス 141"/>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43" name="フローチャート : 判断 142"/>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87223</xdr:rowOff>
    </xdr:from>
    <xdr:ext cx="762000" cy="259045"/>
    <xdr:sp macro="" textlink="">
      <xdr:nvSpPr>
        <xdr:cNvPr id="144" name="テキスト ボックス 143"/>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0" name="円/楕円 149"/>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1"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53" name="テキスト ボックス 152"/>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5" name="テキスト ボックス 154"/>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6" name="円/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7" name="テキスト ボックス 15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112183</xdr:rowOff>
    </xdr:from>
    <xdr:to>
      <xdr:col>2</xdr:col>
      <xdr:colOff>127000</xdr:colOff>
      <xdr:row>67</xdr:row>
      <xdr:rowOff>42333</xdr:rowOff>
    </xdr:to>
    <xdr:sp macro="" textlink="">
      <xdr:nvSpPr>
        <xdr:cNvPr id="158" name="円/楕円 157"/>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27110</xdr:rowOff>
    </xdr:from>
    <xdr:ext cx="762000" cy="259045"/>
    <xdr:sp macro="" textlink="">
      <xdr:nvSpPr>
        <xdr:cNvPr id="159" name="テキスト ボックス 158"/>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[75,160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人件費は行政改革の取組みや職員定数の適正化の推進により、類似団体平均と比べて低くなっている。ただし、人件費・物件費等が類似団体平均と比べて低い要因には、消防業務、ごみ処理業務等を一部事務組合で行っていることもあげられるため、今後も行政改革大綱に基づき、事務事業の整理、民間委託等の推進、指定管理者制度の導入、組織のスリム化を進めていく。</a:t>
          </a:r>
        </a:p>
        <a:p>
          <a:r>
            <a:rPr kumimoji="1" lang="ja-JP" altLang="en-US" sz="1300">
              <a:latin typeface="+mn-ea"/>
              <a:ea typeface="+mn-ea"/>
            </a:rPr>
            <a:t>　また、上記の取組により、予算編成において節減を図るだけでなく、予算執行にあたっても効率的な執行を行い、極力節減に努めていく。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40999</xdr:rowOff>
    </xdr:from>
    <xdr:to>
      <xdr:col>7</xdr:col>
      <xdr:colOff>152400</xdr:colOff>
      <xdr:row>80</xdr:row>
      <xdr:rowOff>45222</xdr:rowOff>
    </xdr:to>
    <xdr:cxnSp macro="">
      <xdr:nvCxnSpPr>
        <xdr:cNvPr id="192" name="直線コネクタ 191"/>
        <xdr:cNvCxnSpPr/>
      </xdr:nvCxnSpPr>
      <xdr:spPr>
        <a:xfrm>
          <a:off x="4114800" y="13756999"/>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75131</xdr:rowOff>
    </xdr:from>
    <xdr:ext cx="762000" cy="259045"/>
    <xdr:sp macro="" textlink="">
      <xdr:nvSpPr>
        <xdr:cNvPr id="193" name="人件費・物件費等の状況平均値テキスト"/>
        <xdr:cNvSpPr txBox="1"/>
      </xdr:nvSpPr>
      <xdr:spPr>
        <a:xfrm>
          <a:off x="5041900" y="13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40999</xdr:rowOff>
    </xdr:from>
    <xdr:to>
      <xdr:col>6</xdr:col>
      <xdr:colOff>0</xdr:colOff>
      <xdr:row>80</xdr:row>
      <xdr:rowOff>47476</xdr:rowOff>
    </xdr:to>
    <xdr:cxnSp macro="">
      <xdr:nvCxnSpPr>
        <xdr:cNvPr id="195" name="直線コネクタ 194"/>
        <xdr:cNvCxnSpPr/>
      </xdr:nvCxnSpPr>
      <xdr:spPr>
        <a:xfrm flipV="1">
          <a:off x="3225800" y="1375699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167429</xdr:rowOff>
    </xdr:from>
    <xdr:ext cx="736600" cy="259045"/>
    <xdr:sp macro="" textlink="">
      <xdr:nvSpPr>
        <xdr:cNvPr id="197" name="テキスト ボックス 196"/>
        <xdr:cNvSpPr txBox="1"/>
      </xdr:nvSpPr>
      <xdr:spPr>
        <a:xfrm>
          <a:off x="3733800" y="1405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33601</xdr:rowOff>
    </xdr:from>
    <xdr:to>
      <xdr:col>4</xdr:col>
      <xdr:colOff>482600</xdr:colOff>
      <xdr:row>80</xdr:row>
      <xdr:rowOff>47476</xdr:rowOff>
    </xdr:to>
    <xdr:cxnSp macro="">
      <xdr:nvCxnSpPr>
        <xdr:cNvPr id="198" name="直線コネクタ 197"/>
        <xdr:cNvCxnSpPr/>
      </xdr:nvCxnSpPr>
      <xdr:spPr>
        <a:xfrm>
          <a:off x="2336800" y="13749601"/>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158892</xdr:rowOff>
    </xdr:from>
    <xdr:ext cx="762000" cy="259045"/>
    <xdr:sp macro="" textlink="">
      <xdr:nvSpPr>
        <xdr:cNvPr id="200" name="テキスト ボックス 199"/>
        <xdr:cNvSpPr txBox="1"/>
      </xdr:nvSpPr>
      <xdr:spPr>
        <a:xfrm>
          <a:off x="2844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33601</xdr:rowOff>
    </xdr:from>
    <xdr:to>
      <xdr:col>3</xdr:col>
      <xdr:colOff>279400</xdr:colOff>
      <xdr:row>80</xdr:row>
      <xdr:rowOff>57731</xdr:rowOff>
    </xdr:to>
    <xdr:cxnSp macro="">
      <xdr:nvCxnSpPr>
        <xdr:cNvPr id="201" name="直線コネクタ 200"/>
        <xdr:cNvCxnSpPr/>
      </xdr:nvCxnSpPr>
      <xdr:spPr>
        <a:xfrm flipV="1">
          <a:off x="1447800" y="1374960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28685</xdr:rowOff>
    </xdr:from>
    <xdr:to>
      <xdr:col>3</xdr:col>
      <xdr:colOff>330200</xdr:colOff>
      <xdr:row>81</xdr:row>
      <xdr:rowOff>130285</xdr:rowOff>
    </xdr:to>
    <xdr:sp macro="" textlink="">
      <xdr:nvSpPr>
        <xdr:cNvPr id="202" name="フローチャート : 判断 201"/>
        <xdr:cNvSpPr/>
      </xdr:nvSpPr>
      <xdr:spPr>
        <a:xfrm>
          <a:off x="2286000" y="139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115062</xdr:rowOff>
    </xdr:from>
    <xdr:ext cx="762000" cy="259045"/>
    <xdr:sp macro="" textlink="">
      <xdr:nvSpPr>
        <xdr:cNvPr id="203" name="テキスト ボックス 202"/>
        <xdr:cNvSpPr txBox="1"/>
      </xdr:nvSpPr>
      <xdr:spPr>
        <a:xfrm>
          <a:off x="1955800" y="140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30273</xdr:rowOff>
    </xdr:from>
    <xdr:to>
      <xdr:col>2</xdr:col>
      <xdr:colOff>127000</xdr:colOff>
      <xdr:row>81</xdr:row>
      <xdr:rowOff>131873</xdr:rowOff>
    </xdr:to>
    <xdr:sp macro="" textlink="">
      <xdr:nvSpPr>
        <xdr:cNvPr id="204" name="フローチャート : 判断 203"/>
        <xdr:cNvSpPr/>
      </xdr:nvSpPr>
      <xdr:spPr>
        <a:xfrm>
          <a:off x="1397000" y="1391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116650</xdr:rowOff>
    </xdr:from>
    <xdr:ext cx="762000" cy="259045"/>
    <xdr:sp macro="" textlink="">
      <xdr:nvSpPr>
        <xdr:cNvPr id="205" name="テキスト ボックス 204"/>
        <xdr:cNvSpPr txBox="1"/>
      </xdr:nvSpPr>
      <xdr:spPr>
        <a:xfrm>
          <a:off x="1066800" y="1400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165872</xdr:rowOff>
    </xdr:from>
    <xdr:to>
      <xdr:col>7</xdr:col>
      <xdr:colOff>203200</xdr:colOff>
      <xdr:row>80</xdr:row>
      <xdr:rowOff>96022</xdr:rowOff>
    </xdr:to>
    <xdr:sp macro="" textlink="">
      <xdr:nvSpPr>
        <xdr:cNvPr id="211" name="円/楕円 210"/>
        <xdr:cNvSpPr/>
      </xdr:nvSpPr>
      <xdr:spPr>
        <a:xfrm>
          <a:off x="4902200" y="137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87149</xdr:rowOff>
    </xdr:from>
    <xdr:ext cx="762000" cy="259045"/>
    <xdr:sp macro="" textlink="">
      <xdr:nvSpPr>
        <xdr:cNvPr id="212" name="人件費・物件費等の状況該当値テキスト"/>
        <xdr:cNvSpPr txBox="1"/>
      </xdr:nvSpPr>
      <xdr:spPr>
        <a:xfrm>
          <a:off x="5041900" y="1363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75,160</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161649</xdr:rowOff>
    </xdr:from>
    <xdr:to>
      <xdr:col>6</xdr:col>
      <xdr:colOff>50800</xdr:colOff>
      <xdr:row>80</xdr:row>
      <xdr:rowOff>91799</xdr:rowOff>
    </xdr:to>
    <xdr:sp macro="" textlink="">
      <xdr:nvSpPr>
        <xdr:cNvPr id="213" name="円/楕円 212"/>
        <xdr:cNvSpPr/>
      </xdr:nvSpPr>
      <xdr:spPr>
        <a:xfrm>
          <a:off x="4064000" y="137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101976</xdr:rowOff>
    </xdr:from>
    <xdr:ext cx="736600" cy="259045"/>
    <xdr:sp macro="" textlink="">
      <xdr:nvSpPr>
        <xdr:cNvPr id="214" name="テキスト ボックス 213"/>
        <xdr:cNvSpPr txBox="1"/>
      </xdr:nvSpPr>
      <xdr:spPr>
        <a:xfrm>
          <a:off x="3733800" y="1347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74,285</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168126</xdr:rowOff>
    </xdr:from>
    <xdr:to>
      <xdr:col>4</xdr:col>
      <xdr:colOff>533400</xdr:colOff>
      <xdr:row>80</xdr:row>
      <xdr:rowOff>98276</xdr:rowOff>
    </xdr:to>
    <xdr:sp macro="" textlink="">
      <xdr:nvSpPr>
        <xdr:cNvPr id="215" name="円/楕円 214"/>
        <xdr:cNvSpPr/>
      </xdr:nvSpPr>
      <xdr:spPr>
        <a:xfrm>
          <a:off x="3175000" y="137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108453</xdr:rowOff>
    </xdr:from>
    <xdr:ext cx="762000" cy="259045"/>
    <xdr:sp macro="" textlink="">
      <xdr:nvSpPr>
        <xdr:cNvPr id="216" name="テキスト ボックス 215"/>
        <xdr:cNvSpPr txBox="1"/>
      </xdr:nvSpPr>
      <xdr:spPr>
        <a:xfrm>
          <a:off x="2844800" y="1348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75,627</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154251</xdr:rowOff>
    </xdr:from>
    <xdr:to>
      <xdr:col>3</xdr:col>
      <xdr:colOff>330200</xdr:colOff>
      <xdr:row>80</xdr:row>
      <xdr:rowOff>84401</xdr:rowOff>
    </xdr:to>
    <xdr:sp macro="" textlink="">
      <xdr:nvSpPr>
        <xdr:cNvPr id="217" name="円/楕円 216"/>
        <xdr:cNvSpPr/>
      </xdr:nvSpPr>
      <xdr:spPr>
        <a:xfrm>
          <a:off x="2286000" y="136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94578</xdr:rowOff>
    </xdr:from>
    <xdr:ext cx="762000" cy="259045"/>
    <xdr:sp macro="" textlink="">
      <xdr:nvSpPr>
        <xdr:cNvPr id="218" name="テキスト ボックス 217"/>
        <xdr:cNvSpPr txBox="1"/>
      </xdr:nvSpPr>
      <xdr:spPr>
        <a:xfrm>
          <a:off x="1955800" y="1346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6931</xdr:rowOff>
    </xdr:from>
    <xdr:to>
      <xdr:col>2</xdr:col>
      <xdr:colOff>127000</xdr:colOff>
      <xdr:row>80</xdr:row>
      <xdr:rowOff>108531</xdr:rowOff>
    </xdr:to>
    <xdr:sp macro="" textlink="">
      <xdr:nvSpPr>
        <xdr:cNvPr id="219" name="円/楕円 218"/>
        <xdr:cNvSpPr/>
      </xdr:nvSpPr>
      <xdr:spPr>
        <a:xfrm>
          <a:off x="1397000" y="137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118708</xdr:rowOff>
    </xdr:from>
    <xdr:ext cx="762000" cy="259045"/>
    <xdr:sp macro="" textlink="">
      <xdr:nvSpPr>
        <xdr:cNvPr id="220" name="テキスト ボックス 219"/>
        <xdr:cNvSpPr txBox="1"/>
      </xdr:nvSpPr>
      <xdr:spPr>
        <a:xfrm>
          <a:off x="1066800" y="1349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年度では、比較の対象である国が時限的な給与改定特例法による減額を行っていることから、ラスパイレス指数は</a:t>
          </a:r>
          <a:r>
            <a:rPr kumimoji="1" lang="en-US" altLang="ja-JP" sz="1300">
              <a:latin typeface="ＭＳ Ｐゴシック"/>
            </a:rPr>
            <a:t>100</a:t>
          </a:r>
          <a:r>
            <a:rPr kumimoji="1" lang="ja-JP" altLang="en-US" sz="1300">
              <a:latin typeface="ＭＳ Ｐゴシック"/>
            </a:rPr>
            <a:t>を超え、国の水準を上回っていた。国の時限的な特例減額が終了した</a:t>
          </a:r>
          <a:r>
            <a:rPr kumimoji="1" lang="en-US" altLang="ja-JP" sz="1300">
              <a:latin typeface="ＭＳ Ｐゴシック"/>
            </a:rPr>
            <a:t>25</a:t>
          </a:r>
          <a:r>
            <a:rPr kumimoji="1" lang="ja-JP" altLang="en-US" sz="1300">
              <a:latin typeface="ＭＳ Ｐゴシック"/>
            </a:rPr>
            <a:t>年度では、ラスパイレス指数は</a:t>
          </a:r>
          <a:r>
            <a:rPr kumimoji="1" lang="en-US" altLang="ja-JP" sz="1300">
              <a:latin typeface="ＭＳ Ｐゴシック"/>
            </a:rPr>
            <a:t>99.9</a:t>
          </a:r>
          <a:r>
            <a:rPr kumimoji="1" lang="ja-JP" altLang="en-US" sz="1300">
              <a:latin typeface="ＭＳ Ｐゴシック"/>
            </a:rPr>
            <a:t>となり、国の水準を下回っている。</a:t>
          </a:r>
        </a:p>
        <a:p>
          <a:r>
            <a:rPr kumimoji="1" lang="ja-JP" altLang="en-US" sz="1300">
              <a:latin typeface="ＭＳ Ｐゴシック"/>
            </a:rPr>
            <a:t>　今後も引き続き、適正化に努めていく。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162561</xdr:rowOff>
    </xdr:from>
    <xdr:to>
      <xdr:col>24</xdr:col>
      <xdr:colOff>558800</xdr:colOff>
      <xdr:row>85</xdr:row>
      <xdr:rowOff>160443</xdr:rowOff>
    </xdr:to>
    <xdr:cxnSp macro="">
      <xdr:nvCxnSpPr>
        <xdr:cNvPr id="249" name="直線コネクタ 248"/>
        <xdr:cNvCxnSpPr/>
      </xdr:nvCxnSpPr>
      <xdr:spPr>
        <a:xfrm flipV="1">
          <a:off x="17018000" y="14050011"/>
          <a:ext cx="0" cy="68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132520</xdr:rowOff>
    </xdr:from>
    <xdr:ext cx="762000" cy="259045"/>
    <xdr:sp macro="" textlink="">
      <xdr:nvSpPr>
        <xdr:cNvPr id="250" name="給与水準   （国との比較）最小値テキスト"/>
        <xdr:cNvSpPr txBox="1"/>
      </xdr:nvSpPr>
      <xdr:spPr>
        <a:xfrm>
          <a:off x="17106900" y="1470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85</xdr:row>
      <xdr:rowOff>160443</xdr:rowOff>
    </xdr:from>
    <xdr:to>
      <xdr:col>24</xdr:col>
      <xdr:colOff>647700</xdr:colOff>
      <xdr:row>85</xdr:row>
      <xdr:rowOff>160443</xdr:rowOff>
    </xdr:to>
    <xdr:cxnSp macro="">
      <xdr:nvCxnSpPr>
        <xdr:cNvPr id="251" name="直線コネクタ 250"/>
        <xdr:cNvCxnSpPr/>
      </xdr:nvCxnSpPr>
      <xdr:spPr>
        <a:xfrm>
          <a:off x="16929100" y="14733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77488</xdr:rowOff>
    </xdr:from>
    <xdr:ext cx="762000" cy="259045"/>
    <xdr:sp macro="" textlink="">
      <xdr:nvSpPr>
        <xdr:cNvPr id="252"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81</xdr:row>
      <xdr:rowOff>162561</xdr:rowOff>
    </xdr:from>
    <xdr:to>
      <xdr:col>24</xdr:col>
      <xdr:colOff>647700</xdr:colOff>
      <xdr:row>81</xdr:row>
      <xdr:rowOff>162561</xdr:rowOff>
    </xdr:to>
    <xdr:cxnSp macro="">
      <xdr:nvCxnSpPr>
        <xdr:cNvPr id="253" name="直線コネクタ 252"/>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88</xdr:row>
      <xdr:rowOff>152823</xdr:rowOff>
    </xdr:to>
    <xdr:cxnSp macro="">
      <xdr:nvCxnSpPr>
        <xdr:cNvPr id="254" name="直線コネクタ 253"/>
        <xdr:cNvCxnSpPr/>
      </xdr:nvCxnSpPr>
      <xdr:spPr>
        <a:xfrm flipV="1">
          <a:off x="16179800" y="14596957"/>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5"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6" name="フローチャート : 判断 255"/>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89</xdr:row>
      <xdr:rowOff>45720</xdr:rowOff>
    </xdr:to>
    <xdr:cxnSp macro="">
      <xdr:nvCxnSpPr>
        <xdr:cNvPr id="257" name="直線コネクタ 256"/>
        <xdr:cNvCxnSpPr/>
      </xdr:nvCxnSpPr>
      <xdr:spPr>
        <a:xfrm flipV="1">
          <a:off x="15290800" y="152404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64346</xdr:rowOff>
    </xdr:from>
    <xdr:to>
      <xdr:col>23</xdr:col>
      <xdr:colOff>457200</xdr:colOff>
      <xdr:row>87</xdr:row>
      <xdr:rowOff>165946</xdr:rowOff>
    </xdr:to>
    <xdr:sp macro="" textlink="">
      <xdr:nvSpPr>
        <xdr:cNvPr id="258" name="フローチャート : 判断 257"/>
        <xdr:cNvSpPr/>
      </xdr:nvSpPr>
      <xdr:spPr>
        <a:xfrm>
          <a:off x="16129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4673</xdr:rowOff>
    </xdr:from>
    <xdr:ext cx="736600" cy="259045"/>
    <xdr:sp macro="" textlink="">
      <xdr:nvSpPr>
        <xdr:cNvPr id="259" name="テキスト ボックス 258"/>
        <xdr:cNvSpPr txBox="1"/>
      </xdr:nvSpPr>
      <xdr:spPr>
        <a:xfrm>
          <a:off x="15798800" y="1474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45720</xdr:rowOff>
    </xdr:to>
    <xdr:cxnSp macro="">
      <xdr:nvCxnSpPr>
        <xdr:cNvPr id="260" name="直線コネクタ 259"/>
        <xdr:cNvCxnSpPr/>
      </xdr:nvCxnSpPr>
      <xdr:spPr>
        <a:xfrm>
          <a:off x="14401800" y="146532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56304</xdr:rowOff>
    </xdr:from>
    <xdr:to>
      <xdr:col>22</xdr:col>
      <xdr:colOff>254000</xdr:colOff>
      <xdr:row>87</xdr:row>
      <xdr:rowOff>157904</xdr:rowOff>
    </xdr:to>
    <xdr:sp macro="" textlink="">
      <xdr:nvSpPr>
        <xdr:cNvPr id="261" name="フローチャート : 判断 260"/>
        <xdr:cNvSpPr/>
      </xdr:nvSpPr>
      <xdr:spPr>
        <a:xfrm>
          <a:off x="15240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62" name="テキスト ボックス 261"/>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80011</xdr:rowOff>
    </xdr:to>
    <xdr:cxnSp macro="">
      <xdr:nvCxnSpPr>
        <xdr:cNvPr id="263" name="直線コネクタ 262"/>
        <xdr:cNvCxnSpPr/>
      </xdr:nvCxnSpPr>
      <xdr:spPr>
        <a:xfrm>
          <a:off x="13512800" y="14629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66" name="フローチャート : 判断 265"/>
        <xdr:cNvSpPr/>
      </xdr:nvSpPr>
      <xdr:spPr>
        <a:xfrm>
          <a:off x="13462000" y="1437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67" name="テキスト ボックス 266"/>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3" name="円/楕円 272"/>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4"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102023</xdr:rowOff>
    </xdr:from>
    <xdr:to>
      <xdr:col>23</xdr:col>
      <xdr:colOff>457200</xdr:colOff>
      <xdr:row>89</xdr:row>
      <xdr:rowOff>32173</xdr:rowOff>
    </xdr:to>
    <xdr:sp macro="" textlink="">
      <xdr:nvSpPr>
        <xdr:cNvPr id="275" name="円/楕円 274"/>
        <xdr:cNvSpPr/>
      </xdr:nvSpPr>
      <xdr:spPr>
        <a:xfrm>
          <a:off x="16129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76" name="テキスト ボックス 275"/>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8" name="テキスト ボックス 277"/>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9" name="円/楕円 278"/>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0" name="テキスト ボックス 279"/>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1" name="円/楕円 280"/>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2" name="テキスト ボックス 281"/>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en-US" altLang="ja-JP" sz="1300">
              <a:latin typeface="+mn-ea"/>
              <a:ea typeface="+mn-ea"/>
            </a:rPr>
            <a:t>18</a:t>
          </a:r>
          <a:r>
            <a:rPr kumimoji="1" lang="ja-JP" altLang="en-US" sz="1300">
              <a:latin typeface="+mn-ea"/>
              <a:ea typeface="+mn-ea"/>
            </a:rPr>
            <a:t>年度に市町村合併し、</a:t>
          </a:r>
          <a:r>
            <a:rPr kumimoji="1" lang="en-US" altLang="ja-JP" sz="1300">
              <a:latin typeface="+mn-ea"/>
              <a:ea typeface="+mn-ea"/>
            </a:rPr>
            <a:t>19</a:t>
          </a:r>
          <a:r>
            <a:rPr kumimoji="1" lang="ja-JP" altLang="en-US" sz="1300">
              <a:latin typeface="+mn-ea"/>
              <a:ea typeface="+mn-ea"/>
            </a:rPr>
            <a:t>～</a:t>
          </a:r>
          <a:r>
            <a:rPr kumimoji="1" lang="en-US" altLang="ja-JP" sz="1300">
              <a:latin typeface="+mn-ea"/>
              <a:ea typeface="+mn-ea"/>
            </a:rPr>
            <a:t>23</a:t>
          </a:r>
          <a:r>
            <a:rPr kumimoji="1" lang="ja-JP" altLang="en-US" sz="1300">
              <a:latin typeface="+mn-ea"/>
              <a:ea typeface="+mn-ea"/>
            </a:rPr>
            <a:t>年度までを計画期間とする定員適正化計画に基づき定員管理を行った。新規採用職員の数の抑制などにより、計画を上回って職員数が減少し、人口千人当たり職員数では類似団体平均を</a:t>
          </a:r>
          <a:r>
            <a:rPr kumimoji="1" lang="en-US" altLang="ja-JP" sz="1300">
              <a:latin typeface="+mn-ea"/>
              <a:ea typeface="+mn-ea"/>
            </a:rPr>
            <a:t>1.58</a:t>
          </a:r>
          <a:r>
            <a:rPr kumimoji="1" lang="ja-JP" altLang="en-US" sz="1300">
              <a:latin typeface="+mn-ea"/>
              <a:ea typeface="+mn-ea"/>
            </a:rPr>
            <a:t>人下回る</a:t>
          </a:r>
          <a:r>
            <a:rPr kumimoji="1" lang="en-US" altLang="ja-JP" sz="1300">
              <a:latin typeface="+mn-ea"/>
              <a:ea typeface="+mn-ea"/>
            </a:rPr>
            <a:t>5.95</a:t>
          </a:r>
          <a:r>
            <a:rPr kumimoji="1" lang="ja-JP" altLang="en-US" sz="1300">
              <a:latin typeface="+mn-ea"/>
              <a:ea typeface="+mn-ea"/>
            </a:rPr>
            <a:t>人となっている。</a:t>
          </a:r>
        </a:p>
        <a:p>
          <a:r>
            <a:rPr kumimoji="1" lang="ja-JP" altLang="en-US" sz="1300">
              <a:latin typeface="+mn-ea"/>
              <a:ea typeface="+mn-ea"/>
            </a:rPr>
            <a:t>　ただし、類似団体平均を下回る要因には、消防業務、ごみ処理業務等を一部事務組合で行っていることもあげられるため、今後も計画的な職員採用を実施し、より適切な定員管理に努めていく。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95779</xdr:rowOff>
    </xdr:to>
    <xdr:cxnSp macro="">
      <xdr:nvCxnSpPr>
        <xdr:cNvPr id="317" name="直線コネクタ 316"/>
        <xdr:cNvCxnSpPr/>
      </xdr:nvCxnSpPr>
      <xdr:spPr>
        <a:xfrm>
          <a:off x="16179800" y="1036066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163318</xdr:rowOff>
    </xdr:from>
    <xdr:ext cx="762000" cy="259045"/>
    <xdr:sp macro="" textlink="">
      <xdr:nvSpPr>
        <xdr:cNvPr id="318" name="定員管理の状況平均値テキスト"/>
        <xdr:cNvSpPr txBox="1"/>
      </xdr:nvSpPr>
      <xdr:spPr>
        <a:xfrm>
          <a:off x="17106900" y="1062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73660</xdr:rowOff>
    </xdr:from>
    <xdr:to>
      <xdr:col>23</xdr:col>
      <xdr:colOff>406400</xdr:colOff>
      <xdr:row>60</xdr:row>
      <xdr:rowOff>93769</xdr:rowOff>
    </xdr:to>
    <xdr:cxnSp macro="">
      <xdr:nvCxnSpPr>
        <xdr:cNvPr id="320" name="直線コネクタ 319"/>
        <xdr:cNvCxnSpPr/>
      </xdr:nvCxnSpPr>
      <xdr:spPr>
        <a:xfrm flipV="1">
          <a:off x="15290800" y="103606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112200</xdr:rowOff>
    </xdr:from>
    <xdr:ext cx="736600" cy="259045"/>
    <xdr:sp macro="" textlink="">
      <xdr:nvSpPr>
        <xdr:cNvPr id="322" name="テキスト ボックス 321"/>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75671</xdr:rowOff>
    </xdr:from>
    <xdr:to>
      <xdr:col>22</xdr:col>
      <xdr:colOff>203200</xdr:colOff>
      <xdr:row>60</xdr:row>
      <xdr:rowOff>93769</xdr:rowOff>
    </xdr:to>
    <xdr:cxnSp macro="">
      <xdr:nvCxnSpPr>
        <xdr:cNvPr id="323" name="直線コネクタ 322"/>
        <xdr:cNvCxnSpPr/>
      </xdr:nvCxnSpPr>
      <xdr:spPr>
        <a:xfrm>
          <a:off x="14401800" y="103626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166493</xdr:rowOff>
    </xdr:from>
    <xdr:ext cx="762000" cy="259045"/>
    <xdr:sp macro="" textlink="">
      <xdr:nvSpPr>
        <xdr:cNvPr id="325" name="テキスト ボックス 324"/>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63606</xdr:rowOff>
    </xdr:from>
    <xdr:to>
      <xdr:col>21</xdr:col>
      <xdr:colOff>0</xdr:colOff>
      <xdr:row>60</xdr:row>
      <xdr:rowOff>75671</xdr:rowOff>
    </xdr:to>
    <xdr:cxnSp macro="">
      <xdr:nvCxnSpPr>
        <xdr:cNvPr id="326" name="直線コネクタ 325"/>
        <xdr:cNvCxnSpPr/>
      </xdr:nvCxnSpPr>
      <xdr:spPr>
        <a:xfrm>
          <a:off x="13512800" y="103506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92181</xdr:rowOff>
    </xdr:from>
    <xdr:to>
      <xdr:col>21</xdr:col>
      <xdr:colOff>50800</xdr:colOff>
      <xdr:row>63</xdr:row>
      <xdr:rowOff>22331</xdr:rowOff>
    </xdr:to>
    <xdr:sp macro="" textlink="">
      <xdr:nvSpPr>
        <xdr:cNvPr id="327" name="フローチャート : 判断 326"/>
        <xdr:cNvSpPr/>
      </xdr:nvSpPr>
      <xdr:spPr>
        <a:xfrm>
          <a:off x="14351000" y="1072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7108</xdr:rowOff>
    </xdr:from>
    <xdr:ext cx="762000" cy="259045"/>
    <xdr:sp macro="" textlink="">
      <xdr:nvSpPr>
        <xdr:cNvPr id="328" name="テキスト ボックス 327"/>
        <xdr:cNvSpPr txBox="1"/>
      </xdr:nvSpPr>
      <xdr:spPr>
        <a:xfrm>
          <a:off x="14020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104246</xdr:rowOff>
    </xdr:from>
    <xdr:to>
      <xdr:col>19</xdr:col>
      <xdr:colOff>533400</xdr:colOff>
      <xdr:row>63</xdr:row>
      <xdr:rowOff>34396</xdr:rowOff>
    </xdr:to>
    <xdr:sp macro="" textlink="">
      <xdr:nvSpPr>
        <xdr:cNvPr id="329" name="フローチャート : 判断 328"/>
        <xdr:cNvSpPr/>
      </xdr:nvSpPr>
      <xdr:spPr>
        <a:xfrm>
          <a:off x="134620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19173</xdr:rowOff>
    </xdr:from>
    <xdr:ext cx="762000" cy="259045"/>
    <xdr:sp macro="" textlink="">
      <xdr:nvSpPr>
        <xdr:cNvPr id="330" name="テキスト ボックス 329"/>
        <xdr:cNvSpPr txBox="1"/>
      </xdr:nvSpPr>
      <xdr:spPr>
        <a:xfrm>
          <a:off x="13131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44979</xdr:rowOff>
    </xdr:from>
    <xdr:to>
      <xdr:col>24</xdr:col>
      <xdr:colOff>609600</xdr:colOff>
      <xdr:row>60</xdr:row>
      <xdr:rowOff>146579</xdr:rowOff>
    </xdr:to>
    <xdr:sp macro="" textlink="">
      <xdr:nvSpPr>
        <xdr:cNvPr id="336" name="円/楕円 335"/>
        <xdr:cNvSpPr/>
      </xdr:nvSpPr>
      <xdr:spPr>
        <a:xfrm>
          <a:off x="169672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61506</xdr:rowOff>
    </xdr:from>
    <xdr:ext cx="762000" cy="259045"/>
    <xdr:sp macro="" textlink="">
      <xdr:nvSpPr>
        <xdr:cNvPr id="337" name="定員管理の状況該当値テキスト"/>
        <xdr:cNvSpPr txBox="1"/>
      </xdr:nvSpPr>
      <xdr:spPr>
        <a:xfrm>
          <a:off x="17106900" y="1017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38" name="円/楕円 337"/>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39" name="テキスト ボックス 338"/>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42969</xdr:rowOff>
    </xdr:from>
    <xdr:to>
      <xdr:col>22</xdr:col>
      <xdr:colOff>254000</xdr:colOff>
      <xdr:row>60</xdr:row>
      <xdr:rowOff>144569</xdr:rowOff>
    </xdr:to>
    <xdr:sp macro="" textlink="">
      <xdr:nvSpPr>
        <xdr:cNvPr id="340" name="円/楕円 339"/>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154746</xdr:rowOff>
    </xdr:from>
    <xdr:ext cx="762000" cy="259045"/>
    <xdr:sp macro="" textlink="">
      <xdr:nvSpPr>
        <xdr:cNvPr id="341" name="テキスト ボックス 340"/>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2" name="円/楕円 341"/>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3" name="テキスト ボックス 342"/>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12806</xdr:rowOff>
    </xdr:from>
    <xdr:to>
      <xdr:col>19</xdr:col>
      <xdr:colOff>533400</xdr:colOff>
      <xdr:row>60</xdr:row>
      <xdr:rowOff>114406</xdr:rowOff>
    </xdr:to>
    <xdr:sp macro="" textlink="">
      <xdr:nvSpPr>
        <xdr:cNvPr id="344" name="円/楕円 343"/>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124583</xdr:rowOff>
    </xdr:from>
    <xdr:ext cx="762000" cy="259045"/>
    <xdr:sp macro="" textlink="">
      <xdr:nvSpPr>
        <xdr:cNvPr id="345" name="テキスト ボックス 344"/>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実質公債費比率については、</a:t>
          </a:r>
          <a:r>
            <a:rPr kumimoji="1" lang="en-US" altLang="ja-JP" sz="1200">
              <a:latin typeface="+mn-ea"/>
              <a:ea typeface="+mn-ea"/>
            </a:rPr>
            <a:t>24</a:t>
          </a:r>
          <a:r>
            <a:rPr kumimoji="1" lang="ja-JP" altLang="en-US" sz="1200">
              <a:latin typeface="+mn-ea"/>
              <a:ea typeface="+mn-ea"/>
            </a:rPr>
            <a:t>年度まで類似団体平均を上回っていた。主な要因は、一部事務組合、公共下水道事業特別会計に負担している経費のうち、公債費に準ずる経費が大きいことがあげられる。また、</a:t>
          </a:r>
          <a:r>
            <a:rPr kumimoji="1" lang="en-US" altLang="ja-JP" sz="1200">
              <a:latin typeface="+mn-ea"/>
              <a:ea typeface="+mn-ea"/>
            </a:rPr>
            <a:t>22</a:t>
          </a:r>
          <a:r>
            <a:rPr kumimoji="1" lang="ja-JP" altLang="en-US" sz="1200">
              <a:latin typeface="+mn-ea"/>
              <a:ea typeface="+mn-ea"/>
            </a:rPr>
            <a:t>、</a:t>
          </a:r>
          <a:r>
            <a:rPr kumimoji="1" lang="en-US" altLang="ja-JP" sz="1200">
              <a:latin typeface="+mn-ea"/>
              <a:ea typeface="+mn-ea"/>
            </a:rPr>
            <a:t>23</a:t>
          </a:r>
          <a:r>
            <a:rPr kumimoji="1" lang="ja-JP" altLang="en-US" sz="1200">
              <a:latin typeface="+mn-ea"/>
              <a:ea typeface="+mn-ea"/>
            </a:rPr>
            <a:t>年度については土地開発公社から用地の買い戻しを行ったことも影響している。</a:t>
          </a:r>
          <a:endParaRPr kumimoji="1" lang="en-US" altLang="ja-JP" sz="1200">
            <a:latin typeface="+mn-ea"/>
            <a:ea typeface="+mn-ea"/>
          </a:endParaRPr>
        </a:p>
        <a:p>
          <a:r>
            <a:rPr kumimoji="1" lang="ja-JP" altLang="en-US" sz="1200">
              <a:latin typeface="+mn-ea"/>
              <a:ea typeface="+mn-ea"/>
            </a:rPr>
            <a:t>　一部事務組合への負担金の減少や土地開発公社からの用地の買戻しの影響が減少した</a:t>
          </a:r>
          <a:r>
            <a:rPr kumimoji="1" lang="en-US" altLang="ja-JP" sz="1200">
              <a:latin typeface="+mn-ea"/>
              <a:ea typeface="+mn-ea"/>
            </a:rPr>
            <a:t>25</a:t>
          </a:r>
          <a:r>
            <a:rPr kumimoji="1" lang="ja-JP" altLang="en-US" sz="1200">
              <a:latin typeface="+mn-ea"/>
              <a:ea typeface="+mn-ea"/>
            </a:rPr>
            <a:t>年度では、類似団体平均よりも</a:t>
          </a:r>
          <a:r>
            <a:rPr kumimoji="1" lang="en-US" altLang="ja-JP" sz="1200">
              <a:latin typeface="+mn-ea"/>
              <a:ea typeface="+mn-ea"/>
            </a:rPr>
            <a:t>0.4</a:t>
          </a:r>
          <a:r>
            <a:rPr kumimoji="1" lang="ja-JP" altLang="en-US" sz="1200">
              <a:latin typeface="+mn-ea"/>
              <a:ea typeface="+mn-ea"/>
            </a:rPr>
            <a:t>ポイント低い水準となっている。　今後も地方交付税算入のある事業債を活用するなど、公債費負担の抑制を図っていく。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44</xdr:row>
      <xdr:rowOff>4233</xdr:rowOff>
    </xdr:to>
    <xdr:cxnSp macro="">
      <xdr:nvCxnSpPr>
        <xdr:cNvPr id="378" name="直線コネクタ 377"/>
        <xdr:cNvCxnSpPr/>
      </xdr:nvCxnSpPr>
      <xdr:spPr>
        <a:xfrm flipV="1">
          <a:off x="16179800" y="732282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75371</xdr:rowOff>
    </xdr:from>
    <xdr:ext cx="762000" cy="259045"/>
    <xdr:sp macro="" textlink="">
      <xdr:nvSpPr>
        <xdr:cNvPr id="379" name="公債費負担の状況平均値テキスト"/>
        <xdr:cNvSpPr txBox="1"/>
      </xdr:nvSpPr>
      <xdr:spPr>
        <a:xfrm>
          <a:off x="17106900" y="727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116840</xdr:rowOff>
    </xdr:to>
    <xdr:cxnSp macro="">
      <xdr:nvCxnSpPr>
        <xdr:cNvPr id="381" name="直線コネクタ 380"/>
        <xdr:cNvCxnSpPr/>
      </xdr:nvCxnSpPr>
      <xdr:spPr>
        <a:xfrm flipV="1">
          <a:off x="15290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124883</xdr:rowOff>
    </xdr:to>
    <xdr:cxnSp macro="">
      <xdr:nvCxnSpPr>
        <xdr:cNvPr id="384" name="直線コネクタ 383"/>
        <xdr:cNvCxnSpPr/>
      </xdr:nvCxnSpPr>
      <xdr:spPr>
        <a:xfrm flipV="1">
          <a:off x="14401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1694</xdr:rowOff>
    </xdr:to>
    <xdr:cxnSp macro="">
      <xdr:nvCxnSpPr>
        <xdr:cNvPr id="387" name="直線コネクタ 386"/>
        <xdr:cNvCxnSpPr/>
      </xdr:nvCxnSpPr>
      <xdr:spPr>
        <a:xfrm flipV="1">
          <a:off x="13512800" y="76686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25823</xdr:rowOff>
    </xdr:from>
    <xdr:to>
      <xdr:col>21</xdr:col>
      <xdr:colOff>50800</xdr:colOff>
      <xdr:row>44</xdr:row>
      <xdr:rowOff>127423</xdr:rowOff>
    </xdr:to>
    <xdr:sp macro="" textlink="">
      <xdr:nvSpPr>
        <xdr:cNvPr id="388" name="フローチャート : 判断 387"/>
        <xdr:cNvSpPr/>
      </xdr:nvSpPr>
      <xdr:spPr>
        <a:xfrm>
          <a:off x="14351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137600</xdr:rowOff>
    </xdr:from>
    <xdr:ext cx="762000" cy="259045"/>
    <xdr:sp macro="" textlink="">
      <xdr:nvSpPr>
        <xdr:cNvPr id="389" name="テキスト ボックス 388"/>
        <xdr:cNvSpPr txBox="1"/>
      </xdr:nvSpPr>
      <xdr:spPr>
        <a:xfrm>
          <a:off x="14020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390" name="フローチャート : 判断 389"/>
        <xdr:cNvSpPr/>
      </xdr:nvSpPr>
      <xdr:spPr>
        <a:xfrm>
          <a:off x="13462000" y="765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46583</xdr:rowOff>
    </xdr:from>
    <xdr:ext cx="762000" cy="259045"/>
    <xdr:sp macro="" textlink="">
      <xdr:nvSpPr>
        <xdr:cNvPr id="391" name="テキスト ボックス 390"/>
        <xdr:cNvSpPr txBox="1"/>
      </xdr:nvSpPr>
      <xdr:spPr>
        <a:xfrm>
          <a:off x="13131800" y="741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397" name="円/楕円 396"/>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87647</xdr:rowOff>
    </xdr:from>
    <xdr:ext cx="762000" cy="259045"/>
    <xdr:sp macro="" textlink="">
      <xdr:nvSpPr>
        <xdr:cNvPr id="398" name="公債費負担の状況該当値テキスト"/>
        <xdr:cNvSpPr txBox="1"/>
      </xdr:nvSpPr>
      <xdr:spPr>
        <a:xfrm>
          <a:off x="17106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399" name="円/楕円 398"/>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0" name="テキスト ボックス 399"/>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1" name="円/楕円 400"/>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2" name="テキスト ボックス 401"/>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3" name="円/楕円 402"/>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4" name="テキスト ボックス 403"/>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05" name="円/楕円 404"/>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37271</xdr:rowOff>
    </xdr:from>
    <xdr:ext cx="762000" cy="259045"/>
    <xdr:sp macro="" textlink="">
      <xdr:nvSpPr>
        <xdr:cNvPr id="406" name="テキスト ボックス 405"/>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21</a:t>
          </a:r>
          <a:r>
            <a:rPr kumimoji="1" lang="ja-JP" altLang="en-US" sz="1300">
              <a:latin typeface="ＭＳ Ｐゴシック"/>
            </a:rPr>
            <a:t>年度に</a:t>
          </a:r>
          <a:r>
            <a:rPr kumimoji="1" lang="en-US" altLang="ja-JP" sz="1300">
              <a:latin typeface="ＭＳ Ｐゴシック"/>
            </a:rPr>
            <a:t>102.3</a:t>
          </a:r>
          <a:r>
            <a:rPr kumimoji="1" lang="ja-JP" altLang="en-US" sz="1300">
              <a:latin typeface="ＭＳ Ｐゴシック"/>
            </a:rPr>
            <a:t>％であったのに対し、</a:t>
          </a:r>
          <a:r>
            <a:rPr kumimoji="1" lang="en-US" altLang="ja-JP" sz="1300">
              <a:latin typeface="ＭＳ Ｐゴシック"/>
            </a:rPr>
            <a:t>25</a:t>
          </a:r>
          <a:r>
            <a:rPr kumimoji="1" lang="ja-JP" altLang="en-US" sz="1300">
              <a:latin typeface="ＭＳ Ｐゴシック"/>
            </a:rPr>
            <a:t>年度では</a:t>
          </a:r>
          <a:r>
            <a:rPr kumimoji="1" lang="en-US" altLang="ja-JP" sz="1300">
              <a:latin typeface="ＭＳ Ｐゴシック"/>
            </a:rPr>
            <a:t>16.5</a:t>
          </a:r>
          <a:r>
            <a:rPr kumimoji="1" lang="ja-JP" altLang="en-US" sz="1300">
              <a:latin typeface="ＭＳ Ｐゴシック"/>
            </a:rPr>
            <a:t>％と、４年間で</a:t>
          </a:r>
          <a:r>
            <a:rPr kumimoji="1" lang="en-US" altLang="ja-JP" sz="1300">
              <a:latin typeface="ＭＳ Ｐゴシック"/>
            </a:rPr>
            <a:t>85.8</a:t>
          </a:r>
          <a:r>
            <a:rPr kumimoji="1" lang="ja-JP" altLang="en-US" sz="1300">
              <a:latin typeface="ＭＳ Ｐゴシック"/>
            </a:rPr>
            <a:t>ポイント改善している。改善の主な要因は、</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に土地開発公社から用地の買い戻しを行ったことで債務負担行為に基づく支出予定額が減少したことと、財政調整基金、減債基金、施設整備等基金への積立による充当可能基金が増額したこと等があげられる。</a:t>
          </a:r>
        </a:p>
        <a:p>
          <a:r>
            <a:rPr kumimoji="1" lang="ja-JP" altLang="en-US" sz="1300">
              <a:latin typeface="ＭＳ Ｐゴシック"/>
            </a:rPr>
            <a:t>　引き続き、将来負担の軽減に向け、地方交付税算入のある事業債の活用等により健全化に努める。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102507</xdr:rowOff>
    </xdr:from>
    <xdr:to>
      <xdr:col>24</xdr:col>
      <xdr:colOff>558800</xdr:colOff>
      <xdr:row>15</xdr:row>
      <xdr:rowOff>122948</xdr:rowOff>
    </xdr:to>
    <xdr:cxnSp macro="">
      <xdr:nvCxnSpPr>
        <xdr:cNvPr id="442" name="直線コネクタ 441"/>
        <xdr:cNvCxnSpPr/>
      </xdr:nvCxnSpPr>
      <xdr:spPr>
        <a:xfrm flipV="1">
          <a:off x="16179800" y="2502807"/>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3"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122948</xdr:rowOff>
    </xdr:from>
    <xdr:to>
      <xdr:col>23</xdr:col>
      <xdr:colOff>406400</xdr:colOff>
      <xdr:row>16</xdr:row>
      <xdr:rowOff>136495</xdr:rowOff>
    </xdr:to>
    <xdr:cxnSp macro="">
      <xdr:nvCxnSpPr>
        <xdr:cNvPr id="445" name="直線コネクタ 444"/>
        <xdr:cNvCxnSpPr/>
      </xdr:nvCxnSpPr>
      <xdr:spPr>
        <a:xfrm flipV="1">
          <a:off x="15290800" y="2694698"/>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6" name="フローチャート : 判断 445"/>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38540</xdr:rowOff>
    </xdr:from>
    <xdr:ext cx="736600" cy="259045"/>
    <xdr:sp macro="" textlink="">
      <xdr:nvSpPr>
        <xdr:cNvPr id="447" name="テキスト ボックス 446"/>
        <xdr:cNvSpPr txBox="1"/>
      </xdr:nvSpPr>
      <xdr:spPr>
        <a:xfrm>
          <a:off x="15798800" y="295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136495</xdr:rowOff>
    </xdr:from>
    <xdr:to>
      <xdr:col>22</xdr:col>
      <xdr:colOff>203200</xdr:colOff>
      <xdr:row>18</xdr:row>
      <xdr:rowOff>87751</xdr:rowOff>
    </xdr:to>
    <xdr:cxnSp macro="">
      <xdr:nvCxnSpPr>
        <xdr:cNvPr id="448" name="直線コネクタ 447"/>
        <xdr:cNvCxnSpPr/>
      </xdr:nvCxnSpPr>
      <xdr:spPr>
        <a:xfrm flipV="1">
          <a:off x="14401800" y="2879695"/>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49" name="フローチャート : 判断 448"/>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107483</xdr:rowOff>
    </xdr:from>
    <xdr:ext cx="762000" cy="259045"/>
    <xdr:sp macro="" textlink="">
      <xdr:nvSpPr>
        <xdr:cNvPr id="450" name="テキスト ボックス 449"/>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87751</xdr:rowOff>
    </xdr:from>
    <xdr:to>
      <xdr:col>21</xdr:col>
      <xdr:colOff>0</xdr:colOff>
      <xdr:row>20</xdr:row>
      <xdr:rowOff>59690</xdr:rowOff>
    </xdr:to>
    <xdr:cxnSp macro="">
      <xdr:nvCxnSpPr>
        <xdr:cNvPr id="451" name="直線コネクタ 450"/>
        <xdr:cNvCxnSpPr/>
      </xdr:nvCxnSpPr>
      <xdr:spPr>
        <a:xfrm flipV="1">
          <a:off x="13512800" y="3173851"/>
          <a:ext cx="889000" cy="3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17175</xdr:rowOff>
    </xdr:from>
    <xdr:to>
      <xdr:col>21</xdr:col>
      <xdr:colOff>50800</xdr:colOff>
      <xdr:row>19</xdr:row>
      <xdr:rowOff>118775</xdr:rowOff>
    </xdr:to>
    <xdr:sp macro="" textlink="">
      <xdr:nvSpPr>
        <xdr:cNvPr id="452" name="フローチャート : 判断 451"/>
        <xdr:cNvSpPr/>
      </xdr:nvSpPr>
      <xdr:spPr>
        <a:xfrm>
          <a:off x="14351000" y="3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103552</xdr:rowOff>
    </xdr:from>
    <xdr:ext cx="762000" cy="259045"/>
    <xdr:sp macro="" textlink="">
      <xdr:nvSpPr>
        <xdr:cNvPr id="453" name="テキスト ボックス 452"/>
        <xdr:cNvSpPr txBox="1"/>
      </xdr:nvSpPr>
      <xdr:spPr>
        <a:xfrm>
          <a:off x="14020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59448</xdr:rowOff>
    </xdr:from>
    <xdr:to>
      <xdr:col>19</xdr:col>
      <xdr:colOff>533400</xdr:colOff>
      <xdr:row>20</xdr:row>
      <xdr:rowOff>161048</xdr:rowOff>
    </xdr:to>
    <xdr:sp macro="" textlink="">
      <xdr:nvSpPr>
        <xdr:cNvPr id="454" name="フローチャート : 判断 453"/>
        <xdr:cNvSpPr/>
      </xdr:nvSpPr>
      <xdr:spPr>
        <a:xfrm>
          <a:off x="13462000" y="348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145825</xdr:rowOff>
    </xdr:from>
    <xdr:ext cx="762000" cy="259045"/>
    <xdr:sp macro="" textlink="">
      <xdr:nvSpPr>
        <xdr:cNvPr id="455" name="テキスト ボックス 454"/>
        <xdr:cNvSpPr txBox="1"/>
      </xdr:nvSpPr>
      <xdr:spPr>
        <a:xfrm>
          <a:off x="13131800" y="3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51707</xdr:rowOff>
    </xdr:from>
    <xdr:to>
      <xdr:col>24</xdr:col>
      <xdr:colOff>609600</xdr:colOff>
      <xdr:row>14</xdr:row>
      <xdr:rowOff>153307</xdr:rowOff>
    </xdr:to>
    <xdr:sp macro="" textlink="">
      <xdr:nvSpPr>
        <xdr:cNvPr id="461" name="円/楕円 460"/>
        <xdr:cNvSpPr/>
      </xdr:nvSpPr>
      <xdr:spPr>
        <a:xfrm>
          <a:off x="16967200" y="24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68234</xdr:rowOff>
    </xdr:from>
    <xdr:ext cx="762000" cy="259045"/>
    <xdr:sp macro="" textlink="">
      <xdr:nvSpPr>
        <xdr:cNvPr id="462" name="将来負担の状況該当値テキスト"/>
        <xdr:cNvSpPr txBox="1"/>
      </xdr:nvSpPr>
      <xdr:spPr>
        <a:xfrm>
          <a:off x="17106900" y="22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72148</xdr:rowOff>
    </xdr:from>
    <xdr:to>
      <xdr:col>23</xdr:col>
      <xdr:colOff>457200</xdr:colOff>
      <xdr:row>16</xdr:row>
      <xdr:rowOff>2298</xdr:rowOff>
    </xdr:to>
    <xdr:sp macro="" textlink="">
      <xdr:nvSpPr>
        <xdr:cNvPr id="463" name="円/楕円 462"/>
        <xdr:cNvSpPr/>
      </xdr:nvSpPr>
      <xdr:spPr>
        <a:xfrm>
          <a:off x="16129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12475</xdr:rowOff>
    </xdr:from>
    <xdr:ext cx="736600" cy="259045"/>
    <xdr:sp macro="" textlink="">
      <xdr:nvSpPr>
        <xdr:cNvPr id="464" name="テキスト ボックス 463"/>
        <xdr:cNvSpPr txBox="1"/>
      </xdr:nvSpPr>
      <xdr:spPr>
        <a:xfrm>
          <a:off x="15798800" y="241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85695</xdr:rowOff>
    </xdr:from>
    <xdr:to>
      <xdr:col>22</xdr:col>
      <xdr:colOff>254000</xdr:colOff>
      <xdr:row>17</xdr:row>
      <xdr:rowOff>15845</xdr:rowOff>
    </xdr:to>
    <xdr:sp macro="" textlink="">
      <xdr:nvSpPr>
        <xdr:cNvPr id="465" name="円/楕円 464"/>
        <xdr:cNvSpPr/>
      </xdr:nvSpPr>
      <xdr:spPr>
        <a:xfrm>
          <a:off x="15240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66" name="テキスト ボックス 465"/>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36951</xdr:rowOff>
    </xdr:from>
    <xdr:to>
      <xdr:col>21</xdr:col>
      <xdr:colOff>50800</xdr:colOff>
      <xdr:row>18</xdr:row>
      <xdr:rowOff>138551</xdr:rowOff>
    </xdr:to>
    <xdr:sp macro="" textlink="">
      <xdr:nvSpPr>
        <xdr:cNvPr id="467" name="円/楕円 466"/>
        <xdr:cNvSpPr/>
      </xdr:nvSpPr>
      <xdr:spPr>
        <a:xfrm>
          <a:off x="14351000" y="31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148728</xdr:rowOff>
    </xdr:from>
    <xdr:ext cx="762000" cy="259045"/>
    <xdr:sp macro="" textlink="">
      <xdr:nvSpPr>
        <xdr:cNvPr id="468" name="テキスト ボックス 467"/>
        <xdr:cNvSpPr txBox="1"/>
      </xdr:nvSpPr>
      <xdr:spPr>
        <a:xfrm>
          <a:off x="14020800" y="28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8890</xdr:rowOff>
    </xdr:from>
    <xdr:to>
      <xdr:col>19</xdr:col>
      <xdr:colOff>533400</xdr:colOff>
      <xdr:row>20</xdr:row>
      <xdr:rowOff>110490</xdr:rowOff>
    </xdr:to>
    <xdr:sp macro="" textlink="">
      <xdr:nvSpPr>
        <xdr:cNvPr id="469" name="円/楕円 468"/>
        <xdr:cNvSpPr/>
      </xdr:nvSpPr>
      <xdr:spPr>
        <a:xfrm>
          <a:off x="13462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120667</xdr:rowOff>
    </xdr:from>
    <xdr:ext cx="762000" cy="259045"/>
    <xdr:sp macro="" textlink="">
      <xdr:nvSpPr>
        <xdr:cNvPr id="470" name="テキスト ボックス 469"/>
        <xdr:cNvSpPr txBox="1"/>
      </xdr:nvSpPr>
      <xdr:spPr>
        <a:xfrm>
          <a:off x="13131800" y="320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埼玉県本庄市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79,883
77,903
89.71
29,887,078
27,403,236
2,377,205
16,826,715
23,727,456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人件費に係る経常収支比率は減少傾向にある。主な要因として給与制度の改定による職員給与の減少と地域手当の廃止、職員定数の適正化の推進等があげられる。また、平成</a:t>
          </a:r>
          <a:r>
            <a:rPr kumimoji="1" lang="en-US" altLang="ja-JP" sz="1200">
              <a:latin typeface="+mn-ea"/>
              <a:ea typeface="+mn-ea"/>
            </a:rPr>
            <a:t>22</a:t>
          </a:r>
          <a:r>
            <a:rPr kumimoji="1" lang="ja-JP" altLang="en-US" sz="1200">
              <a:latin typeface="+mn-ea"/>
              <a:ea typeface="+mn-ea"/>
            </a:rPr>
            <a:t>年</a:t>
          </a:r>
          <a:r>
            <a:rPr kumimoji="1" lang="en-US" altLang="ja-JP" sz="1200">
              <a:latin typeface="+mn-ea"/>
              <a:ea typeface="+mn-ea"/>
            </a:rPr>
            <a:t>2</a:t>
          </a:r>
          <a:r>
            <a:rPr kumimoji="1" lang="ja-JP" altLang="en-US" sz="1200">
              <a:latin typeface="+mn-ea"/>
              <a:ea typeface="+mn-ea"/>
            </a:rPr>
            <a:t>月の任期から市議会議員定数を削減</a:t>
          </a:r>
          <a:r>
            <a:rPr kumimoji="1" lang="en-US" altLang="ja-JP" sz="1200">
              <a:latin typeface="+mn-ea"/>
              <a:ea typeface="+mn-ea"/>
            </a:rPr>
            <a:t>(30</a:t>
          </a:r>
          <a:r>
            <a:rPr kumimoji="1" lang="ja-JP" altLang="en-US" sz="1200">
              <a:latin typeface="+mn-ea"/>
              <a:ea typeface="+mn-ea"/>
            </a:rPr>
            <a:t>人から</a:t>
          </a:r>
          <a:r>
            <a:rPr kumimoji="1" lang="en-US" altLang="ja-JP" sz="1200">
              <a:latin typeface="+mn-ea"/>
              <a:ea typeface="+mn-ea"/>
            </a:rPr>
            <a:t>22</a:t>
          </a:r>
          <a:r>
            <a:rPr kumimoji="1" lang="ja-JP" altLang="en-US" sz="1200">
              <a:latin typeface="+mn-ea"/>
              <a:ea typeface="+mn-ea"/>
            </a:rPr>
            <a:t>人）している。</a:t>
          </a:r>
          <a:endParaRPr kumimoji="1" lang="en-US" altLang="ja-JP" sz="1200">
            <a:latin typeface="+mn-ea"/>
            <a:ea typeface="+mn-ea"/>
          </a:endParaRPr>
        </a:p>
        <a:p>
          <a:r>
            <a:rPr kumimoji="1" lang="ja-JP" altLang="en-US" sz="1200">
              <a:latin typeface="+mn-ea"/>
              <a:ea typeface="+mn-ea"/>
            </a:rPr>
            <a:t>　ただし、類似団体平均と比較して人件費が低い要因として、消防業務、ごみ処理業務等を一部事務組合で行っていることもあげられる。今後も引き続き、行政改革への取り組みを通じて人件費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56243</xdr:rowOff>
    </xdr:to>
    <xdr:cxnSp macro="">
      <xdr:nvCxnSpPr>
        <xdr:cNvPr id="67" name="直線コネクタ 66"/>
        <xdr:cNvCxnSpPr/>
      </xdr:nvCxnSpPr>
      <xdr:spPr>
        <a:xfrm flipV="1">
          <a:off x="3987800" y="6152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36</xdr:row>
      <xdr:rowOff>132443</xdr:rowOff>
    </xdr:to>
    <xdr:cxnSp macro="">
      <xdr:nvCxnSpPr>
        <xdr:cNvPr id="70" name="直線コネクタ 69"/>
        <xdr:cNvCxnSpPr/>
      </xdr:nvCxnSpPr>
      <xdr:spPr>
        <a:xfrm flipV="1">
          <a:off x="3098800" y="6228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132443</xdr:rowOff>
    </xdr:to>
    <xdr:cxnSp macro="">
      <xdr:nvCxnSpPr>
        <xdr:cNvPr id="73" name="直線コネクタ 72"/>
        <xdr:cNvCxnSpPr/>
      </xdr:nvCxnSpPr>
      <xdr:spPr>
        <a:xfrm>
          <a:off x="2209800" y="6228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38</xdr:row>
      <xdr:rowOff>116115</xdr:rowOff>
    </xdr:to>
    <xdr:cxnSp macro="">
      <xdr:nvCxnSpPr>
        <xdr:cNvPr id="76" name="直線コネクタ 75"/>
        <xdr:cNvCxnSpPr/>
      </xdr:nvCxnSpPr>
      <xdr:spPr>
        <a:xfrm flipV="1">
          <a:off x="1320800" y="6228443"/>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7" name="フローチャート : 判断 76"/>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8" name="テキスト ボックス 77"/>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27215</xdr:rowOff>
    </xdr:from>
    <xdr:to>
      <xdr:col>1</xdr:col>
      <xdr:colOff>676275</xdr:colOff>
      <xdr:row>40</xdr:row>
      <xdr:rowOff>128815</xdr:rowOff>
    </xdr:to>
    <xdr:sp macro="" textlink="">
      <xdr:nvSpPr>
        <xdr:cNvPr id="79" name="フローチャート : 判断 78"/>
        <xdr:cNvSpPr/>
      </xdr:nvSpPr>
      <xdr:spPr>
        <a:xfrm>
          <a:off x="1270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113592</xdr:rowOff>
    </xdr:from>
    <xdr:ext cx="762000" cy="259045"/>
    <xdr:sp macro="" textlink="">
      <xdr:nvSpPr>
        <xdr:cNvPr id="80" name="テキスト ボックス 79"/>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6" name="円/楕円 85"/>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7"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8" name="円/楕円 87"/>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89" name="テキスト ボックス 88"/>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90" name="円/楕円 89"/>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1" name="テキスト ボックス 90"/>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5443</xdr:rowOff>
    </xdr:from>
    <xdr:to>
      <xdr:col>3</xdr:col>
      <xdr:colOff>193675</xdr:colOff>
      <xdr:row>36</xdr:row>
      <xdr:rowOff>107043</xdr:rowOff>
    </xdr:to>
    <xdr:sp macro="" textlink="">
      <xdr:nvSpPr>
        <xdr:cNvPr id="92" name="円/楕円 91"/>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117220</xdr:rowOff>
    </xdr:from>
    <xdr:ext cx="762000" cy="259045"/>
    <xdr:sp macro="" textlink="">
      <xdr:nvSpPr>
        <xdr:cNvPr id="93" name="テキスト ボックス 92"/>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4" name="円/楕円 93"/>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5641</xdr:rowOff>
    </xdr:from>
    <xdr:ext cx="762000" cy="259045"/>
    <xdr:sp macro="" textlink="">
      <xdr:nvSpPr>
        <xdr:cNvPr id="95" name="テキスト ボックス 94"/>
        <xdr:cNvSpPr txBox="1"/>
      </xdr:nvSpPr>
      <xdr:spPr>
        <a:xfrm>
          <a:off x="939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ea"/>
              <a:ea typeface="+mn-ea"/>
              <a:cs typeface="+mn-cs"/>
            </a:rPr>
            <a:t>　物件費に係る経常収支比率</a:t>
          </a:r>
          <a:r>
            <a:rPr lang="ja-JP" altLang="en-US" sz="1200">
              <a:solidFill>
                <a:schemeClr val="dk1"/>
              </a:solidFill>
              <a:effectLst/>
              <a:latin typeface="+mn-ea"/>
              <a:ea typeface="+mn-ea"/>
              <a:cs typeface="+mn-cs"/>
            </a:rPr>
            <a:t>の上昇は、</a:t>
          </a:r>
          <a:r>
            <a:rPr lang="ja-JP" altLang="ja-JP" sz="1200">
              <a:solidFill>
                <a:schemeClr val="dk1"/>
              </a:solidFill>
              <a:effectLst/>
              <a:latin typeface="+mn-ea"/>
              <a:ea typeface="+mn-ea"/>
              <a:cs typeface="+mn-cs"/>
            </a:rPr>
            <a:t>民間業務委託や指定管理者制度を推進することで、人件費から物件費にシフト</a:t>
          </a:r>
          <a:r>
            <a:rPr lang="ja-JP" altLang="en-US" sz="1200">
              <a:solidFill>
                <a:schemeClr val="dk1"/>
              </a:solidFill>
              <a:effectLst/>
              <a:latin typeface="+mn-ea"/>
              <a:ea typeface="+mn-ea"/>
              <a:cs typeface="+mn-cs"/>
            </a:rPr>
            <a:t>していることが原因である。</a:t>
          </a:r>
          <a:endParaRPr lang="en-US" altLang="ja-JP" sz="1200">
            <a:solidFill>
              <a:schemeClr val="dk1"/>
            </a:solidFill>
            <a:effectLst/>
            <a:latin typeface="+mn-ea"/>
            <a:ea typeface="+mn-ea"/>
            <a:cs typeface="+mn-cs"/>
          </a:endParaRPr>
        </a:p>
        <a:p>
          <a:r>
            <a:rPr lang="ja-JP" altLang="ja-JP" sz="1200">
              <a:solidFill>
                <a:schemeClr val="dk1"/>
              </a:solidFill>
              <a:effectLst/>
              <a:latin typeface="+mn-ea"/>
              <a:ea typeface="+mn-ea"/>
              <a:cs typeface="+mn-cs"/>
            </a:rPr>
            <a:t>　また、類似団体と比較して低い要因は、</a:t>
          </a:r>
          <a:r>
            <a:rPr lang="ja-JP" altLang="en-US" sz="1200">
              <a:solidFill>
                <a:schemeClr val="dk1"/>
              </a:solidFill>
              <a:effectLst/>
              <a:latin typeface="+mn-ea"/>
              <a:ea typeface="+mn-ea"/>
              <a:cs typeface="+mn-cs"/>
            </a:rPr>
            <a:t>消防業務、ごみ処理業務等を</a:t>
          </a:r>
          <a:r>
            <a:rPr lang="ja-JP" altLang="ja-JP" sz="1200">
              <a:solidFill>
                <a:schemeClr val="dk1"/>
              </a:solidFill>
              <a:effectLst/>
              <a:latin typeface="+mn-ea"/>
              <a:ea typeface="+mn-ea"/>
              <a:cs typeface="+mn-cs"/>
            </a:rPr>
            <a:t>一部事務組合が行っていることがあげられる。</a:t>
          </a:r>
          <a:endParaRPr lang="ja-JP" altLang="ja-JP" sz="16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4536</xdr:rowOff>
    </xdr:to>
    <xdr:cxnSp macro="">
      <xdr:nvCxnSpPr>
        <xdr:cNvPr id="130" name="直線コネクタ 129"/>
        <xdr:cNvCxnSpPr/>
      </xdr:nvCxnSpPr>
      <xdr:spPr>
        <a:xfrm>
          <a:off x="15671800" y="222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99786</xdr:rowOff>
    </xdr:from>
    <xdr:to>
      <xdr:col>22</xdr:col>
      <xdr:colOff>565150</xdr:colOff>
      <xdr:row>12</xdr:row>
      <xdr:rowOff>165100</xdr:rowOff>
    </xdr:to>
    <xdr:cxnSp macro="">
      <xdr:nvCxnSpPr>
        <xdr:cNvPr id="133" name="直線コネクタ 132"/>
        <xdr:cNvCxnSpPr/>
      </xdr:nvCxnSpPr>
      <xdr:spPr>
        <a:xfrm>
          <a:off x="14782800" y="2157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110671</xdr:rowOff>
    </xdr:to>
    <xdr:cxnSp macro="">
      <xdr:nvCxnSpPr>
        <xdr:cNvPr id="136" name="直線コネクタ 135"/>
        <xdr:cNvCxnSpPr/>
      </xdr:nvCxnSpPr>
      <xdr:spPr>
        <a:xfrm flipV="1">
          <a:off x="13893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13</xdr:row>
      <xdr:rowOff>15421</xdr:rowOff>
    </xdr:to>
    <xdr:cxnSp macro="">
      <xdr:nvCxnSpPr>
        <xdr:cNvPr id="139" name="直線コネクタ 138"/>
        <xdr:cNvCxnSpPr/>
      </xdr:nvCxnSpPr>
      <xdr:spPr>
        <a:xfrm flipV="1">
          <a:off x="13004800" y="2168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40" name="フローチャート : 判断 139"/>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41" name="テキスト ボックス 140"/>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42" name="フローチャート : 判断 141"/>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151691</xdr:rowOff>
    </xdr:from>
    <xdr:ext cx="762000" cy="259045"/>
    <xdr:sp macro="" textlink="">
      <xdr:nvSpPr>
        <xdr:cNvPr id="143" name="テキスト ボックス 142"/>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125186</xdr:rowOff>
    </xdr:from>
    <xdr:to>
      <xdr:col>24</xdr:col>
      <xdr:colOff>82550</xdr:colOff>
      <xdr:row>13</xdr:row>
      <xdr:rowOff>55336</xdr:rowOff>
    </xdr:to>
    <xdr:sp macro="" textlink="">
      <xdr:nvSpPr>
        <xdr:cNvPr id="149" name="円/楕円 148"/>
        <xdr:cNvSpPr/>
      </xdr:nvSpPr>
      <xdr:spPr>
        <a:xfrm>
          <a:off x="164592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33763</xdr:rowOff>
    </xdr:from>
    <xdr:ext cx="762000" cy="259045"/>
    <xdr:sp macro="" textlink="">
      <xdr:nvSpPr>
        <xdr:cNvPr id="150" name="物件費該当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114300</xdr:rowOff>
    </xdr:from>
    <xdr:to>
      <xdr:col>22</xdr:col>
      <xdr:colOff>615950</xdr:colOff>
      <xdr:row>13</xdr:row>
      <xdr:rowOff>44450</xdr:rowOff>
    </xdr:to>
    <xdr:sp macro="" textlink="">
      <xdr:nvSpPr>
        <xdr:cNvPr id="151" name="円/楕円 150"/>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54627</xdr:rowOff>
    </xdr:from>
    <xdr:ext cx="736600" cy="259045"/>
    <xdr:sp macro="" textlink="">
      <xdr:nvSpPr>
        <xdr:cNvPr id="152" name="テキスト ボックス 151"/>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48986</xdr:rowOff>
    </xdr:from>
    <xdr:to>
      <xdr:col>21</xdr:col>
      <xdr:colOff>412750</xdr:colOff>
      <xdr:row>12</xdr:row>
      <xdr:rowOff>150586</xdr:rowOff>
    </xdr:to>
    <xdr:sp macro="" textlink="">
      <xdr:nvSpPr>
        <xdr:cNvPr id="153" name="円/楕円 152"/>
        <xdr:cNvSpPr/>
      </xdr:nvSpPr>
      <xdr:spPr>
        <a:xfrm>
          <a:off x="14732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160763</xdr:rowOff>
    </xdr:from>
    <xdr:ext cx="762000" cy="259045"/>
    <xdr:sp macro="" textlink="">
      <xdr:nvSpPr>
        <xdr:cNvPr id="154" name="テキスト ボックス 153"/>
        <xdr:cNvSpPr txBox="1"/>
      </xdr:nvSpPr>
      <xdr:spPr>
        <a:xfrm>
          <a:off x="14401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59871</xdr:rowOff>
    </xdr:from>
    <xdr:to>
      <xdr:col>20</xdr:col>
      <xdr:colOff>209550</xdr:colOff>
      <xdr:row>12</xdr:row>
      <xdr:rowOff>161471</xdr:rowOff>
    </xdr:to>
    <xdr:sp macro="" textlink="">
      <xdr:nvSpPr>
        <xdr:cNvPr id="155" name="円/楕円 154"/>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198</xdr:rowOff>
    </xdr:from>
    <xdr:ext cx="762000" cy="259045"/>
    <xdr:sp macro="" textlink="">
      <xdr:nvSpPr>
        <xdr:cNvPr id="156" name="テキスト ボックス 155"/>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7" name="円/楕円 156"/>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8" name="テキスト ボックス 157"/>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は、社会情勢の変化による被保護世帯の増加、児童手当をはじめとする児童福祉費の増加、障害者自立支援事業による社会福祉費の増加などがあげられる。</a:t>
          </a:r>
          <a:r>
            <a:rPr kumimoji="1" lang="en-US" altLang="ja-JP" sz="1300">
              <a:latin typeface="ＭＳ Ｐゴシック"/>
            </a:rPr>
            <a:t>25</a:t>
          </a:r>
          <a:r>
            <a:rPr kumimoji="1" lang="ja-JP" altLang="en-US" sz="1300">
              <a:latin typeface="ＭＳ Ｐゴシック"/>
            </a:rPr>
            <a:t>年度は市税収入の増により分母の経常収支一般財源が増加したため、扶助費に係る経常収支比率は</a:t>
          </a:r>
          <a:r>
            <a:rPr kumimoji="1" lang="en-US" altLang="ja-JP" sz="1300">
              <a:latin typeface="ＭＳ Ｐゴシック"/>
            </a:rPr>
            <a:t>0.6</a:t>
          </a:r>
          <a:r>
            <a:rPr kumimoji="1" lang="ja-JP" altLang="en-US" sz="1300">
              <a:latin typeface="ＭＳ Ｐゴシック"/>
            </a:rPr>
            <a:t>ポイントの減となった。</a:t>
          </a:r>
        </a:p>
        <a:p>
          <a:r>
            <a:rPr kumimoji="1" lang="ja-JP" altLang="en-US" sz="1300">
              <a:latin typeface="ＭＳ Ｐゴシック"/>
            </a:rPr>
            <a:t>　引き続き、資格審査の適正化や単独事業の見直しを進めていく。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7257</xdr:rowOff>
    </xdr:from>
    <xdr:to>
      <xdr:col>7</xdr:col>
      <xdr:colOff>15875</xdr:colOff>
      <xdr:row>58</xdr:row>
      <xdr:rowOff>72572</xdr:rowOff>
    </xdr:to>
    <xdr:cxnSp macro="">
      <xdr:nvCxnSpPr>
        <xdr:cNvPr id="193" name="直線コネクタ 192"/>
        <xdr:cNvCxnSpPr/>
      </xdr:nvCxnSpPr>
      <xdr:spPr>
        <a:xfrm flipV="1">
          <a:off x="3987800" y="9951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4"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72572</xdr:rowOff>
    </xdr:to>
    <xdr:cxnSp macro="">
      <xdr:nvCxnSpPr>
        <xdr:cNvPr id="196" name="直線コネクタ 195"/>
        <xdr:cNvCxnSpPr/>
      </xdr:nvCxnSpPr>
      <xdr:spPr>
        <a:xfrm>
          <a:off x="3098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8" name="テキスト ボックス 197"/>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80735</xdr:rowOff>
    </xdr:from>
    <xdr:to>
      <xdr:col>4</xdr:col>
      <xdr:colOff>346075</xdr:colOff>
      <xdr:row>57</xdr:row>
      <xdr:rowOff>146050</xdr:rowOff>
    </xdr:to>
    <xdr:cxnSp macro="">
      <xdr:nvCxnSpPr>
        <xdr:cNvPr id="199" name="直線コネクタ 198"/>
        <xdr:cNvCxnSpPr/>
      </xdr:nvCxnSpPr>
      <xdr:spPr>
        <a:xfrm>
          <a:off x="2209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01" name="テキスト ボックス 200"/>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80735</xdr:rowOff>
    </xdr:to>
    <xdr:cxnSp macro="">
      <xdr:nvCxnSpPr>
        <xdr:cNvPr id="202" name="直線コネクタ 201"/>
        <xdr:cNvCxnSpPr/>
      </xdr:nvCxnSpPr>
      <xdr:spPr>
        <a:xfrm>
          <a:off x="1320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3" name="フローチャート :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05" name="フローチャート : 判断 204"/>
        <xdr:cNvSpPr/>
      </xdr:nvSpPr>
      <xdr:spPr>
        <a:xfrm>
          <a:off x="1270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06" name="テキスト ボックス 205"/>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127907</xdr:rowOff>
    </xdr:from>
    <xdr:to>
      <xdr:col>7</xdr:col>
      <xdr:colOff>66675</xdr:colOff>
      <xdr:row>58</xdr:row>
      <xdr:rowOff>58057</xdr:rowOff>
    </xdr:to>
    <xdr:sp macro="" textlink="">
      <xdr:nvSpPr>
        <xdr:cNvPr id="212" name="円/楕円 211"/>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99984</xdr:rowOff>
    </xdr:from>
    <xdr:ext cx="762000" cy="259045"/>
    <xdr:sp macro="" textlink="">
      <xdr:nvSpPr>
        <xdr:cNvPr id="213" name="扶助費該当値テキスト"/>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21772</xdr:rowOff>
    </xdr:from>
    <xdr:to>
      <xdr:col>5</xdr:col>
      <xdr:colOff>600075</xdr:colOff>
      <xdr:row>58</xdr:row>
      <xdr:rowOff>123372</xdr:rowOff>
    </xdr:to>
    <xdr:sp macro="" textlink="">
      <xdr:nvSpPr>
        <xdr:cNvPr id="214" name="円/楕円 213"/>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108149</xdr:rowOff>
    </xdr:from>
    <xdr:ext cx="736600" cy="259045"/>
    <xdr:sp macro="" textlink="">
      <xdr:nvSpPr>
        <xdr:cNvPr id="215" name="テキスト ボックス 214"/>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6" name="円/楕円 215"/>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7" name="テキスト ボックス 21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29935</xdr:rowOff>
    </xdr:from>
    <xdr:to>
      <xdr:col>3</xdr:col>
      <xdr:colOff>193675</xdr:colOff>
      <xdr:row>57</xdr:row>
      <xdr:rowOff>131535</xdr:rowOff>
    </xdr:to>
    <xdr:sp macro="" textlink="">
      <xdr:nvSpPr>
        <xdr:cNvPr id="218" name="円/楕円 217"/>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116312</xdr:rowOff>
    </xdr:from>
    <xdr:ext cx="762000" cy="259045"/>
    <xdr:sp macro="" textlink="">
      <xdr:nvSpPr>
        <xdr:cNvPr id="219" name="テキスト ボックス 218"/>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20" name="円/楕円 219"/>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21" name="テキスト ボックス 22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その他に係る経常収支比率を構成している主なものは、国民健康保険、介護保険、公共下水道、後期高齢者医療等の特別会計事業に対する繰出金である。</a:t>
          </a:r>
        </a:p>
        <a:p>
          <a:r>
            <a:rPr kumimoji="1" lang="ja-JP" altLang="en-US" sz="1100">
              <a:latin typeface="+mn-ea"/>
              <a:ea typeface="+mn-ea"/>
            </a:rPr>
            <a:t>　公共下水道事業については、</a:t>
          </a:r>
          <a:r>
            <a:rPr kumimoji="1" lang="en-US" altLang="ja-JP" sz="1100">
              <a:latin typeface="+mn-ea"/>
              <a:ea typeface="+mn-ea"/>
            </a:rPr>
            <a:t>21</a:t>
          </a:r>
          <a:r>
            <a:rPr kumimoji="1" lang="ja-JP" altLang="en-US" sz="1100">
              <a:latin typeface="+mn-ea"/>
              <a:ea typeface="+mn-ea"/>
            </a:rPr>
            <a:t>年度に平均約</a:t>
          </a:r>
          <a:r>
            <a:rPr kumimoji="1" lang="en-US" altLang="ja-JP" sz="1100">
              <a:latin typeface="+mn-ea"/>
              <a:ea typeface="+mn-ea"/>
            </a:rPr>
            <a:t>23.8</a:t>
          </a:r>
          <a:r>
            <a:rPr kumimoji="1" lang="ja-JP" altLang="en-US" sz="1100">
              <a:latin typeface="+mn-ea"/>
              <a:ea typeface="+mn-ea"/>
            </a:rPr>
            <a:t>％引き上げとなる料金改定を実施し、また、国民健康保険事業においても、</a:t>
          </a:r>
          <a:r>
            <a:rPr kumimoji="1" lang="en-US" altLang="ja-JP" sz="1100">
              <a:latin typeface="+mn-ea"/>
              <a:ea typeface="+mn-ea"/>
            </a:rPr>
            <a:t>23</a:t>
          </a:r>
          <a:r>
            <a:rPr kumimoji="1" lang="ja-JP" altLang="en-US" sz="1100">
              <a:latin typeface="+mn-ea"/>
              <a:ea typeface="+mn-ea"/>
            </a:rPr>
            <a:t>年度、</a:t>
          </a:r>
          <a:r>
            <a:rPr kumimoji="1" lang="en-US" altLang="ja-JP" sz="1100">
              <a:latin typeface="+mn-ea"/>
              <a:ea typeface="+mn-ea"/>
            </a:rPr>
            <a:t>25</a:t>
          </a:r>
          <a:r>
            <a:rPr kumimoji="1" lang="ja-JP" altLang="en-US" sz="1100">
              <a:latin typeface="+mn-ea"/>
              <a:ea typeface="+mn-ea"/>
            </a:rPr>
            <a:t>年度に均等割及び所得割を中心とした引き上げの料金改定を実施している。</a:t>
          </a:r>
        </a:p>
        <a:p>
          <a:r>
            <a:rPr kumimoji="1" lang="ja-JP" altLang="en-US" sz="1100">
              <a:latin typeface="+mn-ea"/>
              <a:ea typeface="+mn-ea"/>
            </a:rPr>
            <a:t>　今後とも、各特別会計において、財源の確保・増収に努めるとともに経費の削減を徹底し、収支均衡化に努め、繰出金の抑制を図る必要がある。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152400</xdr:rowOff>
    </xdr:to>
    <xdr:cxnSp macro="">
      <xdr:nvCxnSpPr>
        <xdr:cNvPr id="254" name="直線コネクタ 253"/>
        <xdr:cNvCxnSpPr/>
      </xdr:nvCxnSpPr>
      <xdr:spPr>
        <a:xfrm flipV="1">
          <a:off x="15671800" y="10033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101600</xdr:rowOff>
    </xdr:from>
    <xdr:to>
      <xdr:col>22</xdr:col>
      <xdr:colOff>565150</xdr:colOff>
      <xdr:row>58</xdr:row>
      <xdr:rowOff>152400</xdr:rowOff>
    </xdr:to>
    <xdr:cxnSp macro="">
      <xdr:nvCxnSpPr>
        <xdr:cNvPr id="257" name="直線コネクタ 256"/>
        <xdr:cNvCxnSpPr/>
      </xdr:nvCxnSpPr>
      <xdr:spPr>
        <a:xfrm>
          <a:off x="14782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101600</xdr:rowOff>
    </xdr:to>
    <xdr:cxnSp macro="">
      <xdr:nvCxnSpPr>
        <xdr:cNvPr id="260" name="直線コネクタ 259"/>
        <xdr:cNvCxnSpPr/>
      </xdr:nvCxnSpPr>
      <xdr:spPr>
        <a:xfrm>
          <a:off x="13893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59</xdr:row>
      <xdr:rowOff>31750</xdr:rowOff>
    </xdr:to>
    <xdr:cxnSp macro="">
      <xdr:nvCxnSpPr>
        <xdr:cNvPr id="263" name="直線コネクタ 262"/>
        <xdr:cNvCxnSpPr/>
      </xdr:nvCxnSpPr>
      <xdr:spPr>
        <a:xfrm flipV="1">
          <a:off x="13004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0</xdr:rowOff>
    </xdr:from>
    <xdr:to>
      <xdr:col>20</xdr:col>
      <xdr:colOff>209550</xdr:colOff>
      <xdr:row>58</xdr:row>
      <xdr:rowOff>101600</xdr:rowOff>
    </xdr:to>
    <xdr:sp macro="" textlink="">
      <xdr:nvSpPr>
        <xdr:cNvPr id="264" name="フローチャート : 判断 263"/>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65" name="テキスト ボックス 26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66" name="フローチャート : 判断 265"/>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67" name="テキスト ボックス 266"/>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3" name="円/楕円 272"/>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74"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75" name="円/楕円 274"/>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16527</xdr:rowOff>
    </xdr:from>
    <xdr:ext cx="736600" cy="259045"/>
    <xdr:sp macro="" textlink="">
      <xdr:nvSpPr>
        <xdr:cNvPr id="276" name="テキスト ボックス 275"/>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50800</xdr:rowOff>
    </xdr:from>
    <xdr:to>
      <xdr:col>21</xdr:col>
      <xdr:colOff>412750</xdr:colOff>
      <xdr:row>58</xdr:row>
      <xdr:rowOff>152400</xdr:rowOff>
    </xdr:to>
    <xdr:sp macro="" textlink="">
      <xdr:nvSpPr>
        <xdr:cNvPr id="277" name="円/楕円 276"/>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137177</xdr:rowOff>
    </xdr:from>
    <xdr:ext cx="762000" cy="259045"/>
    <xdr:sp macro="" textlink="">
      <xdr:nvSpPr>
        <xdr:cNvPr id="278" name="テキスト ボックス 277"/>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9" name="円/楕円 278"/>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80" name="テキスト ボックス 27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81" name="円/楕円 280"/>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2" name="テキスト ボックス 281"/>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が類似団体と比較して高い要因は、一部事務組合に対する負担金が多いことがあげられる。本市では、消防業務、ごみ処理業務等について、一部事務組合で実施しており、その負担金が補助費等の構成比の大半を占めている。</a:t>
          </a:r>
          <a:endParaRPr kumimoji="1" lang="en-US" altLang="ja-JP" sz="1200">
            <a:latin typeface="ＭＳ Ｐゴシック"/>
          </a:endParaRPr>
        </a:p>
        <a:p>
          <a:r>
            <a:rPr kumimoji="1" lang="ja-JP" altLang="en-US" sz="1200" baseline="0">
              <a:latin typeface="ＭＳ Ｐゴシック"/>
            </a:rPr>
            <a:t>　</a:t>
          </a:r>
          <a:r>
            <a:rPr kumimoji="1" lang="ja-JP" altLang="en-US" sz="1200">
              <a:latin typeface="ＭＳ Ｐゴシック"/>
            </a:rPr>
            <a:t>一部事務組合に対する負担金の減等により補助費等は減少傾向にあり、今後も一部事務組合のごみ処理施設への公債費負担分を中心に減少が見込まれている。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124714</xdr:rowOff>
    </xdr:to>
    <xdr:cxnSp macro="">
      <xdr:nvCxnSpPr>
        <xdr:cNvPr id="312" name="直線コネクタ 311"/>
        <xdr:cNvCxnSpPr/>
      </xdr:nvCxnSpPr>
      <xdr:spPr>
        <a:xfrm>
          <a:off x="15671800" y="6468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143002</xdr:rowOff>
    </xdr:to>
    <xdr:cxnSp macro="">
      <xdr:nvCxnSpPr>
        <xdr:cNvPr id="315" name="直線コネクタ 314"/>
        <xdr:cNvCxnSpPr/>
      </xdr:nvCxnSpPr>
      <xdr:spPr>
        <a:xfrm flipV="1">
          <a:off x="14782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38</xdr:row>
      <xdr:rowOff>26416</xdr:rowOff>
    </xdr:to>
    <xdr:cxnSp macro="">
      <xdr:nvCxnSpPr>
        <xdr:cNvPr id="318" name="直線コネクタ 317"/>
        <xdr:cNvCxnSpPr/>
      </xdr:nvCxnSpPr>
      <xdr:spPr>
        <a:xfrm flipV="1">
          <a:off x="13893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26416</xdr:rowOff>
    </xdr:from>
    <xdr:to>
      <xdr:col>20</xdr:col>
      <xdr:colOff>158750</xdr:colOff>
      <xdr:row>38</xdr:row>
      <xdr:rowOff>154432</xdr:rowOff>
    </xdr:to>
    <xdr:cxnSp macro="">
      <xdr:nvCxnSpPr>
        <xdr:cNvPr id="321" name="直線コネクタ 320"/>
        <xdr:cNvCxnSpPr/>
      </xdr:nvCxnSpPr>
      <xdr:spPr>
        <a:xfrm flipV="1">
          <a:off x="13004800" y="65415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22" name="フローチャート : 判断 321"/>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3" name="テキスト ボックス 32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4" name="フローチャート : 判断 323"/>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5" name="テキスト ボックス 324"/>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1" name="円/楕円 330"/>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2"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33" name="円/楕円 332"/>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34" name="テキスト ボックス 333"/>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35" name="円/楕円 334"/>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6" name="テキスト ボックス 335"/>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147066</xdr:rowOff>
    </xdr:from>
    <xdr:to>
      <xdr:col>20</xdr:col>
      <xdr:colOff>209550</xdr:colOff>
      <xdr:row>38</xdr:row>
      <xdr:rowOff>77215</xdr:rowOff>
    </xdr:to>
    <xdr:sp macro="" textlink="">
      <xdr:nvSpPr>
        <xdr:cNvPr id="337" name="円/楕円 336"/>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61993</xdr:rowOff>
    </xdr:from>
    <xdr:ext cx="762000" cy="259045"/>
    <xdr:sp macro="" textlink="">
      <xdr:nvSpPr>
        <xdr:cNvPr id="338" name="テキスト ボックス 337"/>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39" name="円/楕円 338"/>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40" name="テキスト ボックス 339"/>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en-US" altLang="ja-JP" sz="1100">
              <a:latin typeface="+mn-ea"/>
              <a:ea typeface="+mn-ea"/>
            </a:rPr>
            <a:t>19</a:t>
          </a:r>
          <a:r>
            <a:rPr kumimoji="1" lang="ja-JP" altLang="en-US" sz="1100">
              <a:latin typeface="+mn-ea"/>
              <a:ea typeface="+mn-ea"/>
            </a:rPr>
            <a:t>～</a:t>
          </a:r>
          <a:r>
            <a:rPr kumimoji="1" lang="en-US" altLang="ja-JP" sz="1100">
              <a:latin typeface="+mn-ea"/>
              <a:ea typeface="+mn-ea"/>
            </a:rPr>
            <a:t>21</a:t>
          </a:r>
          <a:r>
            <a:rPr kumimoji="1" lang="ja-JP" altLang="en-US" sz="1100">
              <a:latin typeface="+mn-ea"/>
              <a:ea typeface="+mn-ea"/>
            </a:rPr>
            <a:t>年度にかけて公的資金補償金免除繰上償還制度を利用して、利率</a:t>
          </a:r>
          <a:r>
            <a:rPr kumimoji="1" lang="en-US" altLang="ja-JP" sz="1100">
              <a:latin typeface="+mn-ea"/>
              <a:ea typeface="+mn-ea"/>
            </a:rPr>
            <a:t>5</a:t>
          </a:r>
          <a:r>
            <a:rPr kumimoji="1" lang="ja-JP" altLang="en-US" sz="1100">
              <a:latin typeface="+mn-ea"/>
              <a:ea typeface="+mn-ea"/>
            </a:rPr>
            <a:t>％以上の高金利の市債の繰り上げ償還や借り換えを実施して公債費の負担の軽減を図った。また、臨時財政対策債以外の事業債は、市債借入額を元金償還額以内にとどめることを原則として、抑制に努めており、その結果として公債費に係る経常収支比率は減少傾向にあった。</a:t>
          </a:r>
        </a:p>
        <a:p>
          <a:r>
            <a:rPr kumimoji="1" lang="ja-JP" altLang="en-US" sz="1100">
              <a:latin typeface="+mn-ea"/>
              <a:ea typeface="+mn-ea"/>
            </a:rPr>
            <a:t>　ただし、</a:t>
          </a: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28</a:t>
          </a:r>
          <a:r>
            <a:rPr kumimoji="1" lang="ja-JP" altLang="en-US" sz="1100">
              <a:latin typeface="+mn-ea"/>
              <a:ea typeface="+mn-ea"/>
            </a:rPr>
            <a:t>年度に、本庄東中学校や児玉総合支所の建替え、健康づくり推進拠点施設の建設等の大規模事業により元金償還額を上回る借入を行うため、今後公債費に係る経常収支比率は悪化する見込みである。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142239</xdr:rowOff>
    </xdr:to>
    <xdr:cxnSp macro="">
      <xdr:nvCxnSpPr>
        <xdr:cNvPr id="373" name="直線コネクタ 372"/>
        <xdr:cNvCxnSpPr/>
      </xdr:nvCxnSpPr>
      <xdr:spPr>
        <a:xfrm flipV="1">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142239</xdr:rowOff>
    </xdr:to>
    <xdr:cxnSp macro="">
      <xdr:nvCxnSpPr>
        <xdr:cNvPr id="376" name="直線コネクタ 375"/>
        <xdr:cNvCxnSpPr/>
      </xdr:nvCxnSpPr>
      <xdr:spPr>
        <a:xfrm>
          <a:off x="3098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134620</xdr:rowOff>
    </xdr:to>
    <xdr:cxnSp macro="">
      <xdr:nvCxnSpPr>
        <xdr:cNvPr id="379" name="直線コネクタ 378"/>
        <xdr:cNvCxnSpPr/>
      </xdr:nvCxnSpPr>
      <xdr:spPr>
        <a:xfrm flipV="1">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1" name="テキスト ボックス 380"/>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31750</xdr:rowOff>
    </xdr:to>
    <xdr:cxnSp macro="">
      <xdr:nvCxnSpPr>
        <xdr:cNvPr id="382" name="直線コネクタ 381"/>
        <xdr:cNvCxnSpPr/>
      </xdr:nvCxnSpPr>
      <xdr:spPr>
        <a:xfrm flipV="1">
          <a:off x="1320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83" name="フローチャート : 判断 382"/>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84" name="テキスト ボックス 383"/>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5" name="フローチャート : 判断 384"/>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6" name="テキスト ボックス 385"/>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2" name="円/楕円 39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3"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4" name="円/楕円 39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5" name="テキスト ボックス 39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6" name="円/楕円 39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7" name="テキスト ボックス 39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98" name="円/楕円 397"/>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99" name="テキスト ボックス 398"/>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400" name="円/楕円 399"/>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401" name="テキスト ボックス 40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a:t>
          </a:r>
          <a:r>
            <a:rPr kumimoji="1" lang="en-US" altLang="ja-JP" sz="1200">
              <a:latin typeface="+mn-ea"/>
              <a:ea typeface="+mn-ea"/>
            </a:rPr>
            <a:t>22</a:t>
          </a:r>
          <a:r>
            <a:rPr kumimoji="1" lang="ja-JP" altLang="en-US" sz="1200">
              <a:latin typeface="+mn-ea"/>
              <a:ea typeface="+mn-ea"/>
            </a:rPr>
            <a:t>年度に改善した要因は、地方交付税等の歳入の増加と、扶助費以外のすべての項目が減となったものであり、</a:t>
          </a:r>
          <a:r>
            <a:rPr kumimoji="1" lang="en-US" altLang="ja-JP" sz="1200">
              <a:latin typeface="+mn-ea"/>
              <a:ea typeface="+mn-ea"/>
            </a:rPr>
            <a:t>23</a:t>
          </a:r>
          <a:r>
            <a:rPr kumimoji="1" lang="ja-JP" altLang="en-US" sz="1200">
              <a:latin typeface="+mn-ea"/>
              <a:ea typeface="+mn-ea"/>
            </a:rPr>
            <a:t>年度以降もその水準が続いている。</a:t>
          </a:r>
          <a:endParaRPr kumimoji="1" lang="en-US" altLang="ja-JP" sz="1200">
            <a:latin typeface="+mn-ea"/>
            <a:ea typeface="+mn-ea"/>
          </a:endParaRPr>
        </a:p>
        <a:p>
          <a:r>
            <a:rPr kumimoji="1" lang="ja-JP" altLang="en-US" sz="1200">
              <a:latin typeface="+mn-ea"/>
              <a:ea typeface="+mn-ea"/>
            </a:rPr>
            <a:t>　</a:t>
          </a:r>
          <a:r>
            <a:rPr kumimoji="1" lang="en-US" altLang="ja-JP" sz="1200">
              <a:latin typeface="+mn-ea"/>
              <a:ea typeface="+mn-ea"/>
            </a:rPr>
            <a:t>25</a:t>
          </a:r>
          <a:r>
            <a:rPr kumimoji="1" lang="ja-JP" altLang="en-US" sz="1200">
              <a:latin typeface="+mn-ea"/>
              <a:ea typeface="+mn-ea"/>
            </a:rPr>
            <a:t>年度では、市税収入の増等により、</a:t>
          </a:r>
          <a:r>
            <a:rPr kumimoji="1" lang="en-US" altLang="ja-JP" sz="1200">
              <a:latin typeface="+mn-ea"/>
              <a:ea typeface="+mn-ea"/>
            </a:rPr>
            <a:t>1.7</a:t>
          </a:r>
          <a:r>
            <a:rPr kumimoji="1" lang="ja-JP" altLang="en-US" sz="1200">
              <a:latin typeface="+mn-ea"/>
              <a:ea typeface="+mn-ea"/>
            </a:rPr>
            <a:t>ポイント改善した。今後も、経常収支比率の改善に向けて、歳入面では納税コールセンターやコンビニ収納などの強化対策や企業誘致の推進等による、自主財源の確保に努めていく。また、歳出の抑制や国・県等からの補助金の活用などに一層努め、経常一般経費の削減に努めて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131572</xdr:rowOff>
    </xdr:to>
    <xdr:cxnSp macro="">
      <xdr:nvCxnSpPr>
        <xdr:cNvPr id="432" name="直線コネクタ 431"/>
        <xdr:cNvCxnSpPr/>
      </xdr:nvCxnSpPr>
      <xdr:spPr>
        <a:xfrm flipV="1">
          <a:off x="15671800" y="130840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140733</xdr:rowOff>
    </xdr:from>
    <xdr:ext cx="762000" cy="259045"/>
    <xdr:sp macro="" textlink="">
      <xdr:nvSpPr>
        <xdr:cNvPr id="433" name="公債費以外平均値テキスト"/>
        <xdr:cNvSpPr txBox="1"/>
      </xdr:nvSpPr>
      <xdr:spPr>
        <a:xfrm>
          <a:off x="16598900" y="1282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94996</xdr:rowOff>
    </xdr:from>
    <xdr:to>
      <xdr:col>22</xdr:col>
      <xdr:colOff>565150</xdr:colOff>
      <xdr:row>76</xdr:row>
      <xdr:rowOff>131572</xdr:rowOff>
    </xdr:to>
    <xdr:cxnSp macro="">
      <xdr:nvCxnSpPr>
        <xdr:cNvPr id="435" name="直線コネクタ 434"/>
        <xdr:cNvCxnSpPr/>
      </xdr:nvCxnSpPr>
      <xdr:spPr>
        <a:xfrm>
          <a:off x="14782800" y="13125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7" name="テキスト ボックス 43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94996</xdr:rowOff>
    </xdr:to>
    <xdr:cxnSp macro="">
      <xdr:nvCxnSpPr>
        <xdr:cNvPr id="438" name="直線コネクタ 437"/>
        <xdr:cNvCxnSpPr/>
      </xdr:nvCxnSpPr>
      <xdr:spPr>
        <a:xfrm>
          <a:off x="13893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78</xdr:row>
      <xdr:rowOff>81280</xdr:rowOff>
    </xdr:to>
    <xdr:cxnSp macro="">
      <xdr:nvCxnSpPr>
        <xdr:cNvPr id="441" name="直線コネクタ 440"/>
        <xdr:cNvCxnSpPr/>
      </xdr:nvCxnSpPr>
      <xdr:spPr>
        <a:xfrm flipV="1">
          <a:off x="13004800" y="1309319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2" name="フローチャート : 判断 44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43" name="テキスト ボックス 44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44196</xdr:rowOff>
    </xdr:from>
    <xdr:to>
      <xdr:col>19</xdr:col>
      <xdr:colOff>6350</xdr:colOff>
      <xdr:row>76</xdr:row>
      <xdr:rowOff>145796</xdr:rowOff>
    </xdr:to>
    <xdr:sp macro="" textlink="">
      <xdr:nvSpPr>
        <xdr:cNvPr id="444" name="フローチャート : 判断 44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155973</xdr:rowOff>
    </xdr:from>
    <xdr:ext cx="762000" cy="259045"/>
    <xdr:sp macro="" textlink="">
      <xdr:nvSpPr>
        <xdr:cNvPr id="445" name="テキスト ボックス 444"/>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51" name="円/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146575</xdr:rowOff>
    </xdr:from>
    <xdr:ext cx="762000" cy="259045"/>
    <xdr:sp macro="" textlink="">
      <xdr:nvSpPr>
        <xdr:cNvPr id="452" name="公債費以外該当値テキスト"/>
        <xdr:cNvSpPr txBox="1"/>
      </xdr:nvSpPr>
      <xdr:spPr>
        <a:xfrm>
          <a:off x="165989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3" name="円/楕円 452"/>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54" name="テキスト ボックス 453"/>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44196</xdr:rowOff>
    </xdr:from>
    <xdr:to>
      <xdr:col>21</xdr:col>
      <xdr:colOff>412750</xdr:colOff>
      <xdr:row>76</xdr:row>
      <xdr:rowOff>145796</xdr:rowOff>
    </xdr:to>
    <xdr:sp macro="" textlink="">
      <xdr:nvSpPr>
        <xdr:cNvPr id="455" name="円/楕円 454"/>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56" name="テキスト ボックス 455"/>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7" name="円/楕円 45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98569</xdr:rowOff>
    </xdr:from>
    <xdr:ext cx="762000" cy="259045"/>
    <xdr:sp macro="" textlink="">
      <xdr:nvSpPr>
        <xdr:cNvPr id="458" name="テキスト ボックス 457"/>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9" name="円/楕円 458"/>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60" name="テキスト ボックス 459"/>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埼玉県本庄市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106411</xdr:rowOff>
    </xdr:from>
    <xdr:to>
      <xdr:col>4</xdr:col>
      <xdr:colOff>1117600</xdr:colOff>
      <xdr:row>19</xdr:row>
      <xdr:rowOff>141775</xdr:rowOff>
    </xdr:to>
    <xdr:cxnSp macro="">
      <xdr:nvCxnSpPr>
        <xdr:cNvPr id="48" name="直線コネクタ 47"/>
        <xdr:cNvCxnSpPr/>
      </xdr:nvCxnSpPr>
      <xdr:spPr bwMode="auto">
        <a:xfrm>
          <a:off x="5003800" y="3411586"/>
          <a:ext cx="647700" cy="35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95432</xdr:rowOff>
    </xdr:from>
    <xdr:ext cx="762000" cy="259045"/>
    <xdr:sp macro="" textlink="">
      <xdr:nvSpPr>
        <xdr:cNvPr id="49" name="人口1人当たり決算額の推移平均値テキスト130"/>
        <xdr:cNvSpPr txBox="1"/>
      </xdr:nvSpPr>
      <xdr:spPr>
        <a:xfrm>
          <a:off x="5740400" y="28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45877</xdr:rowOff>
    </xdr:from>
    <xdr:to>
      <xdr:col>4</xdr:col>
      <xdr:colOff>469900</xdr:colOff>
      <xdr:row>19</xdr:row>
      <xdr:rowOff>106411</xdr:rowOff>
    </xdr:to>
    <xdr:cxnSp macro="">
      <xdr:nvCxnSpPr>
        <xdr:cNvPr id="51" name="直線コネクタ 50"/>
        <xdr:cNvCxnSpPr/>
      </xdr:nvCxnSpPr>
      <xdr:spPr bwMode="auto">
        <a:xfrm>
          <a:off x="4305300" y="3351052"/>
          <a:ext cx="698500" cy="6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138996</xdr:rowOff>
    </xdr:from>
    <xdr:ext cx="736600" cy="259045"/>
    <xdr:sp macro="" textlink="">
      <xdr:nvSpPr>
        <xdr:cNvPr id="53" name="テキスト ボックス 52"/>
        <xdr:cNvSpPr txBox="1"/>
      </xdr:nvSpPr>
      <xdr:spPr>
        <a:xfrm>
          <a:off x="4622800" y="275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45877</xdr:rowOff>
    </xdr:from>
    <xdr:to>
      <xdr:col>3</xdr:col>
      <xdr:colOff>904875</xdr:colOff>
      <xdr:row>19</xdr:row>
      <xdr:rowOff>109108</xdr:rowOff>
    </xdr:to>
    <xdr:cxnSp macro="">
      <xdr:nvCxnSpPr>
        <xdr:cNvPr id="54" name="直線コネクタ 53"/>
        <xdr:cNvCxnSpPr/>
      </xdr:nvCxnSpPr>
      <xdr:spPr bwMode="auto">
        <a:xfrm flipV="1">
          <a:off x="3606800" y="3351052"/>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57294</xdr:rowOff>
    </xdr:from>
    <xdr:ext cx="762000" cy="259045"/>
    <xdr:sp macro="" textlink="">
      <xdr:nvSpPr>
        <xdr:cNvPr id="56" name="テキスト ボックス 55"/>
        <xdr:cNvSpPr txBox="1"/>
      </xdr:nvSpPr>
      <xdr:spPr>
        <a:xfrm>
          <a:off x="39243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144107</xdr:rowOff>
    </xdr:from>
    <xdr:to>
      <xdr:col>3</xdr:col>
      <xdr:colOff>206375</xdr:colOff>
      <xdr:row>19</xdr:row>
      <xdr:rowOff>109108</xdr:rowOff>
    </xdr:to>
    <xdr:cxnSp macro="">
      <xdr:nvCxnSpPr>
        <xdr:cNvPr id="57" name="直線コネクタ 56"/>
        <xdr:cNvCxnSpPr/>
      </xdr:nvCxnSpPr>
      <xdr:spPr bwMode="auto">
        <a:xfrm>
          <a:off x="2908300" y="3277832"/>
          <a:ext cx="698500" cy="13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167373</xdr:rowOff>
    </xdr:from>
    <xdr:to>
      <xdr:col>3</xdr:col>
      <xdr:colOff>257175</xdr:colOff>
      <xdr:row>17</xdr:row>
      <xdr:rowOff>97523</xdr:rowOff>
    </xdr:to>
    <xdr:sp macro="" textlink="">
      <xdr:nvSpPr>
        <xdr:cNvPr id="58" name="フローチャート : 判断 57"/>
        <xdr:cNvSpPr/>
      </xdr:nvSpPr>
      <xdr:spPr bwMode="auto">
        <a:xfrm>
          <a:off x="3556000" y="2958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107700</xdr:rowOff>
    </xdr:from>
    <xdr:ext cx="762000" cy="259045"/>
    <xdr:sp macro="" textlink="">
      <xdr:nvSpPr>
        <xdr:cNvPr id="59" name="テキスト ボックス 58"/>
        <xdr:cNvSpPr txBox="1"/>
      </xdr:nvSpPr>
      <xdr:spPr>
        <a:xfrm>
          <a:off x="3225800" y="27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147302</xdr:rowOff>
    </xdr:from>
    <xdr:to>
      <xdr:col>2</xdr:col>
      <xdr:colOff>692150</xdr:colOff>
      <xdr:row>17</xdr:row>
      <xdr:rowOff>77452</xdr:rowOff>
    </xdr:to>
    <xdr:sp macro="" textlink="">
      <xdr:nvSpPr>
        <xdr:cNvPr id="60" name="フローチャート : 判断 59"/>
        <xdr:cNvSpPr/>
      </xdr:nvSpPr>
      <xdr:spPr bwMode="auto">
        <a:xfrm>
          <a:off x="2857500" y="2938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87629</xdr:rowOff>
    </xdr:from>
    <xdr:ext cx="762000" cy="259045"/>
    <xdr:sp macro="" textlink="">
      <xdr:nvSpPr>
        <xdr:cNvPr id="61" name="テキスト ボックス 60"/>
        <xdr:cNvSpPr txBox="1"/>
      </xdr:nvSpPr>
      <xdr:spPr>
        <a:xfrm>
          <a:off x="2527300" y="270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90975</xdr:rowOff>
    </xdr:from>
    <xdr:to>
      <xdr:col>5</xdr:col>
      <xdr:colOff>34925</xdr:colOff>
      <xdr:row>20</xdr:row>
      <xdr:rowOff>21125</xdr:rowOff>
    </xdr:to>
    <xdr:sp macro="" textlink="">
      <xdr:nvSpPr>
        <xdr:cNvPr id="67" name="円/楕円 66"/>
        <xdr:cNvSpPr/>
      </xdr:nvSpPr>
      <xdr:spPr bwMode="auto">
        <a:xfrm>
          <a:off x="5600700" y="33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63052</xdr:rowOff>
    </xdr:from>
    <xdr:ext cx="762000" cy="259045"/>
    <xdr:sp macro="" textlink="">
      <xdr:nvSpPr>
        <xdr:cNvPr id="68" name="人口1人当たり決算額の推移該当値テキスト130"/>
        <xdr:cNvSpPr txBox="1"/>
      </xdr:nvSpPr>
      <xdr:spPr>
        <a:xfrm>
          <a:off x="5740400" y="33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61,437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55611</xdr:rowOff>
    </xdr:from>
    <xdr:to>
      <xdr:col>4</xdr:col>
      <xdr:colOff>520700</xdr:colOff>
      <xdr:row>19</xdr:row>
      <xdr:rowOff>157211</xdr:rowOff>
    </xdr:to>
    <xdr:sp macro="" textlink="">
      <xdr:nvSpPr>
        <xdr:cNvPr id="69" name="円/楕円 68"/>
        <xdr:cNvSpPr/>
      </xdr:nvSpPr>
      <xdr:spPr bwMode="auto">
        <a:xfrm>
          <a:off x="4953000" y="336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141988</xdr:rowOff>
    </xdr:from>
    <xdr:ext cx="736600" cy="259045"/>
    <xdr:sp macro="" textlink="">
      <xdr:nvSpPr>
        <xdr:cNvPr id="70" name="テキスト ボックス 69"/>
        <xdr:cNvSpPr txBox="1"/>
      </xdr:nvSpPr>
      <xdr:spPr>
        <a:xfrm>
          <a:off x="4622800" y="344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166527</xdr:rowOff>
    </xdr:from>
    <xdr:to>
      <xdr:col>3</xdr:col>
      <xdr:colOff>955675</xdr:colOff>
      <xdr:row>19</xdr:row>
      <xdr:rowOff>96677</xdr:rowOff>
    </xdr:to>
    <xdr:sp macro="" textlink="">
      <xdr:nvSpPr>
        <xdr:cNvPr id="71" name="円/楕円 70"/>
        <xdr:cNvSpPr/>
      </xdr:nvSpPr>
      <xdr:spPr bwMode="auto">
        <a:xfrm>
          <a:off x="4254500" y="33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81454</xdr:rowOff>
    </xdr:from>
    <xdr:ext cx="762000" cy="259045"/>
    <xdr:sp macro="" textlink="">
      <xdr:nvSpPr>
        <xdr:cNvPr id="72" name="テキスト ボックス 71"/>
        <xdr:cNvSpPr txBox="1"/>
      </xdr:nvSpPr>
      <xdr:spPr>
        <a:xfrm>
          <a:off x="3924300" y="338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58308</xdr:rowOff>
    </xdr:from>
    <xdr:to>
      <xdr:col>3</xdr:col>
      <xdr:colOff>257175</xdr:colOff>
      <xdr:row>19</xdr:row>
      <xdr:rowOff>159908</xdr:rowOff>
    </xdr:to>
    <xdr:sp macro="" textlink="">
      <xdr:nvSpPr>
        <xdr:cNvPr id="73" name="円/楕円 72"/>
        <xdr:cNvSpPr/>
      </xdr:nvSpPr>
      <xdr:spPr bwMode="auto">
        <a:xfrm>
          <a:off x="3556000" y="3363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144685</xdr:rowOff>
    </xdr:from>
    <xdr:ext cx="762000" cy="259045"/>
    <xdr:sp macro="" textlink="">
      <xdr:nvSpPr>
        <xdr:cNvPr id="74" name="テキスト ボックス 73"/>
        <xdr:cNvSpPr txBox="1"/>
      </xdr:nvSpPr>
      <xdr:spPr>
        <a:xfrm>
          <a:off x="3225800" y="344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93307</xdr:rowOff>
    </xdr:from>
    <xdr:to>
      <xdr:col>2</xdr:col>
      <xdr:colOff>692150</xdr:colOff>
      <xdr:row>19</xdr:row>
      <xdr:rowOff>23457</xdr:rowOff>
    </xdr:to>
    <xdr:sp macro="" textlink="">
      <xdr:nvSpPr>
        <xdr:cNvPr id="75" name="円/楕円 74"/>
        <xdr:cNvSpPr/>
      </xdr:nvSpPr>
      <xdr:spPr bwMode="auto">
        <a:xfrm>
          <a:off x="2857500" y="322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8234</xdr:rowOff>
    </xdr:from>
    <xdr:ext cx="762000" cy="259045"/>
    <xdr:sp macro="" textlink="">
      <xdr:nvSpPr>
        <xdr:cNvPr id="76" name="テキスト ボックス 75"/>
        <xdr:cNvSpPr txBox="1"/>
      </xdr:nvSpPr>
      <xdr:spPr>
        <a:xfrm>
          <a:off x="2527300" y="331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201066</xdr:rowOff>
    </xdr:from>
    <xdr:to>
      <xdr:col>4</xdr:col>
      <xdr:colOff>1117600</xdr:colOff>
      <xdr:row>35</xdr:row>
      <xdr:rowOff>298319</xdr:rowOff>
    </xdr:to>
    <xdr:cxnSp macro="">
      <xdr:nvCxnSpPr>
        <xdr:cNvPr id="111" name="直線コネクタ 110"/>
        <xdr:cNvCxnSpPr/>
      </xdr:nvCxnSpPr>
      <xdr:spPr bwMode="auto">
        <a:xfrm>
          <a:off x="5003800" y="6811416"/>
          <a:ext cx="647700" cy="9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175186</xdr:rowOff>
    </xdr:from>
    <xdr:ext cx="762000" cy="259045"/>
    <xdr:sp macro="" textlink="">
      <xdr:nvSpPr>
        <xdr:cNvPr id="112" name="人口1人当たり決算額の推移平均値テキスト445"/>
        <xdr:cNvSpPr txBox="1"/>
      </xdr:nvSpPr>
      <xdr:spPr>
        <a:xfrm>
          <a:off x="5740400" y="6442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207925</xdr:rowOff>
    </xdr:from>
    <xdr:to>
      <xdr:col>4</xdr:col>
      <xdr:colOff>469900</xdr:colOff>
      <xdr:row>35</xdr:row>
      <xdr:rowOff>201066</xdr:rowOff>
    </xdr:to>
    <xdr:cxnSp macro="">
      <xdr:nvCxnSpPr>
        <xdr:cNvPr id="114" name="直線コネクタ 113"/>
        <xdr:cNvCxnSpPr/>
      </xdr:nvCxnSpPr>
      <xdr:spPr bwMode="auto">
        <a:xfrm>
          <a:off x="4305300" y="6475375"/>
          <a:ext cx="698500" cy="33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52254</xdr:rowOff>
    </xdr:from>
    <xdr:ext cx="736600" cy="259045"/>
    <xdr:sp macro="" textlink="">
      <xdr:nvSpPr>
        <xdr:cNvPr id="116" name="テキスト ボックス 115"/>
        <xdr:cNvSpPr txBox="1"/>
      </xdr:nvSpPr>
      <xdr:spPr>
        <a:xfrm>
          <a:off x="4622800" y="63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129841</xdr:rowOff>
    </xdr:from>
    <xdr:to>
      <xdr:col>3</xdr:col>
      <xdr:colOff>904875</xdr:colOff>
      <xdr:row>34</xdr:row>
      <xdr:rowOff>207925</xdr:rowOff>
    </xdr:to>
    <xdr:cxnSp macro="">
      <xdr:nvCxnSpPr>
        <xdr:cNvPr id="117" name="直線コネクタ 116"/>
        <xdr:cNvCxnSpPr/>
      </xdr:nvCxnSpPr>
      <xdr:spPr bwMode="auto">
        <a:xfrm>
          <a:off x="3606800" y="6397291"/>
          <a:ext cx="698500" cy="7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129841</xdr:rowOff>
    </xdr:from>
    <xdr:to>
      <xdr:col>3</xdr:col>
      <xdr:colOff>206375</xdr:colOff>
      <xdr:row>34</xdr:row>
      <xdr:rowOff>311055</xdr:rowOff>
    </xdr:to>
    <xdr:cxnSp macro="">
      <xdr:nvCxnSpPr>
        <xdr:cNvPr id="120" name="直線コネクタ 119"/>
        <xdr:cNvCxnSpPr/>
      </xdr:nvCxnSpPr>
      <xdr:spPr bwMode="auto">
        <a:xfrm flipV="1">
          <a:off x="2908300" y="6397291"/>
          <a:ext cx="698500" cy="18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123782</xdr:rowOff>
    </xdr:from>
    <xdr:to>
      <xdr:col>3</xdr:col>
      <xdr:colOff>257175</xdr:colOff>
      <xdr:row>34</xdr:row>
      <xdr:rowOff>225382</xdr:rowOff>
    </xdr:to>
    <xdr:sp macro="" textlink="">
      <xdr:nvSpPr>
        <xdr:cNvPr id="121" name="フローチャート : 判断 120"/>
        <xdr:cNvSpPr/>
      </xdr:nvSpPr>
      <xdr:spPr bwMode="auto">
        <a:xfrm>
          <a:off x="3556000" y="6391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210159</xdr:rowOff>
    </xdr:from>
    <xdr:ext cx="762000" cy="259045"/>
    <xdr:sp macro="" textlink="">
      <xdr:nvSpPr>
        <xdr:cNvPr id="122" name="テキスト ボックス 121"/>
        <xdr:cNvSpPr txBox="1"/>
      </xdr:nvSpPr>
      <xdr:spPr>
        <a:xfrm>
          <a:off x="3225800" y="64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89132</xdr:rowOff>
    </xdr:from>
    <xdr:to>
      <xdr:col>2</xdr:col>
      <xdr:colOff>692150</xdr:colOff>
      <xdr:row>34</xdr:row>
      <xdr:rowOff>190732</xdr:rowOff>
    </xdr:to>
    <xdr:sp macro="" textlink="">
      <xdr:nvSpPr>
        <xdr:cNvPr id="123" name="フローチャート : 判断 122"/>
        <xdr:cNvSpPr/>
      </xdr:nvSpPr>
      <xdr:spPr bwMode="auto">
        <a:xfrm>
          <a:off x="2857500" y="6356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200909</xdr:rowOff>
    </xdr:from>
    <xdr:ext cx="762000" cy="259045"/>
    <xdr:sp macro="" textlink="">
      <xdr:nvSpPr>
        <xdr:cNvPr id="124" name="テキスト ボックス 123"/>
        <xdr:cNvSpPr txBox="1"/>
      </xdr:nvSpPr>
      <xdr:spPr>
        <a:xfrm>
          <a:off x="2527300" y="612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247519</xdr:rowOff>
    </xdr:from>
    <xdr:to>
      <xdr:col>5</xdr:col>
      <xdr:colOff>34925</xdr:colOff>
      <xdr:row>36</xdr:row>
      <xdr:rowOff>6219</xdr:rowOff>
    </xdr:to>
    <xdr:sp macro="" textlink="">
      <xdr:nvSpPr>
        <xdr:cNvPr id="130" name="円/楕円 129"/>
        <xdr:cNvSpPr/>
      </xdr:nvSpPr>
      <xdr:spPr bwMode="auto">
        <a:xfrm>
          <a:off x="5600700" y="685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219596</xdr:rowOff>
    </xdr:from>
    <xdr:ext cx="762000" cy="259045"/>
    <xdr:sp macro="" textlink="">
      <xdr:nvSpPr>
        <xdr:cNvPr id="131" name="人口1人当たり決算額の推移該当値テキスト445"/>
        <xdr:cNvSpPr txBox="1"/>
      </xdr:nvSpPr>
      <xdr:spPr>
        <a:xfrm>
          <a:off x="5740400" y="68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150266</xdr:rowOff>
    </xdr:from>
    <xdr:to>
      <xdr:col>4</xdr:col>
      <xdr:colOff>520700</xdr:colOff>
      <xdr:row>35</xdr:row>
      <xdr:rowOff>251866</xdr:rowOff>
    </xdr:to>
    <xdr:sp macro="" textlink="">
      <xdr:nvSpPr>
        <xdr:cNvPr id="132" name="円/楕円 131"/>
        <xdr:cNvSpPr/>
      </xdr:nvSpPr>
      <xdr:spPr bwMode="auto">
        <a:xfrm>
          <a:off x="4953000" y="676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236643</xdr:rowOff>
    </xdr:from>
    <xdr:ext cx="736600" cy="259045"/>
    <xdr:sp macro="" textlink="">
      <xdr:nvSpPr>
        <xdr:cNvPr id="133" name="テキスト ボックス 132"/>
        <xdr:cNvSpPr txBox="1"/>
      </xdr:nvSpPr>
      <xdr:spPr>
        <a:xfrm>
          <a:off x="4622800" y="684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157125</xdr:rowOff>
    </xdr:from>
    <xdr:to>
      <xdr:col>3</xdr:col>
      <xdr:colOff>955675</xdr:colOff>
      <xdr:row>34</xdr:row>
      <xdr:rowOff>258725</xdr:rowOff>
    </xdr:to>
    <xdr:sp macro="" textlink="">
      <xdr:nvSpPr>
        <xdr:cNvPr id="134" name="円/楕円 133"/>
        <xdr:cNvSpPr/>
      </xdr:nvSpPr>
      <xdr:spPr bwMode="auto">
        <a:xfrm>
          <a:off x="4254500" y="642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268902</xdr:rowOff>
    </xdr:from>
    <xdr:ext cx="762000" cy="259045"/>
    <xdr:sp macro="" textlink="">
      <xdr:nvSpPr>
        <xdr:cNvPr id="135" name="テキスト ボックス 134"/>
        <xdr:cNvSpPr txBox="1"/>
      </xdr:nvSpPr>
      <xdr:spPr>
        <a:xfrm>
          <a:off x="3924300" y="61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79041</xdr:rowOff>
    </xdr:from>
    <xdr:to>
      <xdr:col>3</xdr:col>
      <xdr:colOff>257175</xdr:colOff>
      <xdr:row>34</xdr:row>
      <xdr:rowOff>180641</xdr:rowOff>
    </xdr:to>
    <xdr:sp macro="" textlink="">
      <xdr:nvSpPr>
        <xdr:cNvPr id="136" name="円/楕円 135"/>
        <xdr:cNvSpPr/>
      </xdr:nvSpPr>
      <xdr:spPr bwMode="auto">
        <a:xfrm>
          <a:off x="3556000" y="634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190818</xdr:rowOff>
    </xdr:from>
    <xdr:ext cx="762000" cy="259045"/>
    <xdr:sp macro="" textlink="">
      <xdr:nvSpPr>
        <xdr:cNvPr id="137" name="テキスト ボックス 136"/>
        <xdr:cNvSpPr txBox="1"/>
      </xdr:nvSpPr>
      <xdr:spPr>
        <a:xfrm>
          <a:off x="3225800" y="61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260255</xdr:rowOff>
    </xdr:from>
    <xdr:to>
      <xdr:col>2</xdr:col>
      <xdr:colOff>692150</xdr:colOff>
      <xdr:row>35</xdr:row>
      <xdr:rowOff>18955</xdr:rowOff>
    </xdr:to>
    <xdr:sp macro="" textlink="">
      <xdr:nvSpPr>
        <xdr:cNvPr id="138" name="円/楕円 137"/>
        <xdr:cNvSpPr/>
      </xdr:nvSpPr>
      <xdr:spPr bwMode="auto">
        <a:xfrm>
          <a:off x="2857500" y="65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3732</xdr:rowOff>
    </xdr:from>
    <xdr:ext cx="762000" cy="259045"/>
    <xdr:sp macro="" textlink="">
      <xdr:nvSpPr>
        <xdr:cNvPr id="139" name="テキスト ボックス 138"/>
        <xdr:cNvSpPr txBox="1"/>
      </xdr:nvSpPr>
      <xdr:spPr>
        <a:xfrm>
          <a:off x="2527300" y="66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財政調整基金は、将来の財政健全化を見通して積立を行い、標準財政規模の約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％の水準となっている。</a:t>
          </a:r>
          <a:endParaRPr lang="ja-JP" altLang="ja-JP" sz="1400">
            <a:effectLst/>
          </a:endParaRPr>
        </a:p>
        <a:p>
          <a:pPr rtl="0"/>
          <a:r>
            <a:rPr lang="ja-JP" altLang="ja-JP" sz="1100">
              <a:solidFill>
                <a:schemeClr val="dk1"/>
              </a:solidFill>
              <a:effectLst/>
              <a:latin typeface="+mn-lt"/>
              <a:ea typeface="+mn-ea"/>
              <a:cs typeface="+mn-cs"/>
            </a:rPr>
            <a:t>　実質単年度収支は、人件費の削減や地方交付税、臨時財政対策債の増加などにより、黒字</a:t>
          </a:r>
          <a:r>
            <a:rPr lang="ja-JP" altLang="en-US" sz="1100">
              <a:solidFill>
                <a:schemeClr val="dk1"/>
              </a:solidFill>
              <a:effectLst/>
              <a:latin typeface="+mn-lt"/>
              <a:ea typeface="+mn-ea"/>
              <a:cs typeface="+mn-cs"/>
            </a:rPr>
            <a:t>が続いている</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年度は左表では</a:t>
          </a:r>
          <a:r>
            <a:rPr lang="en-US" altLang="ja-JP" sz="1100">
              <a:solidFill>
                <a:schemeClr val="dk1"/>
              </a:solidFill>
              <a:effectLst/>
              <a:latin typeface="+mn-lt"/>
              <a:ea typeface="+mn-ea"/>
              <a:cs typeface="+mn-cs"/>
            </a:rPr>
            <a:t>0.14</a:t>
          </a:r>
          <a:r>
            <a:rPr lang="ja-JP" altLang="ja-JP" sz="1100">
              <a:solidFill>
                <a:schemeClr val="dk1"/>
              </a:solidFill>
              <a:effectLst/>
              <a:latin typeface="+mn-lt"/>
              <a:ea typeface="+mn-ea"/>
              <a:cs typeface="+mn-cs"/>
            </a:rPr>
            <a:t>％の赤字になっているが、これは将来における施設の改修等に備えるため施設整備等基金を設置し、約</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億円を積み立てたためである。この基金への積立を行わなかった場合、実質単年度収支は</a:t>
          </a:r>
          <a:r>
            <a:rPr lang="en-US" altLang="ja-JP" sz="1100">
              <a:solidFill>
                <a:schemeClr val="dk1"/>
              </a:solidFill>
              <a:effectLst/>
              <a:latin typeface="+mn-lt"/>
              <a:ea typeface="+mn-ea"/>
              <a:cs typeface="+mn-cs"/>
            </a:rPr>
            <a:t>7.77</a:t>
          </a:r>
          <a:r>
            <a:rPr lang="ja-JP" altLang="ja-JP" sz="1100">
              <a:solidFill>
                <a:schemeClr val="dk1"/>
              </a:solidFill>
              <a:effectLst/>
              <a:latin typeface="+mn-lt"/>
              <a:ea typeface="+mn-ea"/>
              <a:cs typeface="+mn-cs"/>
            </a:rPr>
            <a:t>％の黒字となる。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改善している主な要因が地方交付税等の依存財源</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増加によるものであるため、今後も安易な歳出予算拡大を避け、基金の積立など将来に備えた取り組みが必要である。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一般会計及び一般会計以外でのすべての会計を合算した実質収支（公営企業は資金の過不足）は黒字であり、過不足は生じていない。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a:solidFill>
                <a:schemeClr val="dk1"/>
              </a:solidFill>
              <a:effectLst/>
              <a:latin typeface="+mn-ea"/>
              <a:ea typeface="+mn-ea"/>
              <a:cs typeface="+mn-cs"/>
            </a:rPr>
            <a:t>　</a:t>
          </a:r>
          <a:r>
            <a:rPr lang="ja-JP" altLang="ja-JP" sz="1050">
              <a:solidFill>
                <a:schemeClr val="dk1"/>
              </a:solidFill>
              <a:effectLst/>
              <a:latin typeface="+mn-ea"/>
              <a:ea typeface="+mn-ea"/>
              <a:cs typeface="+mn-cs"/>
            </a:rPr>
            <a:t>建設事業にかかる元利償還金は減少しているが、臨時財政対策債償還費が年々増加しているため、</a:t>
          </a:r>
          <a:r>
            <a:rPr lang="ja-JP" altLang="ja-JP" sz="1050" b="0" i="0" baseline="0">
              <a:solidFill>
                <a:schemeClr val="dk1"/>
              </a:solidFill>
              <a:effectLst/>
              <a:latin typeface="+mn-ea"/>
              <a:ea typeface="+mn-ea"/>
              <a:cs typeface="+mn-cs"/>
            </a:rPr>
            <a:t>「元利償還金」としては、</a:t>
          </a:r>
          <a:r>
            <a:rPr lang="en-US" altLang="ja-JP" sz="1050" b="0" i="0" baseline="0">
              <a:solidFill>
                <a:schemeClr val="dk1"/>
              </a:solidFill>
              <a:effectLst/>
              <a:latin typeface="+mn-ea"/>
              <a:ea typeface="+mn-ea"/>
              <a:cs typeface="+mn-cs"/>
            </a:rPr>
            <a:t>23</a:t>
          </a:r>
          <a:r>
            <a:rPr lang="ja-JP" altLang="ja-JP" sz="1050" b="0" i="0" baseline="0">
              <a:solidFill>
                <a:schemeClr val="dk1"/>
              </a:solidFill>
              <a:effectLst/>
              <a:latin typeface="+mn-ea"/>
              <a:ea typeface="+mn-ea"/>
              <a:cs typeface="+mn-cs"/>
            </a:rPr>
            <a:t>～</a:t>
          </a:r>
          <a:r>
            <a:rPr lang="en-US" altLang="ja-JP" sz="1050" b="0" i="0" baseline="0">
              <a:solidFill>
                <a:schemeClr val="dk1"/>
              </a:solidFill>
              <a:effectLst/>
              <a:latin typeface="+mn-ea"/>
              <a:ea typeface="+mn-ea"/>
              <a:cs typeface="+mn-cs"/>
            </a:rPr>
            <a:t>24</a:t>
          </a:r>
          <a:r>
            <a:rPr lang="ja-JP" altLang="ja-JP" sz="1050" b="0" i="0" baseline="0">
              <a:solidFill>
                <a:schemeClr val="dk1"/>
              </a:solidFill>
              <a:effectLst/>
              <a:latin typeface="+mn-ea"/>
              <a:ea typeface="+mn-ea"/>
              <a:cs typeface="+mn-cs"/>
            </a:rPr>
            <a:t>億円程度で推移している</a:t>
          </a:r>
          <a:r>
            <a:rPr lang="ja-JP" altLang="ja-JP" sz="1050">
              <a:solidFill>
                <a:schemeClr val="dk1"/>
              </a:solidFill>
              <a:effectLst/>
              <a:latin typeface="+mn-ea"/>
              <a:ea typeface="+mn-ea"/>
              <a:cs typeface="+mn-cs"/>
            </a:rPr>
            <a:t>。</a:t>
          </a:r>
          <a:r>
            <a:rPr lang="en-US" altLang="ja-JP" sz="1050">
              <a:solidFill>
                <a:schemeClr val="dk1"/>
              </a:solidFill>
              <a:effectLst/>
              <a:latin typeface="+mn-ea"/>
              <a:ea typeface="+mn-ea"/>
              <a:cs typeface="+mn-cs"/>
            </a:rPr>
            <a:t>26</a:t>
          </a:r>
          <a:r>
            <a:rPr lang="ja-JP" altLang="en-US" sz="1050">
              <a:solidFill>
                <a:schemeClr val="dk1"/>
              </a:solidFill>
              <a:effectLst/>
              <a:latin typeface="+mn-ea"/>
              <a:ea typeface="+mn-ea"/>
              <a:cs typeface="+mn-cs"/>
            </a:rPr>
            <a:t>年度以降、大規模建設事業の実施に伴い、元利償還金の増加が見込まれている。</a:t>
          </a:r>
          <a:endParaRPr lang="ja-JP" altLang="ja-JP" sz="1050">
            <a:effectLst/>
            <a:latin typeface="+mn-ea"/>
            <a:ea typeface="+mn-ea"/>
          </a:endParaRPr>
        </a:p>
        <a:p>
          <a:r>
            <a:rPr lang="ja-JP" altLang="ja-JP" sz="1050">
              <a:solidFill>
                <a:schemeClr val="dk1"/>
              </a:solidFill>
              <a:effectLst/>
              <a:latin typeface="+mn-ea"/>
              <a:ea typeface="+mn-ea"/>
              <a:cs typeface="+mn-cs"/>
            </a:rPr>
            <a:t>　公営企業債の元利償還金に対する繰入金は主に、公共下水道事業に係るものであり、</a:t>
          </a:r>
          <a:r>
            <a:rPr lang="ja-JP" altLang="en-US" sz="1050">
              <a:solidFill>
                <a:schemeClr val="dk1"/>
              </a:solidFill>
              <a:effectLst/>
              <a:latin typeface="+mn-ea"/>
              <a:ea typeface="+mn-ea"/>
              <a:cs typeface="+mn-cs"/>
            </a:rPr>
            <a:t>減少</a:t>
          </a:r>
          <a:r>
            <a:rPr lang="ja-JP" altLang="ja-JP" sz="1050">
              <a:solidFill>
                <a:schemeClr val="dk1"/>
              </a:solidFill>
              <a:effectLst/>
              <a:latin typeface="+mn-ea"/>
              <a:ea typeface="+mn-ea"/>
              <a:cs typeface="+mn-cs"/>
            </a:rPr>
            <a:t>傾向にある。</a:t>
          </a:r>
          <a:endParaRPr lang="ja-JP" altLang="ja-JP" sz="1050">
            <a:effectLst/>
            <a:latin typeface="+mn-ea"/>
            <a:ea typeface="+mn-ea"/>
          </a:endParaRPr>
        </a:p>
        <a:p>
          <a:r>
            <a:rPr lang="ja-JP" altLang="ja-JP" sz="1050">
              <a:solidFill>
                <a:schemeClr val="dk1"/>
              </a:solidFill>
              <a:effectLst/>
              <a:latin typeface="+mn-ea"/>
              <a:ea typeface="+mn-ea"/>
              <a:cs typeface="+mn-cs"/>
            </a:rPr>
            <a:t>　組合等が起こした地方債の元利償還金に対する負担金等は、</a:t>
          </a:r>
          <a:r>
            <a:rPr lang="ja-JP" altLang="en-US" sz="1050">
              <a:solidFill>
                <a:schemeClr val="dk1"/>
              </a:solidFill>
              <a:effectLst/>
              <a:latin typeface="+mn-ea"/>
              <a:ea typeface="+mn-ea"/>
              <a:cs typeface="+mn-cs"/>
            </a:rPr>
            <a:t>主に</a:t>
          </a:r>
          <a:r>
            <a:rPr lang="ja-JP" altLang="ja-JP" sz="1050">
              <a:solidFill>
                <a:schemeClr val="dk1"/>
              </a:solidFill>
              <a:effectLst/>
              <a:latin typeface="+mn-ea"/>
              <a:ea typeface="+mn-ea"/>
              <a:cs typeface="+mn-cs"/>
            </a:rPr>
            <a:t>児玉郡市広域市町村圏組合の清掃センター建設と、本庄上里学校給食組合の給食センター建設に係る償還金に対するもので、清掃センター建設分は平成</a:t>
          </a:r>
          <a:r>
            <a:rPr lang="en-US" altLang="ja-JP" sz="1050">
              <a:solidFill>
                <a:schemeClr val="dk1"/>
              </a:solidFill>
              <a:effectLst/>
              <a:latin typeface="+mn-ea"/>
              <a:ea typeface="+mn-ea"/>
              <a:cs typeface="+mn-cs"/>
            </a:rPr>
            <a:t>28</a:t>
          </a:r>
          <a:r>
            <a:rPr lang="ja-JP" altLang="ja-JP" sz="1050">
              <a:solidFill>
                <a:schemeClr val="dk1"/>
              </a:solidFill>
              <a:effectLst/>
              <a:latin typeface="+mn-ea"/>
              <a:ea typeface="+mn-ea"/>
              <a:cs typeface="+mn-cs"/>
            </a:rPr>
            <a:t>年度には終了する。</a:t>
          </a:r>
          <a:endParaRPr lang="ja-JP" altLang="ja-JP" sz="1050">
            <a:effectLst/>
            <a:latin typeface="+mn-ea"/>
            <a:ea typeface="+mn-ea"/>
          </a:endParaRPr>
        </a:p>
        <a:p>
          <a:r>
            <a:rPr lang="ja-JP" altLang="ja-JP" sz="1050">
              <a:solidFill>
                <a:schemeClr val="dk1"/>
              </a:solidFill>
              <a:effectLst/>
              <a:latin typeface="+mn-ea"/>
              <a:ea typeface="+mn-ea"/>
              <a:cs typeface="+mn-cs"/>
            </a:rPr>
            <a:t>　債務負担行為に基づく支出額は、土地改良の負担金・補助金が主</a:t>
          </a:r>
          <a:r>
            <a:rPr lang="ja-JP" altLang="en-US" sz="1050">
              <a:solidFill>
                <a:schemeClr val="dk1"/>
              </a:solidFill>
              <a:effectLst/>
              <a:latin typeface="+mn-ea"/>
              <a:ea typeface="+mn-ea"/>
              <a:cs typeface="+mn-cs"/>
            </a:rPr>
            <a:t>なもの</a:t>
          </a:r>
          <a:r>
            <a:rPr lang="ja-JP" altLang="ja-JP" sz="1050">
              <a:solidFill>
                <a:schemeClr val="dk1"/>
              </a:solidFill>
              <a:effectLst/>
              <a:latin typeface="+mn-ea"/>
              <a:ea typeface="+mn-ea"/>
              <a:cs typeface="+mn-cs"/>
            </a:rPr>
            <a:t>であり、</a:t>
          </a:r>
          <a:r>
            <a:rPr lang="en-US" altLang="ja-JP" sz="1050">
              <a:solidFill>
                <a:schemeClr val="dk1"/>
              </a:solidFill>
              <a:effectLst/>
              <a:latin typeface="+mn-ea"/>
              <a:ea typeface="+mn-ea"/>
              <a:cs typeface="+mn-cs"/>
            </a:rPr>
            <a:t>22</a:t>
          </a:r>
          <a:r>
            <a:rPr lang="ja-JP" altLang="ja-JP" sz="1050">
              <a:solidFill>
                <a:schemeClr val="dk1"/>
              </a:solidFill>
              <a:effectLst/>
              <a:latin typeface="+mn-ea"/>
              <a:ea typeface="+mn-ea"/>
              <a:cs typeface="+mn-cs"/>
            </a:rPr>
            <a:t>、</a:t>
          </a:r>
          <a:r>
            <a:rPr lang="en-US" altLang="ja-JP" sz="1050">
              <a:solidFill>
                <a:schemeClr val="dk1"/>
              </a:solidFill>
              <a:effectLst/>
              <a:latin typeface="+mn-ea"/>
              <a:ea typeface="+mn-ea"/>
              <a:cs typeface="+mn-cs"/>
            </a:rPr>
            <a:t>23</a:t>
          </a:r>
          <a:r>
            <a:rPr lang="ja-JP" altLang="ja-JP" sz="1050">
              <a:solidFill>
                <a:schemeClr val="dk1"/>
              </a:solidFill>
              <a:effectLst/>
              <a:latin typeface="+mn-ea"/>
              <a:ea typeface="+mn-ea"/>
              <a:cs typeface="+mn-cs"/>
            </a:rPr>
            <a:t>年度に大幅に増加しているのは、</a:t>
          </a:r>
          <a:r>
            <a:rPr lang="en-US" altLang="ja-JP" sz="1050">
              <a:solidFill>
                <a:schemeClr val="dk1"/>
              </a:solidFill>
              <a:effectLst/>
              <a:latin typeface="+mn-ea"/>
              <a:ea typeface="+mn-ea"/>
              <a:cs typeface="+mn-cs"/>
            </a:rPr>
            <a:t>22</a:t>
          </a:r>
          <a:r>
            <a:rPr lang="ja-JP" altLang="en-US" sz="1050">
              <a:solidFill>
                <a:schemeClr val="dk1"/>
              </a:solidFill>
              <a:effectLst/>
              <a:latin typeface="+mn-ea"/>
              <a:ea typeface="+mn-ea"/>
              <a:cs typeface="+mn-cs"/>
            </a:rPr>
            <a:t>年度に</a:t>
          </a:r>
          <a:r>
            <a:rPr lang="ja-JP" altLang="ja-JP" sz="1050">
              <a:solidFill>
                <a:schemeClr val="dk1"/>
              </a:solidFill>
              <a:effectLst/>
              <a:latin typeface="+mn-ea"/>
              <a:ea typeface="+mn-ea"/>
              <a:cs typeface="+mn-cs"/>
            </a:rPr>
            <a:t>約</a:t>
          </a:r>
          <a:r>
            <a:rPr lang="en-US" altLang="ja-JP" sz="1050">
              <a:solidFill>
                <a:schemeClr val="dk1"/>
              </a:solidFill>
              <a:effectLst/>
              <a:latin typeface="+mn-ea"/>
              <a:ea typeface="+mn-ea"/>
              <a:cs typeface="+mn-cs"/>
            </a:rPr>
            <a:t>6.5</a:t>
          </a:r>
          <a:r>
            <a:rPr lang="ja-JP" altLang="en-US" sz="1050">
              <a:solidFill>
                <a:schemeClr val="dk1"/>
              </a:solidFill>
              <a:effectLst/>
              <a:latin typeface="+mn-ea"/>
              <a:ea typeface="+mn-ea"/>
              <a:cs typeface="+mn-cs"/>
            </a:rPr>
            <a:t>億円</a:t>
          </a:r>
          <a:r>
            <a:rPr lang="ja-JP" altLang="ja-JP" sz="1050">
              <a:solidFill>
                <a:schemeClr val="dk1"/>
              </a:solidFill>
              <a:effectLst/>
              <a:latin typeface="+mn-ea"/>
              <a:ea typeface="+mn-ea"/>
              <a:cs typeface="+mn-cs"/>
            </a:rPr>
            <a:t>、</a:t>
          </a:r>
          <a:r>
            <a:rPr lang="en-US" altLang="ja-JP" sz="1050">
              <a:solidFill>
                <a:schemeClr val="dk1"/>
              </a:solidFill>
              <a:effectLst/>
              <a:latin typeface="+mn-ea"/>
              <a:ea typeface="+mn-ea"/>
              <a:cs typeface="+mn-cs"/>
            </a:rPr>
            <a:t>23</a:t>
          </a:r>
          <a:r>
            <a:rPr lang="ja-JP" altLang="en-US" sz="1050">
              <a:solidFill>
                <a:schemeClr val="dk1"/>
              </a:solidFill>
              <a:effectLst/>
              <a:latin typeface="+mn-ea"/>
              <a:ea typeface="+mn-ea"/>
              <a:cs typeface="+mn-cs"/>
            </a:rPr>
            <a:t>年度に約</a:t>
          </a:r>
          <a:r>
            <a:rPr lang="en-US" altLang="ja-JP" sz="1050">
              <a:solidFill>
                <a:schemeClr val="dk1"/>
              </a:solidFill>
              <a:effectLst/>
              <a:latin typeface="+mn-ea"/>
              <a:ea typeface="+mn-ea"/>
              <a:cs typeface="+mn-cs"/>
            </a:rPr>
            <a:t>6.9</a:t>
          </a:r>
          <a:r>
            <a:rPr lang="ja-JP" altLang="ja-JP" sz="1050">
              <a:solidFill>
                <a:schemeClr val="dk1"/>
              </a:solidFill>
              <a:effectLst/>
              <a:latin typeface="+mn-ea"/>
              <a:ea typeface="+mn-ea"/>
              <a:cs typeface="+mn-cs"/>
            </a:rPr>
            <a:t>億円土地開発公社から用地の買い戻しを行ったためである。</a:t>
          </a:r>
          <a:endParaRPr lang="ja-JP" altLang="ja-JP" sz="1050">
            <a:effectLst/>
            <a:latin typeface="+mn-ea"/>
            <a:ea typeface="+mn-ea"/>
          </a:endParaRPr>
        </a:p>
        <a:p>
          <a:r>
            <a:rPr lang="ja-JP" altLang="ja-JP" sz="1050">
              <a:solidFill>
                <a:schemeClr val="dk1"/>
              </a:solidFill>
              <a:effectLst/>
              <a:latin typeface="+mn-ea"/>
              <a:ea typeface="+mn-ea"/>
              <a:cs typeface="+mn-cs"/>
            </a:rPr>
            <a:t>　算入公債費等は、合併特例債や臨時財政対策債の償還金の公債費算入の伸びにより増加傾向にある</a:t>
          </a:r>
          <a:r>
            <a:rPr lang="ja-JP" altLang="en-US" sz="1050">
              <a:solidFill>
                <a:schemeClr val="dk1"/>
              </a:solidFill>
              <a:effectLst/>
              <a:latin typeface="+mn-ea"/>
              <a:ea typeface="+mn-ea"/>
              <a:cs typeface="+mn-cs"/>
            </a:rPr>
            <a:t>。</a:t>
          </a:r>
          <a:endParaRPr lang="en-US" altLang="ja-JP" sz="105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埼玉県本庄市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建設事業に係る借入は、建設事業に係る元金償還金を超えないように取組んできた。ただし、臨時財政対策債の借入により残高の合計は上昇傾向にある。また、</a:t>
          </a: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28</a:t>
          </a:r>
          <a:r>
            <a:rPr kumimoji="1" lang="ja-JP" altLang="en-US" sz="1100">
              <a:latin typeface="+mn-ea"/>
              <a:ea typeface="+mn-ea"/>
            </a:rPr>
            <a:t>年度は大規模建設事業の実施により、元金償還額を上回る借入を行い、地方債残高は増加する予定である。</a:t>
          </a:r>
        </a:p>
        <a:p>
          <a:r>
            <a:rPr kumimoji="1" lang="ja-JP" altLang="en-US" sz="1100">
              <a:latin typeface="+mn-ea"/>
              <a:ea typeface="+mn-ea"/>
            </a:rPr>
            <a:t>　</a:t>
          </a:r>
          <a:r>
            <a:rPr kumimoji="1" lang="en-US" altLang="ja-JP" sz="1100">
              <a:latin typeface="+mn-ea"/>
              <a:ea typeface="+mn-ea"/>
            </a:rPr>
            <a:t>22</a:t>
          </a:r>
          <a:r>
            <a:rPr kumimoji="1" lang="ja-JP" altLang="en-US" sz="1100">
              <a:latin typeface="+mn-ea"/>
              <a:ea typeface="+mn-ea"/>
            </a:rPr>
            <a:t>、</a:t>
          </a:r>
          <a:r>
            <a:rPr kumimoji="1" lang="en-US" altLang="ja-JP" sz="1100">
              <a:latin typeface="+mn-ea"/>
              <a:ea typeface="+mn-ea"/>
            </a:rPr>
            <a:t>23</a:t>
          </a:r>
          <a:r>
            <a:rPr kumimoji="1" lang="ja-JP" altLang="en-US" sz="1100">
              <a:latin typeface="+mn-ea"/>
              <a:ea typeface="+mn-ea"/>
            </a:rPr>
            <a:t>年度に土地開発公社から本庄総合公園用地の買い戻しを行ったため、債務負担行為に基づく支出予定額が減少した。</a:t>
          </a:r>
        </a:p>
        <a:p>
          <a:r>
            <a:rPr kumimoji="1" lang="ja-JP" altLang="en-US" sz="1100">
              <a:latin typeface="+mn-ea"/>
              <a:ea typeface="+mn-ea"/>
            </a:rPr>
            <a:t>　公営企業債等繰入見込額は、主に公共下水道事業特別会計への繰入金で、</a:t>
          </a:r>
          <a:r>
            <a:rPr kumimoji="1" lang="en-US" altLang="ja-JP" sz="1100">
              <a:latin typeface="+mn-ea"/>
              <a:ea typeface="+mn-ea"/>
            </a:rPr>
            <a:t>21</a:t>
          </a:r>
          <a:r>
            <a:rPr kumimoji="1" lang="ja-JP" altLang="en-US" sz="1100">
              <a:latin typeface="+mn-ea"/>
              <a:ea typeface="+mn-ea"/>
            </a:rPr>
            <a:t>年度に料金の改定を行っており、減少傾向にある。</a:t>
          </a:r>
        </a:p>
        <a:p>
          <a:r>
            <a:rPr kumimoji="1" lang="ja-JP" altLang="en-US" sz="1100">
              <a:latin typeface="+mn-ea"/>
              <a:ea typeface="+mn-ea"/>
            </a:rPr>
            <a:t>　組合等負担見込額の減少は、児玉郡市広域市町村圏組合での清掃センターに係る地方債残高の減少が主な要因である。</a:t>
          </a:r>
        </a:p>
        <a:p>
          <a:r>
            <a:rPr kumimoji="1" lang="ja-JP" altLang="en-US" sz="1100">
              <a:latin typeface="+mn-ea"/>
              <a:ea typeface="+mn-ea"/>
            </a:rPr>
            <a:t>　</a:t>
          </a:r>
          <a:r>
            <a:rPr kumimoji="1" lang="ja-JP" altLang="ja-JP" sz="1100">
              <a:solidFill>
                <a:schemeClr val="dk1"/>
              </a:solidFill>
              <a:effectLst/>
              <a:latin typeface="+mn-ea"/>
              <a:ea typeface="+mn-ea"/>
              <a:cs typeface="+mn-cs"/>
            </a:rPr>
            <a:t>充当可能基金</a:t>
          </a:r>
          <a:r>
            <a:rPr kumimoji="1" lang="ja-JP" altLang="en-US" sz="1100">
              <a:solidFill>
                <a:schemeClr val="dk1"/>
              </a:solidFill>
              <a:effectLst/>
              <a:latin typeface="+mn-ea"/>
              <a:ea typeface="+mn-ea"/>
              <a:cs typeface="+mn-cs"/>
            </a:rPr>
            <a:t>については、</a:t>
          </a:r>
          <a:r>
            <a:rPr kumimoji="1" lang="ja-JP" altLang="en-US" sz="1100">
              <a:latin typeface="+mn-ea"/>
              <a:ea typeface="+mn-ea"/>
            </a:rPr>
            <a:t>将来への財政負担に備え、財政調整基金、減債基金、施設整備等基金等の積み立てを行っているため増加している。</a:t>
          </a:r>
        </a:p>
        <a:p>
          <a:r>
            <a:rPr kumimoji="1" lang="ja-JP" altLang="en-US" sz="1100">
              <a:latin typeface="+mn-ea"/>
              <a:ea typeface="+mn-ea"/>
            </a:rPr>
            <a:t>　基準財政需要額算入見込額は、合併特例債や臨時財政対策債の借入により増加傾向にある。</a:t>
          </a:r>
          <a:endParaRPr kumimoji="1" lang="en-US" altLang="ja-JP" sz="1100">
            <a:latin typeface="+mn-ea"/>
            <a:ea typeface="+mn-ea"/>
          </a:endParaRPr>
        </a:p>
        <a:p>
          <a:r>
            <a:rPr kumimoji="1" lang="ja-JP" altLang="en-US" sz="1100">
              <a:latin typeface="+mn-ea"/>
              <a:ea typeface="+mn-ea"/>
            </a:rPr>
            <a:t>　将来負担比率の分子は順調に改善してきたが、</a:t>
          </a:r>
          <a:r>
            <a:rPr kumimoji="1" lang="en-US" altLang="ja-JP" sz="1100">
              <a:latin typeface="+mn-ea"/>
              <a:ea typeface="+mn-ea"/>
            </a:rPr>
            <a:t>26</a:t>
          </a:r>
          <a:r>
            <a:rPr kumimoji="1" lang="ja-JP" altLang="en-US" sz="1100">
              <a:latin typeface="+mn-ea"/>
              <a:ea typeface="+mn-ea"/>
            </a:rPr>
            <a:t>年度以降は大規模建設事業の実施に伴い悪化する見通しであり、注視していく必要がある。</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29887078</v>
      </c>
      <c r="BO4" s="349"/>
      <c r="BP4" s="349"/>
      <c r="BQ4" s="349"/>
      <c r="BR4" s="349"/>
      <c r="BS4" s="349"/>
      <c r="BT4" s="349"/>
      <c r="BU4" s="350"/>
      <c r="BV4" s="348">
        <v>27472430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14.1</v>
      </c>
      <c r="CU4" s="355"/>
      <c r="CV4" s="355"/>
      <c r="CW4" s="355"/>
      <c r="CX4" s="355"/>
      <c r="CY4" s="355"/>
      <c r="CZ4" s="355"/>
      <c r="DA4" s="356"/>
      <c r="DB4" s="354">
        <v>11.9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27403236</v>
      </c>
      <c r="BO5" s="386"/>
      <c r="BP5" s="386"/>
      <c r="BQ5" s="386"/>
      <c r="BR5" s="386"/>
      <c r="BS5" s="386"/>
      <c r="BT5" s="386"/>
      <c r="BU5" s="387"/>
      <c r="BV5" s="385">
        <v>25341922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84.2</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2483842</v>
      </c>
      <c r="BO6" s="386"/>
      <c r="BP6" s="386"/>
      <c r="BQ6" s="386"/>
      <c r="BR6" s="386"/>
      <c r="BS6" s="386"/>
      <c r="BT6" s="386"/>
      <c r="BU6" s="387"/>
      <c r="BV6" s="385">
        <v>2130508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106637</v>
      </c>
      <c r="BO7" s="386"/>
      <c r="BP7" s="386"/>
      <c r="BQ7" s="386"/>
      <c r="BR7" s="386"/>
      <c r="BS7" s="386"/>
      <c r="BT7" s="386"/>
      <c r="BU7" s="387"/>
      <c r="BV7" s="385">
        <v>146878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16826715</v>
      </c>
      <c r="CU7" s="386"/>
      <c r="CV7" s="386"/>
      <c r="CW7" s="386"/>
      <c r="CX7" s="386"/>
      <c r="CY7" s="386"/>
      <c r="CZ7" s="386"/>
      <c r="DA7" s="387"/>
      <c r="DB7" s="385">
        <v>16678408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2377205</v>
      </c>
      <c r="BO8" s="386"/>
      <c r="BP8" s="386"/>
      <c r="BQ8" s="386"/>
      <c r="BR8" s="386"/>
      <c r="BS8" s="386"/>
      <c r="BT8" s="386"/>
      <c r="BU8" s="387"/>
      <c r="BV8" s="385">
        <v>1983630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81889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393575</v>
      </c>
      <c r="BO9" s="386"/>
      <c r="BP9" s="386"/>
      <c r="BQ9" s="386"/>
      <c r="BR9" s="386"/>
      <c r="BS9" s="386"/>
      <c r="BT9" s="386"/>
      <c r="BU9" s="387"/>
      <c r="BV9" s="385">
        <v>-44568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10.8</v>
      </c>
      <c r="CU9" s="383"/>
      <c r="CV9" s="383"/>
      <c r="CW9" s="383"/>
      <c r="CX9" s="383"/>
      <c r="CY9" s="383"/>
      <c r="CZ9" s="383"/>
      <c r="DA9" s="384"/>
      <c r="DB9" s="382">
        <v>12.7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81957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78</v>
      </c>
      <c r="AV10" s="418"/>
      <c r="AW10" s="418"/>
      <c r="AX10" s="418"/>
      <c r="AY10" s="419" t="s">
        <v>105</v>
      </c>
      <c r="AZ10" s="420"/>
      <c r="BA10" s="420"/>
      <c r="BB10" s="420"/>
      <c r="BC10" s="420"/>
      <c r="BD10" s="420"/>
      <c r="BE10" s="420"/>
      <c r="BF10" s="420"/>
      <c r="BG10" s="420"/>
      <c r="BH10" s="420"/>
      <c r="BI10" s="420"/>
      <c r="BJ10" s="420"/>
      <c r="BK10" s="420"/>
      <c r="BL10" s="420"/>
      <c r="BM10" s="421"/>
      <c r="BN10" s="385">
        <v>522629</v>
      </c>
      <c r="BO10" s="386"/>
      <c r="BP10" s="386"/>
      <c r="BQ10" s="386"/>
      <c r="BR10" s="386"/>
      <c r="BS10" s="386"/>
      <c r="BT10" s="386"/>
      <c r="BU10" s="387"/>
      <c r="BV10" s="385">
        <v>567136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290940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79883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77903</v>
      </c>
      <c r="S13" s="467"/>
      <c r="T13" s="467"/>
      <c r="U13" s="467"/>
      <c r="V13" s="468"/>
      <c r="W13" s="401" t="s">
        <v>124</v>
      </c>
      <c r="X13" s="402"/>
      <c r="Y13" s="402"/>
      <c r="Z13" s="402"/>
      <c r="AA13" s="402"/>
      <c r="AB13" s="392"/>
      <c r="AC13" s="436">
        <v>2038</v>
      </c>
      <c r="AD13" s="437"/>
      <c r="AE13" s="437"/>
      <c r="AF13" s="437"/>
      <c r="AG13" s="476"/>
      <c r="AH13" s="436">
        <v>2703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916204</v>
      </c>
      <c r="BO13" s="386"/>
      <c r="BP13" s="386"/>
      <c r="BQ13" s="386"/>
      <c r="BR13" s="386"/>
      <c r="BS13" s="386"/>
      <c r="BT13" s="386"/>
      <c r="BU13" s="387"/>
      <c r="BV13" s="385">
        <v>813508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80099</v>
      </c>
      <c r="S14" s="467"/>
      <c r="T14" s="467"/>
      <c r="U14" s="467"/>
      <c r="V14" s="468"/>
      <c r="W14" s="375"/>
      <c r="X14" s="376"/>
      <c r="Y14" s="376"/>
      <c r="Z14" s="376"/>
      <c r="AA14" s="376"/>
      <c r="AB14" s="365"/>
      <c r="AC14" s="469">
        <v>5.5</v>
      </c>
      <c r="AD14" s="470"/>
      <c r="AE14" s="470"/>
      <c r="AF14" s="470"/>
      <c r="AG14" s="471"/>
      <c r="AH14" s="469">
        <v>6.6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16.5</v>
      </c>
      <c r="CU14" s="481"/>
      <c r="CV14" s="481"/>
      <c r="CW14" s="481"/>
      <c r="CX14" s="481"/>
      <c r="CY14" s="481"/>
      <c r="CZ14" s="481"/>
      <c r="DA14" s="482"/>
      <c r="DB14" s="480">
        <v>33.200000000000003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78086</v>
      </c>
      <c r="S15" s="467"/>
      <c r="T15" s="467"/>
      <c r="U15" s="467"/>
      <c r="V15" s="468"/>
      <c r="W15" s="401" t="s">
        <v>131</v>
      </c>
      <c r="X15" s="402"/>
      <c r="Y15" s="402"/>
      <c r="Z15" s="402"/>
      <c r="AA15" s="402"/>
      <c r="AB15" s="392"/>
      <c r="AC15" s="436">
        <v>12939</v>
      </c>
      <c r="AD15" s="437"/>
      <c r="AE15" s="437"/>
      <c r="AF15" s="437"/>
      <c r="AG15" s="476"/>
      <c r="AH15" s="436">
        <v>14681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8924974</v>
      </c>
      <c r="BO15" s="349"/>
      <c r="BP15" s="349"/>
      <c r="BQ15" s="349"/>
      <c r="BR15" s="349"/>
      <c r="BS15" s="349"/>
      <c r="BT15" s="349"/>
      <c r="BU15" s="350"/>
      <c r="BV15" s="348">
        <v>8785824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35.1</v>
      </c>
      <c r="AD16" s="470"/>
      <c r="AE16" s="470"/>
      <c r="AF16" s="470"/>
      <c r="AG16" s="471"/>
      <c r="AH16" s="469">
        <v>36.1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11964271</v>
      </c>
      <c r="BO16" s="386"/>
      <c r="BP16" s="386"/>
      <c r="BQ16" s="386"/>
      <c r="BR16" s="386"/>
      <c r="BS16" s="386"/>
      <c r="BT16" s="386"/>
      <c r="BU16" s="387"/>
      <c r="BV16" s="385">
        <v>11962919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21920</v>
      </c>
      <c r="AD17" s="437"/>
      <c r="AE17" s="437"/>
      <c r="AF17" s="437"/>
      <c r="AG17" s="476"/>
      <c r="AH17" s="436">
        <v>22624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11522910</v>
      </c>
      <c r="BO17" s="386"/>
      <c r="BP17" s="386"/>
      <c r="BQ17" s="386"/>
      <c r="BR17" s="386"/>
      <c r="BS17" s="386"/>
      <c r="BT17" s="386"/>
      <c r="BU17" s="387"/>
      <c r="BV17" s="385">
        <v>11348381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89.71</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55.6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14453351</v>
      </c>
      <c r="BO18" s="386"/>
      <c r="BP18" s="386"/>
      <c r="BQ18" s="386"/>
      <c r="BR18" s="386"/>
      <c r="BS18" s="386"/>
      <c r="BT18" s="386"/>
      <c r="BU18" s="387"/>
      <c r="BV18" s="385">
        <v>14575019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21104459</v>
      </c>
      <c r="BO19" s="386"/>
      <c r="BP19" s="386"/>
      <c r="BQ19" s="386"/>
      <c r="BR19" s="386"/>
      <c r="BS19" s="386"/>
      <c r="BT19" s="386"/>
      <c r="BU19" s="387"/>
      <c r="BV19" s="385">
        <v>20477708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32217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23727456</v>
      </c>
      <c r="BO23" s="386"/>
      <c r="BP23" s="386"/>
      <c r="BQ23" s="386"/>
      <c r="BR23" s="386"/>
      <c r="BS23" s="386"/>
      <c r="BT23" s="386"/>
      <c r="BU23" s="387"/>
      <c r="BV23" s="385">
        <v>22258559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8010</v>
      </c>
      <c r="R24" s="437"/>
      <c r="S24" s="437"/>
      <c r="T24" s="437"/>
      <c r="U24" s="437"/>
      <c r="V24" s="476"/>
      <c r="W24" s="531"/>
      <c r="X24" s="519"/>
      <c r="Y24" s="520"/>
      <c r="Z24" s="435" t="s">
        <v>155</v>
      </c>
      <c r="AA24" s="415"/>
      <c r="AB24" s="415"/>
      <c r="AC24" s="415"/>
      <c r="AD24" s="415"/>
      <c r="AE24" s="415"/>
      <c r="AF24" s="415"/>
      <c r="AG24" s="416"/>
      <c r="AH24" s="436">
        <v>470</v>
      </c>
      <c r="AI24" s="437"/>
      <c r="AJ24" s="437"/>
      <c r="AK24" s="437"/>
      <c r="AL24" s="476"/>
      <c r="AM24" s="436">
        <v>1494130</v>
      </c>
      <c r="AN24" s="437"/>
      <c r="AO24" s="437"/>
      <c r="AP24" s="437"/>
      <c r="AQ24" s="437"/>
      <c r="AR24" s="476"/>
      <c r="AS24" s="436">
        <v>3179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17327544</v>
      </c>
      <c r="BO24" s="386"/>
      <c r="BP24" s="386"/>
      <c r="BQ24" s="386"/>
      <c r="BR24" s="386"/>
      <c r="BS24" s="386"/>
      <c r="BT24" s="386"/>
      <c r="BU24" s="387"/>
      <c r="BV24" s="385">
        <v>16903727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7182</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2567444</v>
      </c>
      <c r="BO25" s="349"/>
      <c r="BP25" s="349"/>
      <c r="BQ25" s="349"/>
      <c r="BR25" s="349"/>
      <c r="BS25" s="349"/>
      <c r="BT25" s="349"/>
      <c r="BU25" s="350"/>
      <c r="BV25" s="348">
        <v>3119342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6622</v>
      </c>
      <c r="R26" s="437"/>
      <c r="S26" s="437"/>
      <c r="T26" s="437"/>
      <c r="U26" s="437"/>
      <c r="V26" s="476"/>
      <c r="W26" s="531"/>
      <c r="X26" s="519"/>
      <c r="Y26" s="520"/>
      <c r="Z26" s="435" t="s">
        <v>161</v>
      </c>
      <c r="AA26" s="539"/>
      <c r="AB26" s="539"/>
      <c r="AC26" s="539"/>
      <c r="AD26" s="539"/>
      <c r="AE26" s="539"/>
      <c r="AF26" s="539"/>
      <c r="AG26" s="540"/>
      <c r="AH26" s="436">
        <v>11</v>
      </c>
      <c r="AI26" s="437"/>
      <c r="AJ26" s="437"/>
      <c r="AK26" s="437"/>
      <c r="AL26" s="476"/>
      <c r="AM26" s="436">
        <v>33253</v>
      </c>
      <c r="AN26" s="437"/>
      <c r="AO26" s="437"/>
      <c r="AP26" s="437"/>
      <c r="AQ26" s="437"/>
      <c r="AR26" s="476"/>
      <c r="AS26" s="436">
        <v>3023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4250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20540</v>
      </c>
      <c r="AN27" s="437"/>
      <c r="AO27" s="437"/>
      <c r="AP27" s="437"/>
      <c r="AQ27" s="437"/>
      <c r="AR27" s="476"/>
      <c r="AS27" s="436">
        <v>4108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89090</v>
      </c>
      <c r="BO27" s="553"/>
      <c r="BP27" s="553"/>
      <c r="BQ27" s="553"/>
      <c r="BR27" s="553"/>
      <c r="BS27" s="553"/>
      <c r="BT27" s="553"/>
      <c r="BU27" s="554"/>
      <c r="BV27" s="552">
        <v>58526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3740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3501135</v>
      </c>
      <c r="BO28" s="349"/>
      <c r="BP28" s="349"/>
      <c r="BQ28" s="349"/>
      <c r="BR28" s="349"/>
      <c r="BS28" s="349"/>
      <c r="BT28" s="349"/>
      <c r="BU28" s="350"/>
      <c r="BV28" s="348">
        <v>2978506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3530</v>
      </c>
      <c r="R29" s="437"/>
      <c r="S29" s="437"/>
      <c r="T29" s="437"/>
      <c r="U29" s="437"/>
      <c r="V29" s="476"/>
      <c r="W29" s="531"/>
      <c r="X29" s="519"/>
      <c r="Y29" s="520"/>
      <c r="Z29" s="435" t="s">
        <v>171</v>
      </c>
      <c r="AA29" s="415"/>
      <c r="AB29" s="415"/>
      <c r="AC29" s="415"/>
      <c r="AD29" s="415"/>
      <c r="AE29" s="415"/>
      <c r="AF29" s="415"/>
      <c r="AG29" s="416"/>
      <c r="AH29" s="436">
        <v>475</v>
      </c>
      <c r="AI29" s="437"/>
      <c r="AJ29" s="437"/>
      <c r="AK29" s="437"/>
      <c r="AL29" s="476"/>
      <c r="AM29" s="436">
        <v>1514670</v>
      </c>
      <c r="AN29" s="437"/>
      <c r="AO29" s="437"/>
      <c r="AP29" s="437"/>
      <c r="AQ29" s="437"/>
      <c r="AR29" s="476"/>
      <c r="AS29" s="436">
        <v>3189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1448941</v>
      </c>
      <c r="BO29" s="386"/>
      <c r="BP29" s="386"/>
      <c r="BQ29" s="386"/>
      <c r="BR29" s="386"/>
      <c r="BS29" s="386"/>
      <c r="BT29" s="386"/>
      <c r="BU29" s="387"/>
      <c r="BV29" s="385">
        <v>748193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1951320</v>
      </c>
      <c r="BO30" s="553"/>
      <c r="BP30" s="553"/>
      <c r="BQ30" s="553"/>
      <c r="BR30" s="553"/>
      <c r="BS30" s="553"/>
      <c r="BT30" s="553"/>
      <c r="BU30" s="554"/>
      <c r="BV30" s="552">
        <v>1923016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住宅資金貸付事業特別会計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児玉南土地区画整理事業特別会計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埼玉県都市競艇組合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児玉郡市広域市町村圏組合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本庄上里学校給食組合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20577</v>
      </c>
      <c r="J41" s="83">
        <v>21435</v>
      </c>
      <c r="K41" s="83">
        <v>22016</v>
      </c>
      <c r="L41" s="83">
        <v>22259</v>
      </c>
      <c r="M41" s="84">
        <v>23727</v>
      </c>
    </row>
    <row r="42" spans="2:13" ht="27.75" customHeight="1">
      <c r="B42" s="1169"/>
      <c r="C42" s="1170"/>
      <c r="D42" s="85"/>
      <c r="E42" s="1175" t="s">
        <v>26</v>
      </c>
      <c r="F42" s="1175"/>
      <c r="G42" s="1175"/>
      <c r="H42" s="1176"/>
      <c r="I42" s="86">
        <v>3040</v>
      </c>
      <c r="J42" s="87">
        <v>2232</v>
      </c>
      <c r="K42" s="87">
        <v>1368</v>
      </c>
      <c r="L42" s="87">
        <v>844</v>
      </c>
      <c r="M42" s="88">
        <v>690</v>
      </c>
    </row>
    <row r="43" spans="2:13" ht="27.75" customHeight="1">
      <c r="B43" s="1169"/>
      <c r="C43" s="1170"/>
      <c r="D43" s="85"/>
      <c r="E43" s="1175" t="s">
        <v>27</v>
      </c>
      <c r="F43" s="1175"/>
      <c r="G43" s="1175"/>
      <c r="H43" s="1176"/>
      <c r="I43" s="86">
        <v>8000</v>
      </c>
      <c r="J43" s="87">
        <v>7642</v>
      </c>
      <c r="K43" s="87">
        <v>7104</v>
      </c>
      <c r="L43" s="87">
        <v>6613</v>
      </c>
      <c r="M43" s="88">
        <v>6455</v>
      </c>
    </row>
    <row r="44" spans="2:13" ht="27.75" customHeight="1">
      <c r="B44" s="1169"/>
      <c r="C44" s="1170"/>
      <c r="D44" s="85"/>
      <c r="E44" s="1175" t="s">
        <v>28</v>
      </c>
      <c r="F44" s="1175"/>
      <c r="G44" s="1175"/>
      <c r="H44" s="1176"/>
      <c r="I44" s="86">
        <v>3498</v>
      </c>
      <c r="J44" s="87">
        <v>2853</v>
      </c>
      <c r="K44" s="87">
        <v>2339</v>
      </c>
      <c r="L44" s="87">
        <v>1681</v>
      </c>
      <c r="M44" s="88">
        <v>1154</v>
      </c>
    </row>
    <row r="45" spans="2:13" ht="27.75" customHeight="1">
      <c r="B45" s="1169"/>
      <c r="C45" s="1170"/>
      <c r="D45" s="85"/>
      <c r="E45" s="1175" t="s">
        <v>29</v>
      </c>
      <c r="F45" s="1175"/>
      <c r="G45" s="1175"/>
      <c r="H45" s="1176"/>
      <c r="I45" s="86">
        <v>7353</v>
      </c>
      <c r="J45" s="87">
        <v>6868</v>
      </c>
      <c r="K45" s="87">
        <v>6828</v>
      </c>
      <c r="L45" s="87">
        <v>7040</v>
      </c>
      <c r="M45" s="88">
        <v>6576</v>
      </c>
    </row>
    <row r="46" spans="2:13" ht="27.75" customHeight="1">
      <c r="B46" s="1169"/>
      <c r="C46" s="1170"/>
      <c r="D46" s="85"/>
      <c r="E46" s="1175" t="s">
        <v>30</v>
      </c>
      <c r="F46" s="1175"/>
      <c r="G46" s="1175"/>
      <c r="H46" s="1176"/>
      <c r="I46" s="86">
        <v>2</v>
      </c>
      <c r="J46" s="87" t="s">
        <v>479</v>
      </c>
      <c r="K46" s="87" t="s">
        <v>479</v>
      </c>
      <c r="L46" s="87">
        <v>0</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2410</v>
      </c>
      <c r="J49" s="87">
        <v>3256</v>
      </c>
      <c r="K49" s="87">
        <v>4630</v>
      </c>
      <c r="L49" s="87">
        <v>5830</v>
      </c>
      <c r="M49" s="88">
        <v>7172</v>
      </c>
    </row>
    <row r="50" spans="2:13" ht="27.75" customHeight="1">
      <c r="B50" s="1169"/>
      <c r="C50" s="1170"/>
      <c r="D50" s="85"/>
      <c r="E50" s="1175" t="s">
        <v>35</v>
      </c>
      <c r="F50" s="1175"/>
      <c r="G50" s="1175"/>
      <c r="H50" s="1176"/>
      <c r="I50" s="86">
        <v>4181</v>
      </c>
      <c r="J50" s="87">
        <v>4071</v>
      </c>
      <c r="K50" s="87">
        <v>3962</v>
      </c>
      <c r="L50" s="87">
        <v>3892</v>
      </c>
      <c r="M50" s="88">
        <v>3916</v>
      </c>
    </row>
    <row r="51" spans="2:13" ht="27.75" customHeight="1">
      <c r="B51" s="1171"/>
      <c r="C51" s="1172"/>
      <c r="D51" s="85"/>
      <c r="E51" s="1175" t="s">
        <v>36</v>
      </c>
      <c r="F51" s="1175"/>
      <c r="G51" s="1175"/>
      <c r="H51" s="1176"/>
      <c r="I51" s="86">
        <v>21586</v>
      </c>
      <c r="J51" s="87">
        <v>22815</v>
      </c>
      <c r="K51" s="87">
        <v>23928</v>
      </c>
      <c r="L51" s="87">
        <v>23917</v>
      </c>
      <c r="M51" s="88">
        <v>25107</v>
      </c>
    </row>
    <row r="52" spans="2:13" ht="27.75" customHeight="1" thickBot="1">
      <c r="B52" s="1179" t="s">
        <v>37</v>
      </c>
      <c r="C52" s="1180"/>
      <c r="D52" s="90"/>
      <c r="E52" s="1181" t="s">
        <v>38</v>
      </c>
      <c r="F52" s="1181"/>
      <c r="G52" s="1181"/>
      <c r="H52" s="1182"/>
      <c r="I52" s="91">
        <v>14294</v>
      </c>
      <c r="J52" s="92">
        <v>10888</v>
      </c>
      <c r="K52" s="92">
        <v>7134</v>
      </c>
      <c r="L52" s="92">
        <v>4798</v>
      </c>
      <c r="M52" s="93">
        <v>2407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41273</v>
      </c>
      <c r="E3" s="116"/>
      <c r="F3" s="117">
        <v>58009</v>
      </c>
      <c r="G3" s="118"/>
      <c r="H3" s="119"/>
    </row>
    <row r="4" spans="1:8">
      <c r="A4" s="120"/>
      <c r="B4" s="121"/>
      <c r="C4" s="122"/>
      <c r="D4" s="123">
        <v>21850</v>
      </c>
      <c r="E4" s="124"/>
      <c r="F4" s="125">
        <v>32190</v>
      </c>
      <c r="G4" s="126"/>
      <c r="H4" s="127"/>
    </row>
    <row r="5" spans="1:8">
      <c r="A5" s="108" t="s">
        <v>513</v>
      </c>
      <c r="B5" s="113"/>
      <c r="C5" s="114"/>
      <c r="D5" s="115">
        <v>46324</v>
      </c>
      <c r="E5" s="116"/>
      <c r="F5" s="117">
        <v>61882</v>
      </c>
      <c r="G5" s="118"/>
      <c r="H5" s="119"/>
    </row>
    <row r="6" spans="1:8">
      <c r="A6" s="120"/>
      <c r="B6" s="121"/>
      <c r="C6" s="122"/>
      <c r="D6" s="123">
        <v>29153</v>
      </c>
      <c r="E6" s="124"/>
      <c r="F6" s="125">
        <v>32175</v>
      </c>
      <c r="G6" s="126"/>
      <c r="H6" s="127"/>
    </row>
    <row r="7" spans="1:8">
      <c r="A7" s="108" t="s">
        <v>514</v>
      </c>
      <c r="B7" s="113"/>
      <c r="C7" s="114"/>
      <c r="D7" s="115">
        <v>51733</v>
      </c>
      <c r="E7" s="116"/>
      <c r="F7" s="117">
        <v>51704</v>
      </c>
      <c r="G7" s="118"/>
      <c r="H7" s="119"/>
    </row>
    <row r="8" spans="1:8">
      <c r="A8" s="120"/>
      <c r="B8" s="121"/>
      <c r="C8" s="122"/>
      <c r="D8" s="123">
        <v>30666</v>
      </c>
      <c r="E8" s="124"/>
      <c r="F8" s="125">
        <v>26896</v>
      </c>
      <c r="G8" s="126"/>
      <c r="H8" s="127"/>
    </row>
    <row r="9" spans="1:8">
      <c r="A9" s="108" t="s">
        <v>515</v>
      </c>
      <c r="B9" s="113"/>
      <c r="C9" s="114"/>
      <c r="D9" s="115">
        <v>28865</v>
      </c>
      <c r="E9" s="116"/>
      <c r="F9" s="117">
        <v>52678</v>
      </c>
      <c r="G9" s="118"/>
      <c r="H9" s="119"/>
    </row>
    <row r="10" spans="1:8">
      <c r="A10" s="120"/>
      <c r="B10" s="121"/>
      <c r="C10" s="122"/>
      <c r="D10" s="123">
        <v>15323</v>
      </c>
      <c r="E10" s="124"/>
      <c r="F10" s="125">
        <v>30185</v>
      </c>
      <c r="G10" s="126"/>
      <c r="H10" s="127"/>
    </row>
    <row r="11" spans="1:8">
      <c r="A11" s="108" t="s">
        <v>516</v>
      </c>
      <c r="B11" s="113"/>
      <c r="C11" s="114"/>
      <c r="D11" s="115">
        <v>47918</v>
      </c>
      <c r="E11" s="116"/>
      <c r="F11" s="117">
        <v>69560</v>
      </c>
      <c r="G11" s="118"/>
      <c r="H11" s="119"/>
    </row>
    <row r="12" spans="1:8">
      <c r="A12" s="120"/>
      <c r="B12" s="121"/>
      <c r="C12" s="128"/>
      <c r="D12" s="123">
        <v>21318</v>
      </c>
      <c r="E12" s="124"/>
      <c r="F12" s="125">
        <v>35305</v>
      </c>
      <c r="G12" s="126"/>
      <c r="H12" s="127"/>
    </row>
    <row r="13" spans="1:8">
      <c r="A13" s="108"/>
      <c r="B13" s="113"/>
      <c r="C13" s="129"/>
      <c r="D13" s="130">
        <v>43223</v>
      </c>
      <c r="E13" s="131"/>
      <c r="F13" s="132">
        <v>58767</v>
      </c>
      <c r="G13" s="133"/>
      <c r="H13" s="119"/>
    </row>
    <row r="14" spans="1:8">
      <c r="A14" s="120"/>
      <c r="B14" s="121"/>
      <c r="C14" s="122"/>
      <c r="D14" s="123">
        <v>23662</v>
      </c>
      <c r="E14" s="124"/>
      <c r="F14" s="125">
        <v>31350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11.14</v>
      </c>
      <c r="C19" s="134">
        <f>ROUND(VALUE(SUBSTITUTE(実質収支比率等に係る経年分析!G$48,"▲","-")),2)</f>
        <v>12.43</v>
      </c>
      <c r="D19" s="134">
        <f>ROUND(VALUE(SUBSTITUTE(実質収支比率等に係る経年分析!H$48,"▲","-")),2)</f>
        <v>12.21</v>
      </c>
      <c r="E19" s="134">
        <f>ROUND(VALUE(SUBSTITUTE(実質収支比率等に係る経年分析!I$48,"▲","-")),2)</f>
        <v>11.89</v>
      </c>
      <c r="F19" s="134">
        <f>ROUND(VALUE(SUBSTITUTE(実質収支比率等に係る経年分析!J$48,"▲","-")),2)</f>
        <v>14.13</v>
      </c>
    </row>
    <row r="20" spans="1:11">
      <c r="A20" s="134" t="s">
        <v>43</v>
      </c>
      <c r="B20" s="134">
        <f>ROUND(VALUE(SUBSTITUTE(実質収支比率等に係る経年分析!F$47,"▲","-")),2)</f>
        <v>8.59</v>
      </c>
      <c r="C20" s="134">
        <f>ROUND(VALUE(SUBSTITUTE(実質収支比率等に係る経年分析!G$47,"▲","-")),2)</f>
        <v>14.57</v>
      </c>
      <c r="D20" s="134">
        <f>ROUND(VALUE(SUBSTITUTE(実質収支比率等に係る経年分析!H$47,"▲","-")),2)</f>
        <v>14.51</v>
      </c>
      <c r="E20" s="134">
        <f>ROUND(VALUE(SUBSTITUTE(実質収支比率等に係る経年分析!I$47,"▲","-")),2)</f>
        <v>17.86</v>
      </c>
      <c r="F20" s="134">
        <f>ROUND(VALUE(SUBSTITUTE(実質収支比率等に係る経年分析!J$47,"▲","-")),2)</f>
        <v>20.81</v>
      </c>
    </row>
    <row r="21" spans="1:11">
      <c r="A21" s="134" t="s">
        <v>44</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7.97</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4.88</v>
      </c>
      <c r="F21" s="134">
        <f>IF(ISNUMBER(VALUE(SUBSTITUTE(実質収支比率等に係る経年分析!J$49,"▲","-"))),ROUND(VALUE(SUBSTITUTE(実質収支比率等に係る経年分析!J$49,"▲","-")),2),NA())</f>
        <v>5.44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住宅資金貸付事業特別会計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2571</v>
      </c>
      <c r="E42" s="136"/>
      <c r="F42" s="136"/>
      <c r="G42" s="136">
        <f>'実質公債費比率（分子）の構造'!L$52</f>
        <v>2580</v>
      </c>
      <c r="H42" s="136"/>
      <c r="I42" s="136"/>
      <c r="J42" s="136">
        <f>'実質公債費比率（分子）の構造'!M$52</f>
        <v>2749</v>
      </c>
      <c r="K42" s="136"/>
      <c r="L42" s="136"/>
      <c r="M42" s="136">
        <f>'実質公債費比率（分子）の構造'!N$52</f>
        <v>2868</v>
      </c>
      <c r="N42" s="136"/>
      <c r="O42" s="136"/>
      <c r="P42" s="136">
        <f>'実質公債費比率（分子）の構造'!O$52</f>
        <v>2948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208</v>
      </c>
      <c r="C44" s="136"/>
      <c r="D44" s="136"/>
      <c r="E44" s="136">
        <f>'実質公債費比率（分子）の構造'!L$50</f>
        <v>854</v>
      </c>
      <c r="F44" s="136"/>
      <c r="G44" s="136"/>
      <c r="H44" s="136">
        <f>'実質公債費比率（分子）の構造'!M$50</f>
        <v>881</v>
      </c>
      <c r="I44" s="136"/>
      <c r="J44" s="136"/>
      <c r="K44" s="136">
        <f>'実質公債費比率（分子）の構造'!N$50</f>
        <v>177</v>
      </c>
      <c r="L44" s="136"/>
      <c r="M44" s="136"/>
      <c r="N44" s="136">
        <f>'実質公債費比率（分子）の構造'!O$50</f>
        <v>166</v>
      </c>
      <c r="O44" s="136"/>
      <c r="P44" s="136"/>
    </row>
    <row r="45" spans="1:16">
      <c r="A45" s="136" t="s">
        <v>54</v>
      </c>
      <c r="B45" s="136">
        <f>'実質公債費比率（分子）の構造'!K$49</f>
        <v>758</v>
      </c>
      <c r="C45" s="136"/>
      <c r="D45" s="136"/>
      <c r="E45" s="136">
        <f>'実質公債費比率（分子）の構造'!L$49</f>
        <v>718</v>
      </c>
      <c r="F45" s="136"/>
      <c r="G45" s="136"/>
      <c r="H45" s="136">
        <f>'実質公債費比率（分子）の構造'!M$49</f>
        <v>699</v>
      </c>
      <c r="I45" s="136"/>
      <c r="J45" s="136"/>
      <c r="K45" s="136">
        <f>'実質公債費比率（分子）の構造'!N$49</f>
        <v>720</v>
      </c>
      <c r="L45" s="136"/>
      <c r="M45" s="136"/>
      <c r="N45" s="136">
        <f>'実質公債費比率（分子）の構造'!O$49</f>
        <v>651</v>
      </c>
      <c r="O45" s="136"/>
      <c r="P45" s="136"/>
    </row>
    <row r="46" spans="1:16">
      <c r="A46" s="136" t="s">
        <v>55</v>
      </c>
      <c r="B46" s="136">
        <f>'実質公債費比率（分子）の構造'!K$48</f>
        <v>938</v>
      </c>
      <c r="C46" s="136"/>
      <c r="D46" s="136"/>
      <c r="E46" s="136">
        <f>'実質公債費比率（分子）の構造'!L$48</f>
        <v>801</v>
      </c>
      <c r="F46" s="136"/>
      <c r="G46" s="136"/>
      <c r="H46" s="136">
        <f>'実質公債費比率（分子）の構造'!M$48</f>
        <v>812</v>
      </c>
      <c r="I46" s="136"/>
      <c r="J46" s="136"/>
      <c r="K46" s="136">
        <f>'実質公債費比率（分子）の構造'!N$48</f>
        <v>782</v>
      </c>
      <c r="L46" s="136"/>
      <c r="M46" s="136"/>
      <c r="N46" s="136">
        <f>'実質公債費比率（分子）の構造'!O$48</f>
        <v>734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2378</v>
      </c>
      <c r="C49" s="136"/>
      <c r="D49" s="136"/>
      <c r="E49" s="136">
        <f>'実質公債費比率（分子）の構造'!L$45</f>
        <v>2350</v>
      </c>
      <c r="F49" s="136"/>
      <c r="G49" s="136"/>
      <c r="H49" s="136">
        <f>'実質公債費比率（分子）の構造'!M$45</f>
        <v>2300</v>
      </c>
      <c r="I49" s="136"/>
      <c r="J49" s="136"/>
      <c r="K49" s="136">
        <f>'実質公債費比率（分子）の構造'!N$45</f>
        <v>2349</v>
      </c>
      <c r="L49" s="136"/>
      <c r="M49" s="136"/>
      <c r="N49" s="136">
        <f>'実質公債費比率（分子）の構造'!O$45</f>
        <v>2315</v>
      </c>
      <c r="O49" s="136"/>
      <c r="P49" s="136"/>
    </row>
    <row r="50" spans="1:16">
      <c r="A50" s="136" t="s">
        <v>59</v>
      </c>
      <c r="B50" s="136" t="e">
        <f>NA()</f>
        <v>#N/A</v>
      </c>
      <c r="C50" s="136">
        <f>IF(ISNUMBER('実質公債費比率（分子）の構造'!K$53),'実質公債費比率（分子）の構造'!K$53,NA())</f>
        <v>1711</v>
      </c>
      <c r="D50" s="136" t="e">
        <f>NA()</f>
        <v>#N/A</v>
      </c>
      <c r="E50" s="136" t="e">
        <f>NA()</f>
        <v>#N/A</v>
      </c>
      <c r="F50" s="136">
        <f>IF(ISNUMBER('実質公債費比率（分子）の構造'!L$53),'実質公債費比率（分子）の構造'!L$53,NA())</f>
        <v>2143</v>
      </c>
      <c r="G50" s="136" t="e">
        <f>NA()</f>
        <v>#N/A</v>
      </c>
      <c r="H50" s="136" t="e">
        <f>NA()</f>
        <v>#N/A</v>
      </c>
      <c r="I50" s="136">
        <f>IF(ISNUMBER('実質公債費比率（分子）の構造'!M$53),'実質公債費比率（分子）の構造'!M$53,NA())</f>
        <v>1943</v>
      </c>
      <c r="J50" s="136" t="e">
        <f>NA()</f>
        <v>#N/A</v>
      </c>
      <c r="K50" s="136" t="e">
        <f>NA()</f>
        <v>#N/A</v>
      </c>
      <c r="L50" s="136">
        <f>IF(ISNUMBER('実質公債費比率（分子）の構造'!N$53),'実質公債費比率（分子）の構造'!N$53,NA())</f>
        <v>1160</v>
      </c>
      <c r="M50" s="136" t="e">
        <f>NA()</f>
        <v>#N/A</v>
      </c>
      <c r="N50" s="136" t="e">
        <f>NA()</f>
        <v>#N/A</v>
      </c>
      <c r="O50" s="136">
        <f>IF(ISNUMBER('実質公債費比率（分子）の構造'!O$53),'実質公債費比率（分子）の構造'!O$53,NA())</f>
        <v>918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21586</v>
      </c>
      <c r="E56" s="135"/>
      <c r="F56" s="135"/>
      <c r="G56" s="135">
        <f>'将来負担比率（分子）の構造'!J$51</f>
        <v>22815</v>
      </c>
      <c r="H56" s="135"/>
      <c r="I56" s="135"/>
      <c r="J56" s="135">
        <f>'将来負担比率（分子）の構造'!K$51</f>
        <v>23928</v>
      </c>
      <c r="K56" s="135"/>
      <c r="L56" s="135"/>
      <c r="M56" s="135">
        <f>'将来負担比率（分子）の構造'!L$51</f>
        <v>23917</v>
      </c>
      <c r="N56" s="135"/>
      <c r="O56" s="135"/>
      <c r="P56" s="135">
        <f>'将来負担比率（分子）の構造'!M$51</f>
        <v>25107</v>
      </c>
    </row>
    <row r="57" spans="1:16">
      <c r="A57" s="135" t="s">
        <v>35</v>
      </c>
      <c r="B57" s="135"/>
      <c r="C57" s="135"/>
      <c r="D57" s="135">
        <f>'将来負担比率（分子）の構造'!I$50</f>
        <v>4181</v>
      </c>
      <c r="E57" s="135"/>
      <c r="F57" s="135"/>
      <c r="G57" s="135">
        <f>'将来負担比率（分子）の構造'!J$50</f>
        <v>4071</v>
      </c>
      <c r="H57" s="135"/>
      <c r="I57" s="135"/>
      <c r="J57" s="135">
        <f>'将来負担比率（分子）の構造'!K$50</f>
        <v>3962</v>
      </c>
      <c r="K57" s="135"/>
      <c r="L57" s="135"/>
      <c r="M57" s="135">
        <f>'将来負担比率（分子）の構造'!L$50</f>
        <v>3892</v>
      </c>
      <c r="N57" s="135"/>
      <c r="O57" s="135"/>
      <c r="P57" s="135">
        <f>'将来負担比率（分子）の構造'!M$50</f>
        <v>3916</v>
      </c>
    </row>
    <row r="58" spans="1:16">
      <c r="A58" s="135" t="s">
        <v>34</v>
      </c>
      <c r="B58" s="135"/>
      <c r="C58" s="135"/>
      <c r="D58" s="135">
        <f>'将来負担比率（分子）の構造'!I$49</f>
        <v>2410</v>
      </c>
      <c r="E58" s="135"/>
      <c r="F58" s="135"/>
      <c r="G58" s="135">
        <f>'将来負担比率（分子）の構造'!J$49</f>
        <v>3256</v>
      </c>
      <c r="H58" s="135"/>
      <c r="I58" s="135"/>
      <c r="J58" s="135">
        <f>'将来負担比率（分子）の構造'!K$49</f>
        <v>4630</v>
      </c>
      <c r="K58" s="135"/>
      <c r="L58" s="135"/>
      <c r="M58" s="135">
        <f>'将来負担比率（分子）の構造'!L$49</f>
        <v>5830</v>
      </c>
      <c r="N58" s="135"/>
      <c r="O58" s="135"/>
      <c r="P58" s="135">
        <f>'将来負担比率（分子）の構造'!M$49</f>
        <v>7172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7353</v>
      </c>
      <c r="C62" s="135"/>
      <c r="D62" s="135"/>
      <c r="E62" s="135">
        <f>'将来負担比率（分子）の構造'!J$45</f>
        <v>6868</v>
      </c>
      <c r="F62" s="135"/>
      <c r="G62" s="135"/>
      <c r="H62" s="135">
        <f>'将来負担比率（分子）の構造'!K$45</f>
        <v>6828</v>
      </c>
      <c r="I62" s="135"/>
      <c r="J62" s="135"/>
      <c r="K62" s="135">
        <f>'将来負担比率（分子）の構造'!L$45</f>
        <v>7040</v>
      </c>
      <c r="L62" s="135"/>
      <c r="M62" s="135"/>
      <c r="N62" s="135">
        <f>'将来負担比率（分子）の構造'!M$45</f>
        <v>6576</v>
      </c>
      <c r="O62" s="135"/>
      <c r="P62" s="135"/>
    </row>
    <row r="63" spans="1:16">
      <c r="A63" s="135" t="s">
        <v>28</v>
      </c>
      <c r="B63" s="135">
        <f>'将来負担比率（分子）の構造'!I$44</f>
        <v>3498</v>
      </c>
      <c r="C63" s="135"/>
      <c r="D63" s="135"/>
      <c r="E63" s="135">
        <f>'将来負担比率（分子）の構造'!J$44</f>
        <v>2853</v>
      </c>
      <c r="F63" s="135"/>
      <c r="G63" s="135"/>
      <c r="H63" s="135">
        <f>'将来負担比率（分子）の構造'!K$44</f>
        <v>2339</v>
      </c>
      <c r="I63" s="135"/>
      <c r="J63" s="135"/>
      <c r="K63" s="135">
        <f>'将来負担比率（分子）の構造'!L$44</f>
        <v>1681</v>
      </c>
      <c r="L63" s="135"/>
      <c r="M63" s="135"/>
      <c r="N63" s="135">
        <f>'将来負担比率（分子）の構造'!M$44</f>
        <v>1154</v>
      </c>
      <c r="O63" s="135"/>
      <c r="P63" s="135"/>
    </row>
    <row r="64" spans="1:16">
      <c r="A64" s="135" t="s">
        <v>27</v>
      </c>
      <c r="B64" s="135">
        <f>'将来負担比率（分子）の構造'!I$43</f>
        <v>8000</v>
      </c>
      <c r="C64" s="135"/>
      <c r="D64" s="135"/>
      <c r="E64" s="135">
        <f>'将来負担比率（分子）の構造'!J$43</f>
        <v>7642</v>
      </c>
      <c r="F64" s="135"/>
      <c r="G64" s="135"/>
      <c r="H64" s="135">
        <f>'将来負担比率（分子）の構造'!K$43</f>
        <v>7104</v>
      </c>
      <c r="I64" s="135"/>
      <c r="J64" s="135"/>
      <c r="K64" s="135">
        <f>'将来負担比率（分子）の構造'!L$43</f>
        <v>6613</v>
      </c>
      <c r="L64" s="135"/>
      <c r="M64" s="135"/>
      <c r="N64" s="135">
        <f>'将来負担比率（分子）の構造'!M$43</f>
        <v>6455</v>
      </c>
      <c r="O64" s="135"/>
      <c r="P64" s="135"/>
    </row>
    <row r="65" spans="1:16">
      <c r="A65" s="135" t="s">
        <v>26</v>
      </c>
      <c r="B65" s="135">
        <f>'将来負担比率（分子）の構造'!I$42</f>
        <v>3040</v>
      </c>
      <c r="C65" s="135"/>
      <c r="D65" s="135"/>
      <c r="E65" s="135">
        <f>'将来負担比率（分子）の構造'!J$42</f>
        <v>2232</v>
      </c>
      <c r="F65" s="135"/>
      <c r="G65" s="135"/>
      <c r="H65" s="135">
        <f>'将来負担比率（分子）の構造'!K$42</f>
        <v>1368</v>
      </c>
      <c r="I65" s="135"/>
      <c r="J65" s="135"/>
      <c r="K65" s="135">
        <f>'将来負担比率（分子）の構造'!L$42</f>
        <v>844</v>
      </c>
      <c r="L65" s="135"/>
      <c r="M65" s="135"/>
      <c r="N65" s="135">
        <f>'将来負担比率（分子）の構造'!M$42</f>
        <v>690</v>
      </c>
      <c r="O65" s="135"/>
      <c r="P65" s="135"/>
    </row>
    <row r="66" spans="1:16">
      <c r="A66" s="135" t="s">
        <v>25</v>
      </c>
      <c r="B66" s="135">
        <f>'将来負担比率（分子）の構造'!I$41</f>
        <v>20577</v>
      </c>
      <c r="C66" s="135"/>
      <c r="D66" s="135"/>
      <c r="E66" s="135">
        <f>'将来負担比率（分子）の構造'!J$41</f>
        <v>21435</v>
      </c>
      <c r="F66" s="135"/>
      <c r="G66" s="135"/>
      <c r="H66" s="135">
        <f>'将来負担比率（分子）の構造'!K$41</f>
        <v>22016</v>
      </c>
      <c r="I66" s="135"/>
      <c r="J66" s="135"/>
      <c r="K66" s="135">
        <f>'将来負担比率（分子）の構造'!L$41</f>
        <v>22259</v>
      </c>
      <c r="L66" s="135"/>
      <c r="M66" s="135"/>
      <c r="N66" s="135">
        <f>'将来負担比率（分子）の構造'!M$41</f>
        <v>23727</v>
      </c>
      <c r="O66" s="135"/>
      <c r="P66" s="135"/>
    </row>
    <row r="67" spans="1:16">
      <c r="A67" s="135" t="s">
        <v>63</v>
      </c>
      <c r="B67" s="135" t="e">
        <f>NA()</f>
        <v>#N/A</v>
      </c>
      <c r="C67" s="135">
        <f>IF(ISNUMBER('将来負担比率（分子）の構造'!I$52), IF('将来負担比率（分子）の構造'!I$52 &lt; 0, 0, '将来負担比率（分子）の構造'!I$52), NA())</f>
        <v>14294</v>
      </c>
      <c r="D67" s="135" t="e">
        <f>NA()</f>
        <v>#N/A</v>
      </c>
      <c r="E67" s="135" t="e">
        <f>NA()</f>
        <v>#N/A</v>
      </c>
      <c r="F67" s="135">
        <f>IF(ISNUMBER('将来負担比率（分子）の構造'!J$52), IF('将来負担比率（分子）の構造'!J$52 &lt; 0, 0, '将来負担比率（分子）の構造'!J$52), NA())</f>
        <v>10888</v>
      </c>
      <c r="G67" s="135" t="e">
        <f>NA()</f>
        <v>#N/A</v>
      </c>
      <c r="H67" s="135" t="e">
        <f>NA()</f>
        <v>#N/A</v>
      </c>
      <c r="I67" s="135">
        <f>IF(ISNUMBER('将来負担比率（分子）の構造'!K$52), IF('将来負担比率（分子）の構造'!K$52 &lt; 0, 0, '将来負担比率（分子）の構造'!K$52), NA())</f>
        <v>7134</v>
      </c>
      <c r="J67" s="135" t="e">
        <f>NA()</f>
        <v>#N/A</v>
      </c>
      <c r="K67" s="135" t="e">
        <f>NA()</f>
        <v>#N/A</v>
      </c>
      <c r="L67" s="135">
        <f>IF(ISNUMBER('将来負担比率（分子）の構造'!L$52), IF('将来負担比率（分子）の構造'!L$52 &lt; 0, 0, '将来負担比率（分子）の構造'!L$52), NA())</f>
        <v>4798</v>
      </c>
      <c r="M67" s="135" t="e">
        <f>NA()</f>
        <v>#N/A</v>
      </c>
      <c r="N67" s="135" t="e">
        <f>NA()</f>
        <v>#N/A</v>
      </c>
      <c r="O67" s="135">
        <f>IF(ISNUMBER('将来負担比率（分子）の構造'!M$52), IF('将来負担比率（分子）の構造'!M$52 &lt; 0, 0, '将来負担比率（分子）の構造'!M$52), NA())</f>
        <v>2407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11072897</v>
      </c>
      <c r="S5" s="581"/>
      <c r="T5" s="581"/>
      <c r="U5" s="581"/>
      <c r="V5" s="581"/>
      <c r="W5" s="581"/>
      <c r="X5" s="581"/>
      <c r="Y5" s="582"/>
      <c r="Z5" s="583">
        <v>37</v>
      </c>
      <c r="AA5" s="583"/>
      <c r="AB5" s="583"/>
      <c r="AC5" s="583"/>
      <c r="AD5" s="584">
        <v>10419771</v>
      </c>
      <c r="AE5" s="584"/>
      <c r="AF5" s="584"/>
      <c r="AG5" s="584"/>
      <c r="AH5" s="584"/>
      <c r="AI5" s="584"/>
      <c r="AJ5" s="584"/>
      <c r="AK5" s="584"/>
      <c r="AL5" s="585">
        <v>66.900000000000006</v>
      </c>
      <c r="AM5" s="586"/>
      <c r="AN5" s="586"/>
      <c r="AO5" s="587"/>
      <c r="AP5" s="577" t="s">
        <v>209</v>
      </c>
      <c r="AQ5" s="578"/>
      <c r="AR5" s="578"/>
      <c r="AS5" s="578"/>
      <c r="AT5" s="578"/>
      <c r="AU5" s="578"/>
      <c r="AV5" s="578"/>
      <c r="AW5" s="578"/>
      <c r="AX5" s="578"/>
      <c r="AY5" s="578"/>
      <c r="AZ5" s="578"/>
      <c r="BA5" s="578"/>
      <c r="BB5" s="578"/>
      <c r="BC5" s="578"/>
      <c r="BD5" s="578"/>
      <c r="BE5" s="578"/>
      <c r="BF5" s="579"/>
      <c r="BG5" s="591">
        <v>10419771</v>
      </c>
      <c r="BH5" s="592"/>
      <c r="BI5" s="592"/>
      <c r="BJ5" s="592"/>
      <c r="BK5" s="592"/>
      <c r="BL5" s="592"/>
      <c r="BM5" s="592"/>
      <c r="BN5" s="593"/>
      <c r="BO5" s="594">
        <v>94.1</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291278</v>
      </c>
      <c r="S6" s="592"/>
      <c r="T6" s="592"/>
      <c r="U6" s="592"/>
      <c r="V6" s="592"/>
      <c r="W6" s="592"/>
      <c r="X6" s="592"/>
      <c r="Y6" s="593"/>
      <c r="Z6" s="594">
        <v>1</v>
      </c>
      <c r="AA6" s="594"/>
      <c r="AB6" s="594"/>
      <c r="AC6" s="594"/>
      <c r="AD6" s="595">
        <v>291278</v>
      </c>
      <c r="AE6" s="595"/>
      <c r="AF6" s="595"/>
      <c r="AG6" s="595"/>
      <c r="AH6" s="595"/>
      <c r="AI6" s="595"/>
      <c r="AJ6" s="595"/>
      <c r="AK6" s="595"/>
      <c r="AL6" s="596">
        <v>1.9</v>
      </c>
      <c r="AM6" s="597"/>
      <c r="AN6" s="597"/>
      <c r="AO6" s="598"/>
      <c r="AP6" s="588" t="s">
        <v>215</v>
      </c>
      <c r="AQ6" s="589"/>
      <c r="AR6" s="589"/>
      <c r="AS6" s="589"/>
      <c r="AT6" s="589"/>
      <c r="AU6" s="589"/>
      <c r="AV6" s="589"/>
      <c r="AW6" s="589"/>
      <c r="AX6" s="589"/>
      <c r="AY6" s="589"/>
      <c r="AZ6" s="589"/>
      <c r="BA6" s="589"/>
      <c r="BB6" s="589"/>
      <c r="BC6" s="589"/>
      <c r="BD6" s="589"/>
      <c r="BE6" s="589"/>
      <c r="BF6" s="590"/>
      <c r="BG6" s="591">
        <v>10419771</v>
      </c>
      <c r="BH6" s="592"/>
      <c r="BI6" s="592"/>
      <c r="BJ6" s="592"/>
      <c r="BK6" s="592"/>
      <c r="BL6" s="592"/>
      <c r="BM6" s="592"/>
      <c r="BN6" s="593"/>
      <c r="BO6" s="594">
        <v>94.1</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234496</v>
      </c>
      <c r="CS6" s="592"/>
      <c r="CT6" s="592"/>
      <c r="CU6" s="592"/>
      <c r="CV6" s="592"/>
      <c r="CW6" s="592"/>
      <c r="CX6" s="592"/>
      <c r="CY6" s="593"/>
      <c r="CZ6" s="594">
        <v>0.9</v>
      </c>
      <c r="DA6" s="594"/>
      <c r="DB6" s="594"/>
      <c r="DC6" s="594"/>
      <c r="DD6" s="600" t="s">
        <v>210</v>
      </c>
      <c r="DE6" s="592"/>
      <c r="DF6" s="592"/>
      <c r="DG6" s="592"/>
      <c r="DH6" s="592"/>
      <c r="DI6" s="592"/>
      <c r="DJ6" s="592"/>
      <c r="DK6" s="592"/>
      <c r="DL6" s="592"/>
      <c r="DM6" s="592"/>
      <c r="DN6" s="592"/>
      <c r="DO6" s="592"/>
      <c r="DP6" s="593"/>
      <c r="DQ6" s="600">
        <v>234496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17524</v>
      </c>
      <c r="S7" s="592"/>
      <c r="T7" s="592"/>
      <c r="U7" s="592"/>
      <c r="V7" s="592"/>
      <c r="W7" s="592"/>
      <c r="X7" s="592"/>
      <c r="Y7" s="593"/>
      <c r="Z7" s="594">
        <v>0.1</v>
      </c>
      <c r="AA7" s="594"/>
      <c r="AB7" s="594"/>
      <c r="AC7" s="594"/>
      <c r="AD7" s="595">
        <v>17524</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4748836</v>
      </c>
      <c r="BH7" s="592"/>
      <c r="BI7" s="592"/>
      <c r="BJ7" s="592"/>
      <c r="BK7" s="592"/>
      <c r="BL7" s="592"/>
      <c r="BM7" s="592"/>
      <c r="BN7" s="593"/>
      <c r="BO7" s="594">
        <v>42.9</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4778984</v>
      </c>
      <c r="CS7" s="592"/>
      <c r="CT7" s="592"/>
      <c r="CU7" s="592"/>
      <c r="CV7" s="592"/>
      <c r="CW7" s="592"/>
      <c r="CX7" s="592"/>
      <c r="CY7" s="593"/>
      <c r="CZ7" s="594">
        <v>17.399999999999999</v>
      </c>
      <c r="DA7" s="594"/>
      <c r="DB7" s="594"/>
      <c r="DC7" s="594"/>
      <c r="DD7" s="600">
        <v>765489</v>
      </c>
      <c r="DE7" s="592"/>
      <c r="DF7" s="592"/>
      <c r="DG7" s="592"/>
      <c r="DH7" s="592"/>
      <c r="DI7" s="592"/>
      <c r="DJ7" s="592"/>
      <c r="DK7" s="592"/>
      <c r="DL7" s="592"/>
      <c r="DM7" s="592"/>
      <c r="DN7" s="592"/>
      <c r="DO7" s="592"/>
      <c r="DP7" s="593"/>
      <c r="DQ7" s="600">
        <v>4087958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37134</v>
      </c>
      <c r="S8" s="592"/>
      <c r="T8" s="592"/>
      <c r="U8" s="592"/>
      <c r="V8" s="592"/>
      <c r="W8" s="592"/>
      <c r="X8" s="592"/>
      <c r="Y8" s="593"/>
      <c r="Z8" s="594">
        <v>0.1</v>
      </c>
      <c r="AA8" s="594"/>
      <c r="AB8" s="594"/>
      <c r="AC8" s="594"/>
      <c r="AD8" s="595">
        <v>37134</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114633</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9637137</v>
      </c>
      <c r="CS8" s="592"/>
      <c r="CT8" s="592"/>
      <c r="CU8" s="592"/>
      <c r="CV8" s="592"/>
      <c r="CW8" s="592"/>
      <c r="CX8" s="592"/>
      <c r="CY8" s="593"/>
      <c r="CZ8" s="594">
        <v>35.200000000000003</v>
      </c>
      <c r="DA8" s="594"/>
      <c r="DB8" s="594"/>
      <c r="DC8" s="594"/>
      <c r="DD8" s="600">
        <v>169589</v>
      </c>
      <c r="DE8" s="592"/>
      <c r="DF8" s="592"/>
      <c r="DG8" s="592"/>
      <c r="DH8" s="592"/>
      <c r="DI8" s="592"/>
      <c r="DJ8" s="592"/>
      <c r="DK8" s="592"/>
      <c r="DL8" s="592"/>
      <c r="DM8" s="592"/>
      <c r="DN8" s="592"/>
      <c r="DO8" s="592"/>
      <c r="DP8" s="593"/>
      <c r="DQ8" s="600">
        <v>4688003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61023</v>
      </c>
      <c r="S9" s="592"/>
      <c r="T9" s="592"/>
      <c r="U9" s="592"/>
      <c r="V9" s="592"/>
      <c r="W9" s="592"/>
      <c r="X9" s="592"/>
      <c r="Y9" s="593"/>
      <c r="Z9" s="594">
        <v>0.2</v>
      </c>
      <c r="AA9" s="594"/>
      <c r="AB9" s="594"/>
      <c r="AC9" s="594"/>
      <c r="AD9" s="595">
        <v>61023</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3687900</v>
      </c>
      <c r="BH9" s="592"/>
      <c r="BI9" s="592"/>
      <c r="BJ9" s="592"/>
      <c r="BK9" s="592"/>
      <c r="BL9" s="592"/>
      <c r="BM9" s="592"/>
      <c r="BN9" s="593"/>
      <c r="BO9" s="594">
        <v>33.299999999999997</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1997232</v>
      </c>
      <c r="CS9" s="592"/>
      <c r="CT9" s="592"/>
      <c r="CU9" s="592"/>
      <c r="CV9" s="592"/>
      <c r="CW9" s="592"/>
      <c r="CX9" s="592"/>
      <c r="CY9" s="593"/>
      <c r="CZ9" s="594">
        <v>7.3</v>
      </c>
      <c r="DA9" s="594"/>
      <c r="DB9" s="594"/>
      <c r="DC9" s="594"/>
      <c r="DD9" s="600">
        <v>52794</v>
      </c>
      <c r="DE9" s="592"/>
      <c r="DF9" s="592"/>
      <c r="DG9" s="592"/>
      <c r="DH9" s="592"/>
      <c r="DI9" s="592"/>
      <c r="DJ9" s="592"/>
      <c r="DK9" s="592"/>
      <c r="DL9" s="592"/>
      <c r="DM9" s="592"/>
      <c r="DN9" s="592"/>
      <c r="DO9" s="592"/>
      <c r="DP9" s="593"/>
      <c r="DQ9" s="600">
        <v>1908171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723598</v>
      </c>
      <c r="S10" s="592"/>
      <c r="T10" s="592"/>
      <c r="U10" s="592"/>
      <c r="V10" s="592"/>
      <c r="W10" s="592"/>
      <c r="X10" s="592"/>
      <c r="Y10" s="593"/>
      <c r="Z10" s="594">
        <v>2.4</v>
      </c>
      <c r="AA10" s="594"/>
      <c r="AB10" s="594"/>
      <c r="AC10" s="594"/>
      <c r="AD10" s="595">
        <v>723598</v>
      </c>
      <c r="AE10" s="595"/>
      <c r="AF10" s="595"/>
      <c r="AG10" s="595"/>
      <c r="AH10" s="595"/>
      <c r="AI10" s="595"/>
      <c r="AJ10" s="595"/>
      <c r="AK10" s="595"/>
      <c r="AL10" s="596">
        <v>4.5999999999999996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239769</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122677</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14846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45960</v>
      </c>
      <c r="S11" s="592"/>
      <c r="T11" s="592"/>
      <c r="U11" s="592"/>
      <c r="V11" s="592"/>
      <c r="W11" s="592"/>
      <c r="X11" s="592"/>
      <c r="Y11" s="593"/>
      <c r="Z11" s="594">
        <v>0.2</v>
      </c>
      <c r="AA11" s="594"/>
      <c r="AB11" s="594"/>
      <c r="AC11" s="594"/>
      <c r="AD11" s="595">
        <v>45960</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706534</v>
      </c>
      <c r="BH11" s="592"/>
      <c r="BI11" s="592"/>
      <c r="BJ11" s="592"/>
      <c r="BK11" s="592"/>
      <c r="BL11" s="592"/>
      <c r="BM11" s="592"/>
      <c r="BN11" s="593"/>
      <c r="BO11" s="594">
        <v>6.4</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1150459</v>
      </c>
      <c r="CS11" s="592"/>
      <c r="CT11" s="592"/>
      <c r="CU11" s="592"/>
      <c r="CV11" s="592"/>
      <c r="CW11" s="592"/>
      <c r="CX11" s="592"/>
      <c r="CY11" s="593"/>
      <c r="CZ11" s="594">
        <v>4.2</v>
      </c>
      <c r="DA11" s="594"/>
      <c r="DB11" s="594"/>
      <c r="DC11" s="594"/>
      <c r="DD11" s="600">
        <v>201277</v>
      </c>
      <c r="DE11" s="592"/>
      <c r="DF11" s="592"/>
      <c r="DG11" s="592"/>
      <c r="DH11" s="592"/>
      <c r="DI11" s="592"/>
      <c r="DJ11" s="592"/>
      <c r="DK11" s="592"/>
      <c r="DL11" s="592"/>
      <c r="DM11" s="592"/>
      <c r="DN11" s="592"/>
      <c r="DO11" s="592"/>
      <c r="DP11" s="593"/>
      <c r="DQ11" s="600">
        <v>855251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4861298</v>
      </c>
      <c r="BH12" s="592"/>
      <c r="BI12" s="592"/>
      <c r="BJ12" s="592"/>
      <c r="BK12" s="592"/>
      <c r="BL12" s="592"/>
      <c r="BM12" s="592"/>
      <c r="BN12" s="593"/>
      <c r="BO12" s="594">
        <v>43.9</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389155</v>
      </c>
      <c r="CS12" s="592"/>
      <c r="CT12" s="592"/>
      <c r="CU12" s="592"/>
      <c r="CV12" s="592"/>
      <c r="CW12" s="592"/>
      <c r="CX12" s="592"/>
      <c r="CY12" s="593"/>
      <c r="CZ12" s="594">
        <v>1.4</v>
      </c>
      <c r="DA12" s="594"/>
      <c r="DB12" s="594"/>
      <c r="DC12" s="594"/>
      <c r="DD12" s="600" t="s">
        <v>112</v>
      </c>
      <c r="DE12" s="592"/>
      <c r="DF12" s="592"/>
      <c r="DG12" s="592"/>
      <c r="DH12" s="592"/>
      <c r="DI12" s="592"/>
      <c r="DJ12" s="592"/>
      <c r="DK12" s="592"/>
      <c r="DL12" s="592"/>
      <c r="DM12" s="592"/>
      <c r="DN12" s="592"/>
      <c r="DO12" s="592"/>
      <c r="DP12" s="593"/>
      <c r="DQ12" s="600">
        <v>306254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114782</v>
      </c>
      <c r="S13" s="592"/>
      <c r="T13" s="592"/>
      <c r="U13" s="592"/>
      <c r="V13" s="592"/>
      <c r="W13" s="592"/>
      <c r="X13" s="592"/>
      <c r="Y13" s="593"/>
      <c r="Z13" s="594">
        <v>0.4</v>
      </c>
      <c r="AA13" s="594"/>
      <c r="AB13" s="594"/>
      <c r="AC13" s="594"/>
      <c r="AD13" s="595">
        <v>114782</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4836503</v>
      </c>
      <c r="BH13" s="592"/>
      <c r="BI13" s="592"/>
      <c r="BJ13" s="592"/>
      <c r="BK13" s="592"/>
      <c r="BL13" s="592"/>
      <c r="BM13" s="592"/>
      <c r="BN13" s="593"/>
      <c r="BO13" s="594">
        <v>43.7</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2574546</v>
      </c>
      <c r="CS13" s="592"/>
      <c r="CT13" s="592"/>
      <c r="CU13" s="592"/>
      <c r="CV13" s="592"/>
      <c r="CW13" s="592"/>
      <c r="CX13" s="592"/>
      <c r="CY13" s="593"/>
      <c r="CZ13" s="594">
        <v>9.4</v>
      </c>
      <c r="DA13" s="594"/>
      <c r="DB13" s="594"/>
      <c r="DC13" s="594"/>
      <c r="DD13" s="600">
        <v>1139338</v>
      </c>
      <c r="DE13" s="592"/>
      <c r="DF13" s="592"/>
      <c r="DG13" s="592"/>
      <c r="DH13" s="592"/>
      <c r="DI13" s="592"/>
      <c r="DJ13" s="592"/>
      <c r="DK13" s="592"/>
      <c r="DL13" s="592"/>
      <c r="DM13" s="592"/>
      <c r="DN13" s="592"/>
      <c r="DO13" s="592"/>
      <c r="DP13" s="593"/>
      <c r="DQ13" s="600">
        <v>1563363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160022</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1063789</v>
      </c>
      <c r="CS14" s="592"/>
      <c r="CT14" s="592"/>
      <c r="CU14" s="592"/>
      <c r="CV14" s="592"/>
      <c r="CW14" s="592"/>
      <c r="CX14" s="592"/>
      <c r="CY14" s="593"/>
      <c r="CZ14" s="594">
        <v>3.9</v>
      </c>
      <c r="DA14" s="594"/>
      <c r="DB14" s="594"/>
      <c r="DC14" s="594"/>
      <c r="DD14" s="600">
        <v>40869</v>
      </c>
      <c r="DE14" s="592"/>
      <c r="DF14" s="592"/>
      <c r="DG14" s="592"/>
      <c r="DH14" s="592"/>
      <c r="DI14" s="592"/>
      <c r="DJ14" s="592"/>
      <c r="DK14" s="592"/>
      <c r="DL14" s="592"/>
      <c r="DM14" s="592"/>
      <c r="DN14" s="592"/>
      <c r="DO14" s="592"/>
      <c r="DP14" s="593"/>
      <c r="DQ14" s="600">
        <v>1021983</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45468</v>
      </c>
      <c r="S15" s="592"/>
      <c r="T15" s="592"/>
      <c r="U15" s="592"/>
      <c r="V15" s="592"/>
      <c r="W15" s="592"/>
      <c r="X15" s="592"/>
      <c r="Y15" s="593"/>
      <c r="Z15" s="594">
        <v>0.2</v>
      </c>
      <c r="AA15" s="594"/>
      <c r="AB15" s="594"/>
      <c r="AC15" s="594"/>
      <c r="AD15" s="595">
        <v>45468</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649615</v>
      </c>
      <c r="BH15" s="592"/>
      <c r="BI15" s="592"/>
      <c r="BJ15" s="592"/>
      <c r="BK15" s="592"/>
      <c r="BL15" s="592"/>
      <c r="BM15" s="592"/>
      <c r="BN15" s="593"/>
      <c r="BO15" s="594">
        <v>5.9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3139971</v>
      </c>
      <c r="CS15" s="592"/>
      <c r="CT15" s="592"/>
      <c r="CU15" s="592"/>
      <c r="CV15" s="592"/>
      <c r="CW15" s="592"/>
      <c r="CX15" s="592"/>
      <c r="CY15" s="593"/>
      <c r="CZ15" s="594">
        <v>11.5</v>
      </c>
      <c r="DA15" s="594"/>
      <c r="DB15" s="594"/>
      <c r="DC15" s="594"/>
      <c r="DD15" s="600">
        <v>1458494</v>
      </c>
      <c r="DE15" s="592"/>
      <c r="DF15" s="592"/>
      <c r="DG15" s="592"/>
      <c r="DH15" s="592"/>
      <c r="DI15" s="592"/>
      <c r="DJ15" s="592"/>
      <c r="DK15" s="592"/>
      <c r="DL15" s="592"/>
      <c r="DM15" s="592"/>
      <c r="DN15" s="592"/>
      <c r="DO15" s="592"/>
      <c r="DP15" s="593"/>
      <c r="DQ15" s="600">
        <v>1660429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4488441</v>
      </c>
      <c r="S16" s="592"/>
      <c r="T16" s="592"/>
      <c r="U16" s="592"/>
      <c r="V16" s="592"/>
      <c r="W16" s="592"/>
      <c r="X16" s="592"/>
      <c r="Y16" s="593"/>
      <c r="Z16" s="594">
        <v>15</v>
      </c>
      <c r="AA16" s="594"/>
      <c r="AB16" s="594"/>
      <c r="AC16" s="594"/>
      <c r="AD16" s="595">
        <v>3713015</v>
      </c>
      <c r="AE16" s="595"/>
      <c r="AF16" s="595"/>
      <c r="AG16" s="595"/>
      <c r="AH16" s="595"/>
      <c r="AI16" s="595"/>
      <c r="AJ16" s="595"/>
      <c r="AK16" s="595"/>
      <c r="AL16" s="596">
        <v>23.9</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3713015</v>
      </c>
      <c r="S17" s="592"/>
      <c r="T17" s="592"/>
      <c r="U17" s="592"/>
      <c r="V17" s="592"/>
      <c r="W17" s="592"/>
      <c r="X17" s="592"/>
      <c r="Y17" s="593"/>
      <c r="Z17" s="594">
        <v>12.4</v>
      </c>
      <c r="AA17" s="594"/>
      <c r="AB17" s="594"/>
      <c r="AC17" s="594"/>
      <c r="AD17" s="595">
        <v>3713015</v>
      </c>
      <c r="AE17" s="595"/>
      <c r="AF17" s="595"/>
      <c r="AG17" s="595"/>
      <c r="AH17" s="595"/>
      <c r="AI17" s="595"/>
      <c r="AJ17" s="595"/>
      <c r="AK17" s="595"/>
      <c r="AL17" s="596">
        <v>23.9</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2314790</v>
      </c>
      <c r="CS17" s="592"/>
      <c r="CT17" s="592"/>
      <c r="CU17" s="592"/>
      <c r="CV17" s="592"/>
      <c r="CW17" s="592"/>
      <c r="CX17" s="592"/>
      <c r="CY17" s="593"/>
      <c r="CZ17" s="594">
        <v>8.4</v>
      </c>
      <c r="DA17" s="594"/>
      <c r="DB17" s="594"/>
      <c r="DC17" s="594"/>
      <c r="DD17" s="600" t="s">
        <v>112</v>
      </c>
      <c r="DE17" s="592"/>
      <c r="DF17" s="592"/>
      <c r="DG17" s="592"/>
      <c r="DH17" s="592"/>
      <c r="DI17" s="592"/>
      <c r="DJ17" s="592"/>
      <c r="DK17" s="592"/>
      <c r="DL17" s="592"/>
      <c r="DM17" s="592"/>
      <c r="DN17" s="592"/>
      <c r="DO17" s="592"/>
      <c r="DP17" s="593"/>
      <c r="DQ17" s="600">
        <v>2279863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775412</v>
      </c>
      <c r="S18" s="592"/>
      <c r="T18" s="592"/>
      <c r="U18" s="592"/>
      <c r="V18" s="592"/>
      <c r="W18" s="592"/>
      <c r="X18" s="592"/>
      <c r="Y18" s="593"/>
      <c r="Z18" s="594">
        <v>2.6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14</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653126</v>
      </c>
      <c r="BH19" s="592"/>
      <c r="BI19" s="592"/>
      <c r="BJ19" s="592"/>
      <c r="BK19" s="592"/>
      <c r="BL19" s="592"/>
      <c r="BM19" s="592"/>
      <c r="BN19" s="593"/>
      <c r="BO19" s="594">
        <v>5.9</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16898105</v>
      </c>
      <c r="S20" s="592"/>
      <c r="T20" s="592"/>
      <c r="U20" s="592"/>
      <c r="V20" s="592"/>
      <c r="W20" s="592"/>
      <c r="X20" s="592"/>
      <c r="Y20" s="593"/>
      <c r="Z20" s="594">
        <v>56.5</v>
      </c>
      <c r="AA20" s="594"/>
      <c r="AB20" s="594"/>
      <c r="AC20" s="594"/>
      <c r="AD20" s="595">
        <v>15469553</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653126</v>
      </c>
      <c r="BH20" s="592"/>
      <c r="BI20" s="592"/>
      <c r="BJ20" s="592"/>
      <c r="BK20" s="592"/>
      <c r="BL20" s="592"/>
      <c r="BM20" s="592"/>
      <c r="BN20" s="593"/>
      <c r="BO20" s="594">
        <v>5.9</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27403236</v>
      </c>
      <c r="CS20" s="592"/>
      <c r="CT20" s="592"/>
      <c r="CU20" s="592"/>
      <c r="CV20" s="592"/>
      <c r="CW20" s="592"/>
      <c r="CX20" s="592"/>
      <c r="CY20" s="593"/>
      <c r="CZ20" s="594">
        <v>100</v>
      </c>
      <c r="DA20" s="594"/>
      <c r="DB20" s="594"/>
      <c r="DC20" s="594"/>
      <c r="DD20" s="600">
        <v>3827850</v>
      </c>
      <c r="DE20" s="592"/>
      <c r="DF20" s="592"/>
      <c r="DG20" s="592"/>
      <c r="DH20" s="592"/>
      <c r="DI20" s="592"/>
      <c r="DJ20" s="592"/>
      <c r="DK20" s="592"/>
      <c r="DL20" s="592"/>
      <c r="DM20" s="592"/>
      <c r="DN20" s="592"/>
      <c r="DO20" s="592"/>
      <c r="DP20" s="593"/>
      <c r="DQ20" s="600">
        <v>18620617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16118</v>
      </c>
      <c r="S21" s="592"/>
      <c r="T21" s="592"/>
      <c r="U21" s="592"/>
      <c r="V21" s="592"/>
      <c r="W21" s="592"/>
      <c r="X21" s="592"/>
      <c r="Y21" s="593"/>
      <c r="Z21" s="594">
        <v>0.1</v>
      </c>
      <c r="AA21" s="594"/>
      <c r="AB21" s="594"/>
      <c r="AC21" s="594"/>
      <c r="AD21" s="595">
        <v>16118</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412841</v>
      </c>
      <c r="S22" s="592"/>
      <c r="T22" s="592"/>
      <c r="U22" s="592"/>
      <c r="V22" s="592"/>
      <c r="W22" s="592"/>
      <c r="X22" s="592"/>
      <c r="Y22" s="593"/>
      <c r="Z22" s="594">
        <v>1.4</v>
      </c>
      <c r="AA22" s="594"/>
      <c r="AB22" s="594"/>
      <c r="AC22" s="594"/>
      <c r="AD22" s="595">
        <v>315</v>
      </c>
      <c r="AE22" s="595"/>
      <c r="AF22" s="595"/>
      <c r="AG22" s="595"/>
      <c r="AH22" s="595"/>
      <c r="AI22" s="595"/>
      <c r="AJ22" s="595"/>
      <c r="AK22" s="595"/>
      <c r="AL22" s="596">
        <v>0</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264741</v>
      </c>
      <c r="S23" s="592"/>
      <c r="T23" s="592"/>
      <c r="U23" s="592"/>
      <c r="V23" s="592"/>
      <c r="W23" s="592"/>
      <c r="X23" s="592"/>
      <c r="Y23" s="593"/>
      <c r="Z23" s="594">
        <v>0.9</v>
      </c>
      <c r="AA23" s="594"/>
      <c r="AB23" s="594"/>
      <c r="AC23" s="594"/>
      <c r="AD23" s="595">
        <v>56218</v>
      </c>
      <c r="AE23" s="595"/>
      <c r="AF23" s="595"/>
      <c r="AG23" s="595"/>
      <c r="AH23" s="595"/>
      <c r="AI23" s="595"/>
      <c r="AJ23" s="595"/>
      <c r="AK23" s="595"/>
      <c r="AL23" s="596">
        <v>0.4</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653126</v>
      </c>
      <c r="BH23" s="592"/>
      <c r="BI23" s="592"/>
      <c r="BJ23" s="592"/>
      <c r="BK23" s="592"/>
      <c r="BL23" s="592"/>
      <c r="BM23" s="592"/>
      <c r="BN23" s="593"/>
      <c r="BO23" s="594">
        <v>5.9</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39986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12440716</v>
      </c>
      <c r="CS24" s="581"/>
      <c r="CT24" s="581"/>
      <c r="CU24" s="581"/>
      <c r="CV24" s="581"/>
      <c r="CW24" s="581"/>
      <c r="CX24" s="581"/>
      <c r="CY24" s="582"/>
      <c r="CZ24" s="618">
        <v>45.4</v>
      </c>
      <c r="DA24" s="619"/>
      <c r="DB24" s="619"/>
      <c r="DC24" s="620"/>
      <c r="DD24" s="617">
        <v>7925181</v>
      </c>
      <c r="DE24" s="581"/>
      <c r="DF24" s="581"/>
      <c r="DG24" s="581"/>
      <c r="DH24" s="581"/>
      <c r="DI24" s="581"/>
      <c r="DJ24" s="581"/>
      <c r="DK24" s="582"/>
      <c r="DL24" s="617">
        <v>7691671</v>
      </c>
      <c r="DM24" s="581"/>
      <c r="DN24" s="581"/>
      <c r="DO24" s="581"/>
      <c r="DP24" s="581"/>
      <c r="DQ24" s="581"/>
      <c r="DR24" s="581"/>
      <c r="DS24" s="581"/>
      <c r="DT24" s="581"/>
      <c r="DU24" s="581"/>
      <c r="DV24" s="582"/>
      <c r="DW24" s="585">
        <v>44.8</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4141377</v>
      </c>
      <c r="S25" s="592"/>
      <c r="T25" s="592"/>
      <c r="U25" s="592"/>
      <c r="V25" s="592"/>
      <c r="W25" s="592"/>
      <c r="X25" s="592"/>
      <c r="Y25" s="593"/>
      <c r="Z25" s="594">
        <v>13.9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3882815</v>
      </c>
      <c r="CS25" s="623"/>
      <c r="CT25" s="623"/>
      <c r="CU25" s="623"/>
      <c r="CV25" s="623"/>
      <c r="CW25" s="623"/>
      <c r="CX25" s="623"/>
      <c r="CY25" s="624"/>
      <c r="CZ25" s="625">
        <v>14.2</v>
      </c>
      <c r="DA25" s="626"/>
      <c r="DB25" s="626"/>
      <c r="DC25" s="627"/>
      <c r="DD25" s="600">
        <v>3597844</v>
      </c>
      <c r="DE25" s="623"/>
      <c r="DF25" s="623"/>
      <c r="DG25" s="623"/>
      <c r="DH25" s="623"/>
      <c r="DI25" s="623"/>
      <c r="DJ25" s="623"/>
      <c r="DK25" s="624"/>
      <c r="DL25" s="600">
        <v>3445834</v>
      </c>
      <c r="DM25" s="623"/>
      <c r="DN25" s="623"/>
      <c r="DO25" s="623"/>
      <c r="DP25" s="623"/>
      <c r="DQ25" s="623"/>
      <c r="DR25" s="623"/>
      <c r="DS25" s="623"/>
      <c r="DT25" s="623"/>
      <c r="DU25" s="623"/>
      <c r="DV25" s="624"/>
      <c r="DW25" s="596">
        <v>20.100000000000001</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2502747</v>
      </c>
      <c r="CS26" s="592"/>
      <c r="CT26" s="592"/>
      <c r="CU26" s="592"/>
      <c r="CV26" s="592"/>
      <c r="CW26" s="592"/>
      <c r="CX26" s="592"/>
      <c r="CY26" s="593"/>
      <c r="CZ26" s="625">
        <v>9.1</v>
      </c>
      <c r="DA26" s="626"/>
      <c r="DB26" s="626"/>
      <c r="DC26" s="627"/>
      <c r="DD26" s="600">
        <v>2235742</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1693261</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11072897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6243111</v>
      </c>
      <c r="CS27" s="623"/>
      <c r="CT27" s="623"/>
      <c r="CU27" s="623"/>
      <c r="CV27" s="623"/>
      <c r="CW27" s="623"/>
      <c r="CX27" s="623"/>
      <c r="CY27" s="624"/>
      <c r="CZ27" s="625">
        <v>22.8</v>
      </c>
      <c r="DA27" s="626"/>
      <c r="DB27" s="626"/>
      <c r="DC27" s="627"/>
      <c r="DD27" s="600">
        <v>2047474</v>
      </c>
      <c r="DE27" s="623"/>
      <c r="DF27" s="623"/>
      <c r="DG27" s="623"/>
      <c r="DH27" s="623"/>
      <c r="DI27" s="623"/>
      <c r="DJ27" s="623"/>
      <c r="DK27" s="624"/>
      <c r="DL27" s="600">
        <v>1965974</v>
      </c>
      <c r="DM27" s="623"/>
      <c r="DN27" s="623"/>
      <c r="DO27" s="623"/>
      <c r="DP27" s="623"/>
      <c r="DQ27" s="623"/>
      <c r="DR27" s="623"/>
      <c r="DS27" s="623"/>
      <c r="DT27" s="623"/>
      <c r="DU27" s="623"/>
      <c r="DV27" s="624"/>
      <c r="DW27" s="596">
        <v>11.5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249686</v>
      </c>
      <c r="S28" s="592"/>
      <c r="T28" s="592"/>
      <c r="U28" s="592"/>
      <c r="V28" s="592"/>
      <c r="W28" s="592"/>
      <c r="X28" s="592"/>
      <c r="Y28" s="593"/>
      <c r="Z28" s="594">
        <v>0.8</v>
      </c>
      <c r="AA28" s="594"/>
      <c r="AB28" s="594"/>
      <c r="AC28" s="594"/>
      <c r="AD28" s="595">
        <v>16125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2314790</v>
      </c>
      <c r="CS28" s="592"/>
      <c r="CT28" s="592"/>
      <c r="CU28" s="592"/>
      <c r="CV28" s="592"/>
      <c r="CW28" s="592"/>
      <c r="CX28" s="592"/>
      <c r="CY28" s="593"/>
      <c r="CZ28" s="625">
        <v>8.4</v>
      </c>
      <c r="DA28" s="626"/>
      <c r="DB28" s="626"/>
      <c r="DC28" s="627"/>
      <c r="DD28" s="600">
        <v>2279863</v>
      </c>
      <c r="DE28" s="592"/>
      <c r="DF28" s="592"/>
      <c r="DG28" s="592"/>
      <c r="DH28" s="592"/>
      <c r="DI28" s="592"/>
      <c r="DJ28" s="592"/>
      <c r="DK28" s="593"/>
      <c r="DL28" s="600">
        <v>2279863</v>
      </c>
      <c r="DM28" s="592"/>
      <c r="DN28" s="592"/>
      <c r="DO28" s="592"/>
      <c r="DP28" s="592"/>
      <c r="DQ28" s="592"/>
      <c r="DR28" s="592"/>
      <c r="DS28" s="592"/>
      <c r="DT28" s="592"/>
      <c r="DU28" s="592"/>
      <c r="DV28" s="593"/>
      <c r="DW28" s="596">
        <v>13.3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14429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2314790</v>
      </c>
      <c r="CS29" s="623"/>
      <c r="CT29" s="623"/>
      <c r="CU29" s="623"/>
      <c r="CV29" s="623"/>
      <c r="CW29" s="623"/>
      <c r="CX29" s="623"/>
      <c r="CY29" s="624"/>
      <c r="CZ29" s="625">
        <v>8.4</v>
      </c>
      <c r="DA29" s="626"/>
      <c r="DB29" s="626"/>
      <c r="DC29" s="627"/>
      <c r="DD29" s="600">
        <v>2279863</v>
      </c>
      <c r="DE29" s="623"/>
      <c r="DF29" s="623"/>
      <c r="DG29" s="623"/>
      <c r="DH29" s="623"/>
      <c r="DI29" s="623"/>
      <c r="DJ29" s="623"/>
      <c r="DK29" s="624"/>
      <c r="DL29" s="600">
        <v>2279863</v>
      </c>
      <c r="DM29" s="623"/>
      <c r="DN29" s="623"/>
      <c r="DO29" s="623"/>
      <c r="DP29" s="623"/>
      <c r="DQ29" s="623"/>
      <c r="DR29" s="623"/>
      <c r="DS29" s="623"/>
      <c r="DT29" s="623"/>
      <c r="DU29" s="623"/>
      <c r="DV29" s="624"/>
      <c r="DW29" s="596">
        <v>13.3</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5857</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98.2</v>
      </c>
      <c r="BH30" s="650"/>
      <c r="BI30" s="650"/>
      <c r="BJ30" s="650"/>
      <c r="BK30" s="650"/>
      <c r="BL30" s="650"/>
      <c r="BM30" s="586">
        <v>92</v>
      </c>
      <c r="BN30" s="650"/>
      <c r="BO30" s="650"/>
      <c r="BP30" s="650"/>
      <c r="BQ30" s="651"/>
      <c r="BR30" s="649">
        <v>98</v>
      </c>
      <c r="BS30" s="650"/>
      <c r="BT30" s="650"/>
      <c r="BU30" s="650"/>
      <c r="BV30" s="650"/>
      <c r="BW30" s="650"/>
      <c r="BX30" s="586">
        <v>90.4</v>
      </c>
      <c r="BY30" s="650"/>
      <c r="BZ30" s="650"/>
      <c r="CA30" s="650"/>
      <c r="CB30" s="651"/>
      <c r="CD30" s="654"/>
      <c r="CE30" s="655"/>
      <c r="CF30" s="605" t="s">
        <v>293</v>
      </c>
      <c r="CG30" s="606"/>
      <c r="CH30" s="606"/>
      <c r="CI30" s="606"/>
      <c r="CJ30" s="606"/>
      <c r="CK30" s="606"/>
      <c r="CL30" s="606"/>
      <c r="CM30" s="606"/>
      <c r="CN30" s="606"/>
      <c r="CO30" s="606"/>
      <c r="CP30" s="606"/>
      <c r="CQ30" s="607"/>
      <c r="CR30" s="591">
        <v>2043093</v>
      </c>
      <c r="CS30" s="592"/>
      <c r="CT30" s="592"/>
      <c r="CU30" s="592"/>
      <c r="CV30" s="592"/>
      <c r="CW30" s="592"/>
      <c r="CX30" s="592"/>
      <c r="CY30" s="593"/>
      <c r="CZ30" s="625">
        <v>7.5</v>
      </c>
      <c r="DA30" s="626"/>
      <c r="DB30" s="626"/>
      <c r="DC30" s="627"/>
      <c r="DD30" s="600">
        <v>2008652</v>
      </c>
      <c r="DE30" s="592"/>
      <c r="DF30" s="592"/>
      <c r="DG30" s="592"/>
      <c r="DH30" s="592"/>
      <c r="DI30" s="592"/>
      <c r="DJ30" s="592"/>
      <c r="DK30" s="593"/>
      <c r="DL30" s="600">
        <v>2008652</v>
      </c>
      <c r="DM30" s="592"/>
      <c r="DN30" s="592"/>
      <c r="DO30" s="592"/>
      <c r="DP30" s="592"/>
      <c r="DQ30" s="592"/>
      <c r="DR30" s="592"/>
      <c r="DS30" s="592"/>
      <c r="DT30" s="592"/>
      <c r="DU30" s="592"/>
      <c r="DV30" s="593"/>
      <c r="DW30" s="596">
        <v>11.7</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2130508</v>
      </c>
      <c r="S31" s="592"/>
      <c r="T31" s="592"/>
      <c r="U31" s="592"/>
      <c r="V31" s="592"/>
      <c r="W31" s="592"/>
      <c r="X31" s="592"/>
      <c r="Y31" s="593"/>
      <c r="Z31" s="594">
        <v>7.1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98.3</v>
      </c>
      <c r="BH31" s="623"/>
      <c r="BI31" s="623"/>
      <c r="BJ31" s="623"/>
      <c r="BK31" s="623"/>
      <c r="BL31" s="623"/>
      <c r="BM31" s="597">
        <v>93.6</v>
      </c>
      <c r="BN31" s="647"/>
      <c r="BO31" s="647"/>
      <c r="BP31" s="647"/>
      <c r="BQ31" s="648"/>
      <c r="BR31" s="646">
        <v>98.2</v>
      </c>
      <c r="BS31" s="623"/>
      <c r="BT31" s="623"/>
      <c r="BU31" s="623"/>
      <c r="BV31" s="623"/>
      <c r="BW31" s="623"/>
      <c r="BX31" s="597">
        <v>92.3</v>
      </c>
      <c r="BY31" s="647"/>
      <c r="BZ31" s="647"/>
      <c r="CA31" s="647"/>
      <c r="CB31" s="648"/>
      <c r="CD31" s="654"/>
      <c r="CE31" s="655"/>
      <c r="CF31" s="605" t="s">
        <v>297</v>
      </c>
      <c r="CG31" s="606"/>
      <c r="CH31" s="606"/>
      <c r="CI31" s="606"/>
      <c r="CJ31" s="606"/>
      <c r="CK31" s="606"/>
      <c r="CL31" s="606"/>
      <c r="CM31" s="606"/>
      <c r="CN31" s="606"/>
      <c r="CO31" s="606"/>
      <c r="CP31" s="606"/>
      <c r="CQ31" s="607"/>
      <c r="CR31" s="591">
        <v>271697</v>
      </c>
      <c r="CS31" s="623"/>
      <c r="CT31" s="623"/>
      <c r="CU31" s="623"/>
      <c r="CV31" s="623"/>
      <c r="CW31" s="623"/>
      <c r="CX31" s="623"/>
      <c r="CY31" s="624"/>
      <c r="CZ31" s="625">
        <v>1</v>
      </c>
      <c r="DA31" s="626"/>
      <c r="DB31" s="626"/>
      <c r="DC31" s="627"/>
      <c r="DD31" s="600">
        <v>271211</v>
      </c>
      <c r="DE31" s="623"/>
      <c r="DF31" s="623"/>
      <c r="DG31" s="623"/>
      <c r="DH31" s="623"/>
      <c r="DI31" s="623"/>
      <c r="DJ31" s="623"/>
      <c r="DK31" s="624"/>
      <c r="DL31" s="600">
        <v>271211</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508179</v>
      </c>
      <c r="S32" s="592"/>
      <c r="T32" s="592"/>
      <c r="U32" s="592"/>
      <c r="V32" s="592"/>
      <c r="W32" s="592"/>
      <c r="X32" s="592"/>
      <c r="Y32" s="593"/>
      <c r="Z32" s="594">
        <v>1.7</v>
      </c>
      <c r="AA32" s="594"/>
      <c r="AB32" s="594"/>
      <c r="AC32" s="594"/>
      <c r="AD32" s="595">
        <v>8822</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97.9</v>
      </c>
      <c r="BH32" s="659"/>
      <c r="BI32" s="659"/>
      <c r="BJ32" s="659"/>
      <c r="BK32" s="659"/>
      <c r="BL32" s="659"/>
      <c r="BM32" s="660">
        <v>89.8</v>
      </c>
      <c r="BN32" s="659"/>
      <c r="BO32" s="659"/>
      <c r="BP32" s="659"/>
      <c r="BQ32" s="661"/>
      <c r="BR32" s="658">
        <v>97.7</v>
      </c>
      <c r="BS32" s="659"/>
      <c r="BT32" s="659"/>
      <c r="BU32" s="659"/>
      <c r="BV32" s="659"/>
      <c r="BW32" s="659"/>
      <c r="BX32" s="660">
        <v>88</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3511990</v>
      </c>
      <c r="S33" s="592"/>
      <c r="T33" s="592"/>
      <c r="U33" s="592"/>
      <c r="V33" s="592"/>
      <c r="W33" s="592"/>
      <c r="X33" s="592"/>
      <c r="Y33" s="593"/>
      <c r="Z33" s="594">
        <v>11.8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11134670</v>
      </c>
      <c r="CS33" s="623"/>
      <c r="CT33" s="623"/>
      <c r="CU33" s="623"/>
      <c r="CV33" s="623"/>
      <c r="CW33" s="623"/>
      <c r="CX33" s="623"/>
      <c r="CY33" s="624"/>
      <c r="CZ33" s="625">
        <v>40.6</v>
      </c>
      <c r="DA33" s="626"/>
      <c r="DB33" s="626"/>
      <c r="DC33" s="627"/>
      <c r="DD33" s="600">
        <v>9719302</v>
      </c>
      <c r="DE33" s="623"/>
      <c r="DF33" s="623"/>
      <c r="DG33" s="623"/>
      <c r="DH33" s="623"/>
      <c r="DI33" s="623"/>
      <c r="DJ33" s="623"/>
      <c r="DK33" s="624"/>
      <c r="DL33" s="600">
        <v>6761680</v>
      </c>
      <c r="DM33" s="623"/>
      <c r="DN33" s="623"/>
      <c r="DO33" s="623"/>
      <c r="DP33" s="623"/>
      <c r="DQ33" s="623"/>
      <c r="DR33" s="623"/>
      <c r="DS33" s="623"/>
      <c r="DT33" s="623"/>
      <c r="DU33" s="623"/>
      <c r="DV33" s="624"/>
      <c r="DW33" s="596">
        <v>39.4</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2346519</v>
      </c>
      <c r="CS34" s="592"/>
      <c r="CT34" s="592"/>
      <c r="CU34" s="592"/>
      <c r="CV34" s="592"/>
      <c r="CW34" s="592"/>
      <c r="CX34" s="592"/>
      <c r="CY34" s="593"/>
      <c r="CZ34" s="625">
        <v>8.6</v>
      </c>
      <c r="DA34" s="626"/>
      <c r="DB34" s="626"/>
      <c r="DC34" s="627"/>
      <c r="DD34" s="600">
        <v>1973721</v>
      </c>
      <c r="DE34" s="592"/>
      <c r="DF34" s="592"/>
      <c r="DG34" s="592"/>
      <c r="DH34" s="592"/>
      <c r="DI34" s="592"/>
      <c r="DJ34" s="592"/>
      <c r="DK34" s="593"/>
      <c r="DL34" s="600">
        <v>1644444</v>
      </c>
      <c r="DM34" s="592"/>
      <c r="DN34" s="592"/>
      <c r="DO34" s="592"/>
      <c r="DP34" s="592"/>
      <c r="DQ34" s="592"/>
      <c r="DR34" s="592"/>
      <c r="DS34" s="592"/>
      <c r="DT34" s="592"/>
      <c r="DU34" s="592"/>
      <c r="DV34" s="593"/>
      <c r="DW34" s="596">
        <v>9.6</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1590790</v>
      </c>
      <c r="S35" s="592"/>
      <c r="T35" s="592"/>
      <c r="U35" s="592"/>
      <c r="V35" s="592"/>
      <c r="W35" s="592"/>
      <c r="X35" s="592"/>
      <c r="Y35" s="593"/>
      <c r="Z35" s="594">
        <v>5.3</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2939974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37475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149155</v>
      </c>
      <c r="CS35" s="623"/>
      <c r="CT35" s="623"/>
      <c r="CU35" s="623"/>
      <c r="CV35" s="623"/>
      <c r="CW35" s="623"/>
      <c r="CX35" s="623"/>
      <c r="CY35" s="624"/>
      <c r="CZ35" s="625">
        <v>0.5</v>
      </c>
      <c r="DA35" s="626"/>
      <c r="DB35" s="626"/>
      <c r="DC35" s="627"/>
      <c r="DD35" s="600">
        <v>107838</v>
      </c>
      <c r="DE35" s="623"/>
      <c r="DF35" s="623"/>
      <c r="DG35" s="623"/>
      <c r="DH35" s="623"/>
      <c r="DI35" s="623"/>
      <c r="DJ35" s="623"/>
      <c r="DK35" s="624"/>
      <c r="DL35" s="600">
        <v>99668</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29887078</v>
      </c>
      <c r="S36" s="664"/>
      <c r="T36" s="664"/>
      <c r="U36" s="664"/>
      <c r="V36" s="664"/>
      <c r="W36" s="664"/>
      <c r="X36" s="664"/>
      <c r="Y36" s="665"/>
      <c r="Z36" s="666">
        <v>100</v>
      </c>
      <c r="AA36" s="666"/>
      <c r="AB36" s="666"/>
      <c r="AC36" s="666"/>
      <c r="AD36" s="667">
        <v>15567151</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844995</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-199905</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4326092</v>
      </c>
      <c r="CS36" s="592"/>
      <c r="CT36" s="592"/>
      <c r="CU36" s="592"/>
      <c r="CV36" s="592"/>
      <c r="CW36" s="592"/>
      <c r="CX36" s="592"/>
      <c r="CY36" s="593"/>
      <c r="CZ36" s="625">
        <v>15.8</v>
      </c>
      <c r="DA36" s="626"/>
      <c r="DB36" s="626"/>
      <c r="DC36" s="627"/>
      <c r="DD36" s="600">
        <v>3761796</v>
      </c>
      <c r="DE36" s="592"/>
      <c r="DF36" s="592"/>
      <c r="DG36" s="592"/>
      <c r="DH36" s="592"/>
      <c r="DI36" s="592"/>
      <c r="DJ36" s="592"/>
      <c r="DK36" s="593"/>
      <c r="DL36" s="600">
        <v>2772805</v>
      </c>
      <c r="DM36" s="592"/>
      <c r="DN36" s="592"/>
      <c r="DO36" s="592"/>
      <c r="DP36" s="592"/>
      <c r="DQ36" s="592"/>
      <c r="DR36" s="592"/>
      <c r="DS36" s="592"/>
      <c r="DT36" s="592"/>
      <c r="DU36" s="592"/>
      <c r="DV36" s="593"/>
      <c r="DW36" s="596">
        <v>16.2</v>
      </c>
      <c r="DX36" s="621"/>
      <c r="DY36" s="621"/>
      <c r="DZ36" s="621"/>
      <c r="EA36" s="621"/>
      <c r="EB36" s="621"/>
      <c r="EC36" s="622"/>
    </row>
    <row r="37" spans="2:133" ht="11.25" customHeight="1">
      <c r="AQ37" s="670" t="s">
        <v>315</v>
      </c>
      <c r="AR37" s="671"/>
      <c r="AS37" s="671"/>
      <c r="AT37" s="671"/>
      <c r="AU37" s="671"/>
      <c r="AV37" s="671"/>
      <c r="AW37" s="671"/>
      <c r="AX37" s="671"/>
      <c r="AY37" s="672"/>
      <c r="AZ37" s="591">
        <v>24160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12943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2259600</v>
      </c>
      <c r="CS37" s="623"/>
      <c r="CT37" s="623"/>
      <c r="CU37" s="623"/>
      <c r="CV37" s="623"/>
      <c r="CW37" s="623"/>
      <c r="CX37" s="623"/>
      <c r="CY37" s="624"/>
      <c r="CZ37" s="625">
        <v>8.1999999999999993</v>
      </c>
      <c r="DA37" s="626"/>
      <c r="DB37" s="626"/>
      <c r="DC37" s="627"/>
      <c r="DD37" s="600">
        <v>2259600</v>
      </c>
      <c r="DE37" s="623"/>
      <c r="DF37" s="623"/>
      <c r="DG37" s="623"/>
      <c r="DH37" s="623"/>
      <c r="DI37" s="623"/>
      <c r="DJ37" s="623"/>
      <c r="DK37" s="624"/>
      <c r="DL37" s="600">
        <v>2118339</v>
      </c>
      <c r="DM37" s="623"/>
      <c r="DN37" s="623"/>
      <c r="DO37" s="623"/>
      <c r="DP37" s="623"/>
      <c r="DQ37" s="623"/>
      <c r="DR37" s="623"/>
      <c r="DS37" s="623"/>
      <c r="DT37" s="623"/>
      <c r="DU37" s="623"/>
      <c r="DV37" s="624"/>
      <c r="DW37" s="596">
        <v>12.3</v>
      </c>
      <c r="DX37" s="621"/>
      <c r="DY37" s="621"/>
      <c r="DZ37" s="621"/>
      <c r="EA37" s="621"/>
      <c r="EB37" s="621"/>
      <c r="EC37" s="622"/>
    </row>
    <row r="38" spans="2:133" ht="11.25" customHeight="1">
      <c r="AQ38" s="670" t="s">
        <v>318</v>
      </c>
      <c r="AR38" s="671"/>
      <c r="AS38" s="671"/>
      <c r="AT38" s="671"/>
      <c r="AU38" s="671"/>
      <c r="AV38" s="671"/>
      <c r="AW38" s="671"/>
      <c r="AX38" s="671"/>
      <c r="AY38" s="672"/>
      <c r="AZ38" s="591">
        <v>17716</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23190</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2922258</v>
      </c>
      <c r="CS38" s="592"/>
      <c r="CT38" s="592"/>
      <c r="CU38" s="592"/>
      <c r="CV38" s="592"/>
      <c r="CW38" s="592"/>
      <c r="CX38" s="592"/>
      <c r="CY38" s="593"/>
      <c r="CZ38" s="625">
        <v>10.7</v>
      </c>
      <c r="DA38" s="626"/>
      <c r="DB38" s="626"/>
      <c r="DC38" s="627"/>
      <c r="DD38" s="600">
        <v>2655407</v>
      </c>
      <c r="DE38" s="592"/>
      <c r="DF38" s="592"/>
      <c r="DG38" s="592"/>
      <c r="DH38" s="592"/>
      <c r="DI38" s="592"/>
      <c r="DJ38" s="592"/>
      <c r="DK38" s="593"/>
      <c r="DL38" s="600">
        <v>2244763</v>
      </c>
      <c r="DM38" s="592"/>
      <c r="DN38" s="592"/>
      <c r="DO38" s="592"/>
      <c r="DP38" s="592"/>
      <c r="DQ38" s="592"/>
      <c r="DR38" s="592"/>
      <c r="DS38" s="592"/>
      <c r="DT38" s="592"/>
      <c r="DU38" s="592"/>
      <c r="DV38" s="593"/>
      <c r="DW38" s="596">
        <v>13.1</v>
      </c>
      <c r="DX38" s="621"/>
      <c r="DY38" s="621"/>
      <c r="DZ38" s="621"/>
      <c r="EA38" s="621"/>
      <c r="EB38" s="621"/>
      <c r="EC38" s="622"/>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96</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1257538</v>
      </c>
      <c r="CS39" s="623"/>
      <c r="CT39" s="623"/>
      <c r="CU39" s="623"/>
      <c r="CV39" s="623"/>
      <c r="CW39" s="623"/>
      <c r="CX39" s="623"/>
      <c r="CY39" s="624"/>
      <c r="CZ39" s="625">
        <v>4.5999999999999996</v>
      </c>
      <c r="DA39" s="626"/>
      <c r="DB39" s="626"/>
      <c r="DC39" s="627"/>
      <c r="DD39" s="600">
        <v>1220540</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499644</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97</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133108</v>
      </c>
      <c r="CS40" s="592"/>
      <c r="CT40" s="592"/>
      <c r="CU40" s="592"/>
      <c r="CV40" s="592"/>
      <c r="CW40" s="592"/>
      <c r="CX40" s="592"/>
      <c r="CY40" s="593"/>
      <c r="CZ40" s="625">
        <v>0.5</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1553459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262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3827850</v>
      </c>
      <c r="CS42" s="592"/>
      <c r="CT42" s="592"/>
      <c r="CU42" s="592"/>
      <c r="CV42" s="592"/>
      <c r="CW42" s="592"/>
      <c r="CX42" s="592"/>
      <c r="CY42" s="593"/>
      <c r="CZ42" s="625">
        <v>14</v>
      </c>
      <c r="DA42" s="674"/>
      <c r="DB42" s="674"/>
      <c r="DC42" s="675"/>
      <c r="DD42" s="600">
        <v>976134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150161</v>
      </c>
      <c r="CS43" s="623"/>
      <c r="CT43" s="623"/>
      <c r="CU43" s="623"/>
      <c r="CV43" s="623"/>
      <c r="CW43" s="623"/>
      <c r="CX43" s="623"/>
      <c r="CY43" s="624"/>
      <c r="CZ43" s="625">
        <v>0.5</v>
      </c>
      <c r="DA43" s="626"/>
      <c r="DB43" s="626"/>
      <c r="DC43" s="627"/>
      <c r="DD43" s="600">
        <v>150161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3827850</v>
      </c>
      <c r="CS44" s="592"/>
      <c r="CT44" s="592"/>
      <c r="CU44" s="592"/>
      <c r="CV44" s="592"/>
      <c r="CW44" s="592"/>
      <c r="CX44" s="592"/>
      <c r="CY44" s="593"/>
      <c r="CZ44" s="625">
        <v>14</v>
      </c>
      <c r="DA44" s="674"/>
      <c r="DB44" s="674"/>
      <c r="DC44" s="675"/>
      <c r="DD44" s="600">
        <v>976134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1999825</v>
      </c>
      <c r="CS45" s="623"/>
      <c r="CT45" s="623"/>
      <c r="CU45" s="623"/>
      <c r="CV45" s="623"/>
      <c r="CW45" s="623"/>
      <c r="CX45" s="623"/>
      <c r="CY45" s="624"/>
      <c r="CZ45" s="625">
        <v>7.3</v>
      </c>
      <c r="DA45" s="626"/>
      <c r="DB45" s="626"/>
      <c r="DC45" s="627"/>
      <c r="DD45" s="600">
        <v>176524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1702916</v>
      </c>
      <c r="CS46" s="592"/>
      <c r="CT46" s="592"/>
      <c r="CU46" s="592"/>
      <c r="CV46" s="592"/>
      <c r="CW46" s="592"/>
      <c r="CX46" s="592"/>
      <c r="CY46" s="593"/>
      <c r="CZ46" s="625">
        <v>6.2</v>
      </c>
      <c r="DA46" s="674"/>
      <c r="DB46" s="674"/>
      <c r="DC46" s="675"/>
      <c r="DD46" s="600">
        <v>688001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342</v>
      </c>
      <c r="CS47" s="623"/>
      <c r="CT47" s="623"/>
      <c r="CU47" s="623"/>
      <c r="CV47" s="623"/>
      <c r="CW47" s="623"/>
      <c r="CX47" s="623"/>
      <c r="CY47" s="624"/>
      <c r="CZ47" s="625" t="s">
        <v>342</v>
      </c>
      <c r="DA47" s="626"/>
      <c r="DB47" s="626"/>
      <c r="DC47" s="627"/>
      <c r="DD47" s="600" t="s">
        <v>342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27403236</v>
      </c>
      <c r="CS49" s="659"/>
      <c r="CT49" s="659"/>
      <c r="CU49" s="659"/>
      <c r="CV49" s="659"/>
      <c r="CW49" s="659"/>
      <c r="CX49" s="659"/>
      <c r="CY49" s="686"/>
      <c r="CZ49" s="687">
        <v>100</v>
      </c>
      <c r="DA49" s="688"/>
      <c r="DB49" s="688"/>
      <c r="DC49" s="689"/>
      <c r="DD49" s="690">
        <v>18620617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29893</v>
      </c>
      <c r="R7" s="721"/>
      <c r="S7" s="721"/>
      <c r="T7" s="721"/>
      <c r="U7" s="721"/>
      <c r="V7" s="721">
        <v>27409</v>
      </c>
      <c r="W7" s="721"/>
      <c r="X7" s="721"/>
      <c r="Y7" s="721"/>
      <c r="Z7" s="721"/>
      <c r="AA7" s="721">
        <v>2484</v>
      </c>
      <c r="AB7" s="721"/>
      <c r="AC7" s="721"/>
      <c r="AD7" s="721"/>
      <c r="AE7" s="722"/>
      <c r="AF7" s="723">
        <v>2377</v>
      </c>
      <c r="AG7" s="724"/>
      <c r="AH7" s="724"/>
      <c r="AI7" s="724"/>
      <c r="AJ7" s="725"/>
      <c r="AK7" s="760">
        <v>8</v>
      </c>
      <c r="AL7" s="761"/>
      <c r="AM7" s="761"/>
      <c r="AN7" s="761"/>
      <c r="AO7" s="761"/>
      <c r="AP7" s="761">
        <v>23138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6</v>
      </c>
      <c r="R8" s="745"/>
      <c r="S8" s="745"/>
      <c r="T8" s="745"/>
      <c r="U8" s="745"/>
      <c r="V8" s="745">
        <v>6</v>
      </c>
      <c r="W8" s="745"/>
      <c r="X8" s="745"/>
      <c r="Y8" s="745"/>
      <c r="Z8" s="745"/>
      <c r="AA8" s="745">
        <v>0</v>
      </c>
      <c r="AB8" s="745"/>
      <c r="AC8" s="745"/>
      <c r="AD8" s="745"/>
      <c r="AE8" s="746"/>
      <c r="AF8" s="747">
        <v>0</v>
      </c>
      <c r="AG8" s="748"/>
      <c r="AH8" s="748"/>
      <c r="AI8" s="748"/>
      <c r="AJ8" s="749"/>
      <c r="AK8" s="750" t="s">
        <v>541</v>
      </c>
      <c r="AL8" s="751"/>
      <c r="AM8" s="751"/>
      <c r="AN8" s="751"/>
      <c r="AO8" s="751"/>
      <c r="AP8" s="751">
        <v>10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369</v>
      </c>
      <c r="C9" s="742"/>
      <c r="D9" s="742"/>
      <c r="E9" s="742"/>
      <c r="F9" s="742"/>
      <c r="G9" s="742"/>
      <c r="H9" s="742"/>
      <c r="I9" s="742"/>
      <c r="J9" s="742"/>
      <c r="K9" s="742"/>
      <c r="L9" s="742"/>
      <c r="M9" s="742"/>
      <c r="N9" s="742"/>
      <c r="O9" s="742"/>
      <c r="P9" s="743"/>
      <c r="Q9" s="744">
        <v>202</v>
      </c>
      <c r="R9" s="745"/>
      <c r="S9" s="745"/>
      <c r="T9" s="745"/>
      <c r="U9" s="745"/>
      <c r="V9" s="745">
        <v>195</v>
      </c>
      <c r="W9" s="745"/>
      <c r="X9" s="745"/>
      <c r="Y9" s="745"/>
      <c r="Z9" s="745"/>
      <c r="AA9" s="745">
        <v>7</v>
      </c>
      <c r="AB9" s="745"/>
      <c r="AC9" s="745"/>
      <c r="AD9" s="745"/>
      <c r="AE9" s="746"/>
      <c r="AF9" s="747">
        <v>0</v>
      </c>
      <c r="AG9" s="748"/>
      <c r="AH9" s="748"/>
      <c r="AI9" s="748"/>
      <c r="AJ9" s="749"/>
      <c r="AK9" s="750">
        <v>160</v>
      </c>
      <c r="AL9" s="751"/>
      <c r="AM9" s="751"/>
      <c r="AN9" s="751"/>
      <c r="AO9" s="751"/>
      <c r="AP9" s="751">
        <v>579</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29938</v>
      </c>
      <c r="R23" s="780"/>
      <c r="S23" s="780"/>
      <c r="T23" s="780"/>
      <c r="U23" s="780"/>
      <c r="V23" s="780">
        <v>27447</v>
      </c>
      <c r="W23" s="780"/>
      <c r="X23" s="780"/>
      <c r="Y23" s="780"/>
      <c r="Z23" s="780"/>
      <c r="AA23" s="780">
        <v>2491</v>
      </c>
      <c r="AB23" s="780"/>
      <c r="AC23" s="780"/>
      <c r="AD23" s="780"/>
      <c r="AE23" s="781"/>
      <c r="AF23" s="782">
        <v>2377</v>
      </c>
      <c r="AG23" s="780"/>
      <c r="AH23" s="780"/>
      <c r="AI23" s="780"/>
      <c r="AJ23" s="783"/>
      <c r="AK23" s="784"/>
      <c r="AL23" s="785"/>
      <c r="AM23" s="785"/>
      <c r="AN23" s="785"/>
      <c r="AO23" s="785"/>
      <c r="AP23" s="780">
        <v>23727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9353</v>
      </c>
      <c r="R28" s="809"/>
      <c r="S28" s="809"/>
      <c r="T28" s="809"/>
      <c r="U28" s="809"/>
      <c r="V28" s="809">
        <v>9315</v>
      </c>
      <c r="W28" s="809"/>
      <c r="X28" s="809"/>
      <c r="Y28" s="809"/>
      <c r="Z28" s="809"/>
      <c r="AA28" s="809">
        <v>37</v>
      </c>
      <c r="AB28" s="809"/>
      <c r="AC28" s="809"/>
      <c r="AD28" s="809"/>
      <c r="AE28" s="810"/>
      <c r="AF28" s="811">
        <v>37</v>
      </c>
      <c r="AG28" s="809"/>
      <c r="AH28" s="809"/>
      <c r="AI28" s="809"/>
      <c r="AJ28" s="812"/>
      <c r="AK28" s="813">
        <v>500</v>
      </c>
      <c r="AL28" s="804"/>
      <c r="AM28" s="804"/>
      <c r="AN28" s="804"/>
      <c r="AO28" s="804"/>
      <c r="AP28" s="804" t="s">
        <v>541</v>
      </c>
      <c r="AQ28" s="804"/>
      <c r="AR28" s="804"/>
      <c r="AS28" s="804"/>
      <c r="AT28" s="804"/>
      <c r="AU28" s="804" t="s">
        <v>541</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5024</v>
      </c>
      <c r="R29" s="745"/>
      <c r="S29" s="745"/>
      <c r="T29" s="745"/>
      <c r="U29" s="745"/>
      <c r="V29" s="745">
        <v>4948</v>
      </c>
      <c r="W29" s="745"/>
      <c r="X29" s="745"/>
      <c r="Y29" s="745"/>
      <c r="Z29" s="745"/>
      <c r="AA29" s="745">
        <v>76</v>
      </c>
      <c r="AB29" s="745"/>
      <c r="AC29" s="745"/>
      <c r="AD29" s="745"/>
      <c r="AE29" s="746"/>
      <c r="AF29" s="747">
        <v>76</v>
      </c>
      <c r="AG29" s="748"/>
      <c r="AH29" s="748"/>
      <c r="AI29" s="748"/>
      <c r="AJ29" s="749"/>
      <c r="AK29" s="816">
        <v>710</v>
      </c>
      <c r="AL29" s="817"/>
      <c r="AM29" s="817"/>
      <c r="AN29" s="817"/>
      <c r="AO29" s="817"/>
      <c r="AP29" s="817" t="s">
        <v>541</v>
      </c>
      <c r="AQ29" s="817"/>
      <c r="AR29" s="817"/>
      <c r="AS29" s="817"/>
      <c r="AT29" s="817"/>
      <c r="AU29" s="817" t="s">
        <v>541</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667</v>
      </c>
      <c r="R30" s="745"/>
      <c r="S30" s="745"/>
      <c r="T30" s="745"/>
      <c r="U30" s="745"/>
      <c r="V30" s="745">
        <v>666</v>
      </c>
      <c r="W30" s="745"/>
      <c r="X30" s="745"/>
      <c r="Y30" s="745"/>
      <c r="Z30" s="745"/>
      <c r="AA30" s="745">
        <v>0</v>
      </c>
      <c r="AB30" s="745"/>
      <c r="AC30" s="745"/>
      <c r="AD30" s="745"/>
      <c r="AE30" s="746"/>
      <c r="AF30" s="747">
        <v>0</v>
      </c>
      <c r="AG30" s="748"/>
      <c r="AH30" s="748"/>
      <c r="AI30" s="748"/>
      <c r="AJ30" s="749"/>
      <c r="AK30" s="816">
        <v>146</v>
      </c>
      <c r="AL30" s="817"/>
      <c r="AM30" s="817"/>
      <c r="AN30" s="817"/>
      <c r="AO30" s="817"/>
      <c r="AP30" s="817" t="s">
        <v>541</v>
      </c>
      <c r="AQ30" s="817"/>
      <c r="AR30" s="817"/>
      <c r="AS30" s="817"/>
      <c r="AT30" s="817"/>
      <c r="AU30" s="817" t="s">
        <v>541</v>
      </c>
      <c r="AV30" s="817"/>
      <c r="AW30" s="817"/>
      <c r="AX30" s="817"/>
      <c r="AY30" s="817"/>
      <c r="AZ30" s="818" t="s">
        <v>547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1468</v>
      </c>
      <c r="R31" s="745"/>
      <c r="S31" s="745"/>
      <c r="T31" s="745"/>
      <c r="U31" s="745"/>
      <c r="V31" s="745">
        <v>1315</v>
      </c>
      <c r="W31" s="745"/>
      <c r="X31" s="745"/>
      <c r="Y31" s="745"/>
      <c r="Z31" s="745"/>
      <c r="AA31" s="745">
        <v>153</v>
      </c>
      <c r="AB31" s="745"/>
      <c r="AC31" s="745"/>
      <c r="AD31" s="745"/>
      <c r="AE31" s="746"/>
      <c r="AF31" s="747">
        <v>941</v>
      </c>
      <c r="AG31" s="748"/>
      <c r="AH31" s="748"/>
      <c r="AI31" s="748"/>
      <c r="AJ31" s="749"/>
      <c r="AK31" s="816">
        <v>18</v>
      </c>
      <c r="AL31" s="817"/>
      <c r="AM31" s="817"/>
      <c r="AN31" s="817"/>
      <c r="AO31" s="817"/>
      <c r="AP31" s="817">
        <v>3872</v>
      </c>
      <c r="AQ31" s="817"/>
      <c r="AR31" s="817"/>
      <c r="AS31" s="817"/>
      <c r="AT31" s="817"/>
      <c r="AU31" s="817">
        <v>4</v>
      </c>
      <c r="AV31" s="817"/>
      <c r="AW31" s="817"/>
      <c r="AX31" s="817"/>
      <c r="AY31" s="817"/>
      <c r="AZ31" s="818" t="s">
        <v>548</v>
      </c>
      <c r="BA31" s="818"/>
      <c r="BB31" s="818"/>
      <c r="BC31" s="818"/>
      <c r="BD31" s="818"/>
      <c r="BE31" s="814" t="s">
        <v>387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1972</v>
      </c>
      <c r="R32" s="745"/>
      <c r="S32" s="745"/>
      <c r="T32" s="745"/>
      <c r="U32" s="745"/>
      <c r="V32" s="745">
        <v>1969</v>
      </c>
      <c r="W32" s="745"/>
      <c r="X32" s="745"/>
      <c r="Y32" s="745"/>
      <c r="Z32" s="745"/>
      <c r="AA32" s="745">
        <v>3</v>
      </c>
      <c r="AB32" s="745"/>
      <c r="AC32" s="745"/>
      <c r="AD32" s="745"/>
      <c r="AE32" s="746"/>
      <c r="AF32" s="747">
        <v>3</v>
      </c>
      <c r="AG32" s="748"/>
      <c r="AH32" s="748"/>
      <c r="AI32" s="748"/>
      <c r="AJ32" s="749"/>
      <c r="AK32" s="816">
        <v>767</v>
      </c>
      <c r="AL32" s="817"/>
      <c r="AM32" s="817"/>
      <c r="AN32" s="817"/>
      <c r="AO32" s="817"/>
      <c r="AP32" s="817">
        <v>7582</v>
      </c>
      <c r="AQ32" s="817"/>
      <c r="AR32" s="817"/>
      <c r="AS32" s="817"/>
      <c r="AT32" s="817"/>
      <c r="AU32" s="817">
        <v>5694</v>
      </c>
      <c r="AV32" s="817"/>
      <c r="AW32" s="817"/>
      <c r="AX32" s="817"/>
      <c r="AY32" s="817"/>
      <c r="AZ32" s="818" t="s">
        <v>542</v>
      </c>
      <c r="BA32" s="818"/>
      <c r="BB32" s="818"/>
      <c r="BC32" s="818"/>
      <c r="BD32" s="818"/>
      <c r="BE32" s="814" t="s">
        <v>389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343</v>
      </c>
      <c r="R33" s="745"/>
      <c r="S33" s="745"/>
      <c r="T33" s="745"/>
      <c r="U33" s="745"/>
      <c r="V33" s="745">
        <v>343</v>
      </c>
      <c r="W33" s="745"/>
      <c r="X33" s="745"/>
      <c r="Y33" s="745"/>
      <c r="Z33" s="745"/>
      <c r="AA33" s="745">
        <v>0</v>
      </c>
      <c r="AB33" s="745"/>
      <c r="AC33" s="745"/>
      <c r="AD33" s="745"/>
      <c r="AE33" s="746"/>
      <c r="AF33" s="747">
        <v>0</v>
      </c>
      <c r="AG33" s="748"/>
      <c r="AH33" s="748"/>
      <c r="AI33" s="748"/>
      <c r="AJ33" s="749"/>
      <c r="AK33" s="816">
        <v>78</v>
      </c>
      <c r="AL33" s="817"/>
      <c r="AM33" s="817"/>
      <c r="AN33" s="817"/>
      <c r="AO33" s="817"/>
      <c r="AP33" s="817">
        <v>757</v>
      </c>
      <c r="AQ33" s="817"/>
      <c r="AR33" s="817"/>
      <c r="AS33" s="817"/>
      <c r="AT33" s="817"/>
      <c r="AU33" s="817">
        <v>757</v>
      </c>
      <c r="AV33" s="817"/>
      <c r="AW33" s="817"/>
      <c r="AX33" s="817"/>
      <c r="AY33" s="817"/>
      <c r="AZ33" s="818" t="s">
        <v>542</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1058</v>
      </c>
      <c r="AG63" s="828"/>
      <c r="AH63" s="828"/>
      <c r="AI63" s="828"/>
      <c r="AJ63" s="829"/>
      <c r="AK63" s="830"/>
      <c r="AL63" s="825"/>
      <c r="AM63" s="825"/>
      <c r="AN63" s="825"/>
      <c r="AO63" s="825"/>
      <c r="AP63" s="828">
        <v>12211</v>
      </c>
      <c r="AQ63" s="828"/>
      <c r="AR63" s="828"/>
      <c r="AS63" s="828"/>
      <c r="AT63" s="828"/>
      <c r="AU63" s="828">
        <v>6455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395</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1324</v>
      </c>
      <c r="R68" s="852"/>
      <c r="S68" s="852"/>
      <c r="T68" s="852"/>
      <c r="U68" s="852"/>
      <c r="V68" s="852">
        <v>1281</v>
      </c>
      <c r="W68" s="852"/>
      <c r="X68" s="852"/>
      <c r="Y68" s="852"/>
      <c r="Z68" s="852"/>
      <c r="AA68" s="852">
        <v>44</v>
      </c>
      <c r="AB68" s="852"/>
      <c r="AC68" s="852"/>
      <c r="AD68" s="852"/>
      <c r="AE68" s="852"/>
      <c r="AF68" s="852">
        <v>44</v>
      </c>
      <c r="AG68" s="852"/>
      <c r="AH68" s="852"/>
      <c r="AI68" s="852"/>
      <c r="AJ68" s="852"/>
      <c r="AK68" s="852" t="s">
        <v>541</v>
      </c>
      <c r="AL68" s="852"/>
      <c r="AM68" s="852"/>
      <c r="AN68" s="852"/>
      <c r="AO68" s="852"/>
      <c r="AP68" s="852" t="s">
        <v>542</v>
      </c>
      <c r="AQ68" s="852"/>
      <c r="AR68" s="852"/>
      <c r="AS68" s="852"/>
      <c r="AT68" s="852"/>
      <c r="AU68" s="852" t="s">
        <v>541</v>
      </c>
      <c r="AV68" s="852"/>
      <c r="AW68" s="852"/>
      <c r="AX68" s="852"/>
      <c r="AY68" s="852"/>
      <c r="AZ68" s="853" t="s">
        <v>543</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17" t="s">
        <v>541</v>
      </c>
      <c r="AQ69" s="817"/>
      <c r="AR69" s="817"/>
      <c r="AS69" s="817"/>
      <c r="AT69" s="817"/>
      <c r="AU69" s="817" t="s">
        <v>542</v>
      </c>
      <c r="AV69" s="817"/>
      <c r="AW69" s="817"/>
      <c r="AX69" s="817"/>
      <c r="AY69" s="817"/>
      <c r="AZ69" s="863" t="s">
        <v>544</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314</v>
      </c>
      <c r="AB70" s="817"/>
      <c r="AC70" s="817"/>
      <c r="AD70" s="817"/>
      <c r="AE70" s="817"/>
      <c r="AF70" s="817">
        <v>314</v>
      </c>
      <c r="AG70" s="817"/>
      <c r="AH70" s="817"/>
      <c r="AI70" s="817"/>
      <c r="AJ70" s="817"/>
      <c r="AK70" s="817">
        <v>1316</v>
      </c>
      <c r="AL70" s="817"/>
      <c r="AM70" s="817"/>
      <c r="AN70" s="817"/>
      <c r="AO70" s="817"/>
      <c r="AP70" s="817" t="s">
        <v>541</v>
      </c>
      <c r="AQ70" s="817"/>
      <c r="AR70" s="817"/>
      <c r="AS70" s="817"/>
      <c r="AT70" s="817"/>
      <c r="AU70" s="817" t="s">
        <v>541</v>
      </c>
      <c r="AV70" s="817"/>
      <c r="AW70" s="817"/>
      <c r="AX70" s="817"/>
      <c r="AY70" s="817"/>
      <c r="AZ70" s="863" t="s">
        <v>543</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541</v>
      </c>
      <c r="AL71" s="817"/>
      <c r="AM71" s="817"/>
      <c r="AN71" s="817"/>
      <c r="AO71" s="817"/>
      <c r="AP71" s="817" t="s">
        <v>541</v>
      </c>
      <c r="AQ71" s="817"/>
      <c r="AR71" s="817"/>
      <c r="AS71" s="817"/>
      <c r="AT71" s="817"/>
      <c r="AU71" s="817" t="s">
        <v>541</v>
      </c>
      <c r="AV71" s="817"/>
      <c r="AW71" s="817"/>
      <c r="AX71" s="817"/>
      <c r="AY71" s="817"/>
      <c r="AZ71" s="863" t="s">
        <v>545</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541</v>
      </c>
      <c r="AQ72" s="817"/>
      <c r="AR72" s="817"/>
      <c r="AS72" s="817"/>
      <c r="AT72" s="817"/>
      <c r="AU72" s="817" t="s">
        <v>541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61032</v>
      </c>
      <c r="R73" s="817"/>
      <c r="S73" s="817"/>
      <c r="T73" s="817"/>
      <c r="U73" s="817"/>
      <c r="V73" s="817">
        <v>58635</v>
      </c>
      <c r="W73" s="817"/>
      <c r="X73" s="817"/>
      <c r="Y73" s="817"/>
      <c r="Z73" s="817"/>
      <c r="AA73" s="817">
        <v>2398</v>
      </c>
      <c r="AB73" s="817"/>
      <c r="AC73" s="817"/>
      <c r="AD73" s="817"/>
      <c r="AE73" s="817"/>
      <c r="AF73" s="817">
        <v>2398</v>
      </c>
      <c r="AG73" s="817"/>
      <c r="AH73" s="817"/>
      <c r="AI73" s="817"/>
      <c r="AJ73" s="817"/>
      <c r="AK73" s="817" t="s">
        <v>541</v>
      </c>
      <c r="AL73" s="817"/>
      <c r="AM73" s="817"/>
      <c r="AN73" s="817"/>
      <c r="AO73" s="817"/>
      <c r="AP73" s="817" t="s">
        <v>541</v>
      </c>
      <c r="AQ73" s="817"/>
      <c r="AR73" s="817"/>
      <c r="AS73" s="817"/>
      <c r="AT73" s="817"/>
      <c r="AU73" s="817" t="s">
        <v>542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4822</v>
      </c>
      <c r="R74" s="817"/>
      <c r="S74" s="817"/>
      <c r="T74" s="817"/>
      <c r="U74" s="817"/>
      <c r="V74" s="817">
        <v>4492</v>
      </c>
      <c r="W74" s="817"/>
      <c r="X74" s="817"/>
      <c r="Y74" s="817"/>
      <c r="Z74" s="817"/>
      <c r="AA74" s="817">
        <v>330</v>
      </c>
      <c r="AB74" s="817"/>
      <c r="AC74" s="817"/>
      <c r="AD74" s="817"/>
      <c r="AE74" s="817"/>
      <c r="AF74" s="817">
        <v>220</v>
      </c>
      <c r="AG74" s="817"/>
      <c r="AH74" s="817"/>
      <c r="AI74" s="817"/>
      <c r="AJ74" s="817"/>
      <c r="AK74" s="817">
        <v>153</v>
      </c>
      <c r="AL74" s="817"/>
      <c r="AM74" s="817"/>
      <c r="AN74" s="817"/>
      <c r="AO74" s="817"/>
      <c r="AP74" s="817">
        <v>971</v>
      </c>
      <c r="AQ74" s="817"/>
      <c r="AR74" s="817"/>
      <c r="AS74" s="817"/>
      <c r="AT74" s="817"/>
      <c r="AU74" s="817">
        <v>526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815</v>
      </c>
      <c r="R75" s="866"/>
      <c r="S75" s="866"/>
      <c r="T75" s="866"/>
      <c r="U75" s="816"/>
      <c r="V75" s="867">
        <v>792</v>
      </c>
      <c r="W75" s="866"/>
      <c r="X75" s="866"/>
      <c r="Y75" s="866"/>
      <c r="Z75" s="816"/>
      <c r="AA75" s="867">
        <v>23</v>
      </c>
      <c r="AB75" s="866"/>
      <c r="AC75" s="866"/>
      <c r="AD75" s="866"/>
      <c r="AE75" s="816"/>
      <c r="AF75" s="867">
        <v>23</v>
      </c>
      <c r="AG75" s="866"/>
      <c r="AH75" s="866"/>
      <c r="AI75" s="866"/>
      <c r="AJ75" s="816"/>
      <c r="AK75" s="867">
        <v>1</v>
      </c>
      <c r="AL75" s="866"/>
      <c r="AM75" s="866"/>
      <c r="AN75" s="866"/>
      <c r="AO75" s="816"/>
      <c r="AP75" s="867">
        <v>992</v>
      </c>
      <c r="AQ75" s="866"/>
      <c r="AR75" s="866"/>
      <c r="AS75" s="866"/>
      <c r="AT75" s="816"/>
      <c r="AU75" s="867">
        <v>627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22538</v>
      </c>
      <c r="AG88" s="828"/>
      <c r="AH88" s="828"/>
      <c r="AI88" s="828"/>
      <c r="AJ88" s="828"/>
      <c r="AK88" s="825"/>
      <c r="AL88" s="825"/>
      <c r="AM88" s="825"/>
      <c r="AN88" s="825"/>
      <c r="AO88" s="825"/>
      <c r="AP88" s="828">
        <v>1963</v>
      </c>
      <c r="AQ88" s="828"/>
      <c r="AR88" s="828"/>
      <c r="AS88" s="828"/>
      <c r="AT88" s="828"/>
      <c r="AU88" s="828">
        <v>1153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2299940</v>
      </c>
      <c r="AB110" s="888"/>
      <c r="AC110" s="888"/>
      <c r="AD110" s="888"/>
      <c r="AE110" s="889"/>
      <c r="AF110" s="890">
        <v>2348687</v>
      </c>
      <c r="AG110" s="888"/>
      <c r="AH110" s="888"/>
      <c r="AI110" s="888"/>
      <c r="AJ110" s="889"/>
      <c r="AK110" s="890">
        <v>2314790</v>
      </c>
      <c r="AL110" s="888"/>
      <c r="AM110" s="888"/>
      <c r="AN110" s="888"/>
      <c r="AO110" s="889"/>
      <c r="AP110" s="891">
        <v>15.9</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22015552</v>
      </c>
      <c r="BR110" s="925"/>
      <c r="BS110" s="925"/>
      <c r="BT110" s="925"/>
      <c r="BU110" s="925"/>
      <c r="BV110" s="925">
        <v>22258559</v>
      </c>
      <c r="BW110" s="925"/>
      <c r="BX110" s="925"/>
      <c r="BY110" s="925"/>
      <c r="BZ110" s="925"/>
      <c r="CA110" s="925">
        <v>23727456</v>
      </c>
      <c r="CB110" s="925"/>
      <c r="CC110" s="925"/>
      <c r="CD110" s="925"/>
      <c r="CE110" s="925"/>
      <c r="CF110" s="939">
        <v>163.30000000000001</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1367870</v>
      </c>
      <c r="BR111" s="918"/>
      <c r="BS111" s="918"/>
      <c r="BT111" s="918"/>
      <c r="BU111" s="918"/>
      <c r="BV111" s="918">
        <v>844307</v>
      </c>
      <c r="BW111" s="918"/>
      <c r="BX111" s="918"/>
      <c r="BY111" s="918"/>
      <c r="BZ111" s="918"/>
      <c r="CA111" s="918">
        <v>689814</v>
      </c>
      <c r="CB111" s="918"/>
      <c r="CC111" s="918"/>
      <c r="CD111" s="918"/>
      <c r="CE111" s="918"/>
      <c r="CF111" s="912">
        <v>4.7</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7103723</v>
      </c>
      <c r="BR112" s="918"/>
      <c r="BS112" s="918"/>
      <c r="BT112" s="918"/>
      <c r="BU112" s="918"/>
      <c r="BV112" s="918">
        <v>6612983</v>
      </c>
      <c r="BW112" s="918"/>
      <c r="BX112" s="918"/>
      <c r="BY112" s="918"/>
      <c r="BZ112" s="918"/>
      <c r="CA112" s="918">
        <v>6455068</v>
      </c>
      <c r="CB112" s="918"/>
      <c r="CC112" s="918"/>
      <c r="CD112" s="918"/>
      <c r="CE112" s="918"/>
      <c r="CF112" s="912">
        <v>44.4</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811642</v>
      </c>
      <c r="AB113" s="932"/>
      <c r="AC113" s="932"/>
      <c r="AD113" s="932"/>
      <c r="AE113" s="933"/>
      <c r="AF113" s="934">
        <v>782107</v>
      </c>
      <c r="AG113" s="932"/>
      <c r="AH113" s="932"/>
      <c r="AI113" s="932"/>
      <c r="AJ113" s="933"/>
      <c r="AK113" s="934">
        <v>733515</v>
      </c>
      <c r="AL113" s="932"/>
      <c r="AM113" s="932"/>
      <c r="AN113" s="932"/>
      <c r="AO113" s="933"/>
      <c r="AP113" s="935">
        <v>5</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2338800</v>
      </c>
      <c r="BR113" s="918"/>
      <c r="BS113" s="918"/>
      <c r="BT113" s="918"/>
      <c r="BU113" s="918"/>
      <c r="BV113" s="918">
        <v>1680693</v>
      </c>
      <c r="BW113" s="918"/>
      <c r="BX113" s="918"/>
      <c r="BY113" s="918"/>
      <c r="BZ113" s="918"/>
      <c r="CA113" s="918">
        <v>1153508</v>
      </c>
      <c r="CB113" s="918"/>
      <c r="CC113" s="918"/>
      <c r="CD113" s="918"/>
      <c r="CE113" s="918"/>
      <c r="CF113" s="912">
        <v>7.9</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699006</v>
      </c>
      <c r="AB114" s="957"/>
      <c r="AC114" s="957"/>
      <c r="AD114" s="957"/>
      <c r="AE114" s="958"/>
      <c r="AF114" s="959">
        <v>720178</v>
      </c>
      <c r="AG114" s="957"/>
      <c r="AH114" s="957"/>
      <c r="AI114" s="957"/>
      <c r="AJ114" s="958"/>
      <c r="AK114" s="959">
        <v>651411</v>
      </c>
      <c r="AL114" s="957"/>
      <c r="AM114" s="957"/>
      <c r="AN114" s="957"/>
      <c r="AO114" s="958"/>
      <c r="AP114" s="960">
        <v>4.5</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6827988</v>
      </c>
      <c r="BR114" s="918"/>
      <c r="BS114" s="918"/>
      <c r="BT114" s="918"/>
      <c r="BU114" s="918"/>
      <c r="BV114" s="918">
        <v>7040274</v>
      </c>
      <c r="BW114" s="918"/>
      <c r="BX114" s="918"/>
      <c r="BY114" s="918"/>
      <c r="BZ114" s="918"/>
      <c r="CA114" s="918">
        <v>6576305</v>
      </c>
      <c r="CB114" s="918"/>
      <c r="CC114" s="918"/>
      <c r="CD114" s="918"/>
      <c r="CE114" s="918"/>
      <c r="CF114" s="912">
        <v>45.3</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881086</v>
      </c>
      <c r="AB115" s="932"/>
      <c r="AC115" s="932"/>
      <c r="AD115" s="932"/>
      <c r="AE115" s="933"/>
      <c r="AF115" s="934">
        <v>177129</v>
      </c>
      <c r="AG115" s="932"/>
      <c r="AH115" s="932"/>
      <c r="AI115" s="932"/>
      <c r="AJ115" s="933"/>
      <c r="AK115" s="934">
        <v>165890</v>
      </c>
      <c r="AL115" s="932"/>
      <c r="AM115" s="932"/>
      <c r="AN115" s="932"/>
      <c r="AO115" s="933"/>
      <c r="AP115" s="935">
        <v>1.1000000000000001</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v>70</v>
      </c>
      <c r="BW115" s="918"/>
      <c r="BX115" s="918"/>
      <c r="BY115" s="918"/>
      <c r="BZ115" s="918"/>
      <c r="CA115" s="918" t="s">
        <v>112</v>
      </c>
      <c r="CB115" s="918"/>
      <c r="CC115" s="918"/>
      <c r="CD115" s="918"/>
      <c r="CE115" s="918"/>
      <c r="CF115" s="912" t="s">
        <v>112</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360329</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27450</v>
      </c>
      <c r="DH116" s="957"/>
      <c r="DI116" s="957"/>
      <c r="DJ116" s="957"/>
      <c r="DK116" s="958"/>
      <c r="DL116" s="959">
        <v>21960</v>
      </c>
      <c r="DM116" s="957"/>
      <c r="DN116" s="957"/>
      <c r="DO116" s="957"/>
      <c r="DP116" s="958"/>
      <c r="DQ116" s="959">
        <v>16470</v>
      </c>
      <c r="DR116" s="957"/>
      <c r="DS116" s="957"/>
      <c r="DT116" s="957"/>
      <c r="DU116" s="958"/>
      <c r="DV116" s="960">
        <v>0.1</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4691674</v>
      </c>
      <c r="AB117" s="964"/>
      <c r="AC117" s="964"/>
      <c r="AD117" s="964"/>
      <c r="AE117" s="965"/>
      <c r="AF117" s="963">
        <v>4028101</v>
      </c>
      <c r="AG117" s="964"/>
      <c r="AH117" s="964"/>
      <c r="AI117" s="964"/>
      <c r="AJ117" s="965"/>
      <c r="AK117" s="963">
        <v>3865606</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39653933</v>
      </c>
      <c r="BR118" s="984"/>
      <c r="BS118" s="984"/>
      <c r="BT118" s="984"/>
      <c r="BU118" s="984"/>
      <c r="BV118" s="984">
        <v>38436886</v>
      </c>
      <c r="BW118" s="984"/>
      <c r="BX118" s="984"/>
      <c r="BY118" s="984"/>
      <c r="BZ118" s="984"/>
      <c r="CA118" s="984">
        <v>38602151</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4629839</v>
      </c>
      <c r="BR119" s="925"/>
      <c r="BS119" s="925"/>
      <c r="BT119" s="925"/>
      <c r="BU119" s="925"/>
      <c r="BV119" s="925">
        <v>5829693</v>
      </c>
      <c r="BW119" s="925"/>
      <c r="BX119" s="925"/>
      <c r="BY119" s="925"/>
      <c r="BZ119" s="925"/>
      <c r="CA119" s="925">
        <v>7172400</v>
      </c>
      <c r="CB119" s="925"/>
      <c r="CC119" s="925"/>
      <c r="CD119" s="925"/>
      <c r="CE119" s="925"/>
      <c r="CF119" s="939">
        <v>49.4</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980091</v>
      </c>
      <c r="DH119" s="996"/>
      <c r="DI119" s="996"/>
      <c r="DJ119" s="996"/>
      <c r="DK119" s="997"/>
      <c r="DL119" s="998">
        <v>822347</v>
      </c>
      <c r="DM119" s="996"/>
      <c r="DN119" s="996"/>
      <c r="DO119" s="996"/>
      <c r="DP119" s="997"/>
      <c r="DQ119" s="998">
        <v>673344</v>
      </c>
      <c r="DR119" s="996"/>
      <c r="DS119" s="996"/>
      <c r="DT119" s="996"/>
      <c r="DU119" s="997"/>
      <c r="DV119" s="999">
        <v>4.5999999999999996</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3961627</v>
      </c>
      <c r="BR120" s="918"/>
      <c r="BS120" s="918"/>
      <c r="BT120" s="918"/>
      <c r="BU120" s="918"/>
      <c r="BV120" s="918">
        <v>3892046</v>
      </c>
      <c r="BW120" s="918"/>
      <c r="BX120" s="918"/>
      <c r="BY120" s="918"/>
      <c r="BZ120" s="918"/>
      <c r="CA120" s="918">
        <v>3915547</v>
      </c>
      <c r="CB120" s="918"/>
      <c r="CC120" s="918"/>
      <c r="CD120" s="918"/>
      <c r="CE120" s="918"/>
      <c r="CF120" s="912">
        <v>27</v>
      </c>
      <c r="CG120" s="913"/>
      <c r="CH120" s="913"/>
      <c r="CI120" s="913"/>
      <c r="CJ120" s="913"/>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6452585</v>
      </c>
      <c r="DH120" s="925"/>
      <c r="DI120" s="925"/>
      <c r="DJ120" s="925"/>
      <c r="DK120" s="925"/>
      <c r="DL120" s="925">
        <v>5961038</v>
      </c>
      <c r="DM120" s="925"/>
      <c r="DN120" s="925"/>
      <c r="DO120" s="925"/>
      <c r="DP120" s="925"/>
      <c r="DQ120" s="925">
        <v>5693865</v>
      </c>
      <c r="DR120" s="925"/>
      <c r="DS120" s="925"/>
      <c r="DT120" s="925"/>
      <c r="DU120" s="925"/>
      <c r="DV120" s="926">
        <v>39.200000000000003</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182587</v>
      </c>
      <c r="AB121" s="957"/>
      <c r="AC121" s="957"/>
      <c r="AD121" s="957"/>
      <c r="AE121" s="958"/>
      <c r="AF121" s="959">
        <v>171297</v>
      </c>
      <c r="AG121" s="957"/>
      <c r="AH121" s="957"/>
      <c r="AI121" s="957"/>
      <c r="AJ121" s="958"/>
      <c r="AK121" s="959">
        <v>159987</v>
      </c>
      <c r="AL121" s="957"/>
      <c r="AM121" s="957"/>
      <c r="AN121" s="957"/>
      <c r="AO121" s="958"/>
      <c r="AP121" s="960">
        <v>1.1000000000000001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23928056</v>
      </c>
      <c r="BR121" s="984"/>
      <c r="BS121" s="984"/>
      <c r="BT121" s="984"/>
      <c r="BU121" s="984"/>
      <c r="BV121" s="984">
        <v>23917043</v>
      </c>
      <c r="BW121" s="984"/>
      <c r="BX121" s="984"/>
      <c r="BY121" s="984"/>
      <c r="BZ121" s="984"/>
      <c r="CA121" s="984">
        <v>25107220</v>
      </c>
      <c r="CB121" s="984"/>
      <c r="CC121" s="984"/>
      <c r="CD121" s="984"/>
      <c r="CE121" s="984"/>
      <c r="CF121" s="1022">
        <v>172.8</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651138</v>
      </c>
      <c r="DH121" s="918"/>
      <c r="DI121" s="918"/>
      <c r="DJ121" s="918"/>
      <c r="DK121" s="918"/>
      <c r="DL121" s="918">
        <v>647796</v>
      </c>
      <c r="DM121" s="918"/>
      <c r="DN121" s="918"/>
      <c r="DO121" s="918"/>
      <c r="DP121" s="918"/>
      <c r="DQ121" s="918">
        <v>757332</v>
      </c>
      <c r="DR121" s="918"/>
      <c r="DS121" s="918"/>
      <c r="DT121" s="918"/>
      <c r="DU121" s="918"/>
      <c r="DV121" s="919">
        <v>5.2</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32519522</v>
      </c>
      <c r="BR122" s="1033"/>
      <c r="BS122" s="1033"/>
      <c r="BT122" s="1033"/>
      <c r="BU122" s="1033"/>
      <c r="BV122" s="1033">
        <v>33638782</v>
      </c>
      <c r="BW122" s="1033"/>
      <c r="BX122" s="1033"/>
      <c r="BY122" s="1033"/>
      <c r="BZ122" s="1033"/>
      <c r="CA122" s="1033">
        <v>36195167</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v>4149</v>
      </c>
      <c r="DM122" s="918"/>
      <c r="DN122" s="918"/>
      <c r="DO122" s="918"/>
      <c r="DP122" s="918"/>
      <c r="DQ122" s="918">
        <v>3871</v>
      </c>
      <c r="DR122" s="918"/>
      <c r="DS122" s="918"/>
      <c r="DT122" s="918"/>
      <c r="DU122" s="918"/>
      <c r="DV122" s="919">
        <v>0</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5603</v>
      </c>
      <c r="AB123" s="957"/>
      <c r="AC123" s="957"/>
      <c r="AD123" s="957"/>
      <c r="AE123" s="958"/>
      <c r="AF123" s="959">
        <v>5584</v>
      </c>
      <c r="AG123" s="957"/>
      <c r="AH123" s="957"/>
      <c r="AI123" s="957"/>
      <c r="AJ123" s="958"/>
      <c r="AK123" s="959">
        <v>5565</v>
      </c>
      <c r="AL123" s="957"/>
      <c r="AM123" s="957"/>
      <c r="AN123" s="957"/>
      <c r="AO123" s="958"/>
      <c r="AP123" s="960">
        <v>0</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49.3</v>
      </c>
      <c r="BR123" s="1025"/>
      <c r="BS123" s="1025"/>
      <c r="BT123" s="1025"/>
      <c r="BU123" s="1025"/>
      <c r="BV123" s="1025">
        <v>33.200000000000003</v>
      </c>
      <c r="BW123" s="1025"/>
      <c r="BX123" s="1025"/>
      <c r="BY123" s="1025"/>
      <c r="BZ123" s="1025"/>
      <c r="CA123" s="1025">
        <v>16.5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692719</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177</v>
      </c>
      <c r="AB127" s="957"/>
      <c r="AC127" s="957"/>
      <c r="AD127" s="957"/>
      <c r="AE127" s="958"/>
      <c r="AF127" s="959">
        <v>248</v>
      </c>
      <c r="AG127" s="957"/>
      <c r="AH127" s="957"/>
      <c r="AI127" s="957"/>
      <c r="AJ127" s="958"/>
      <c r="AK127" s="959">
        <v>338</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12.66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v>70</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588836</v>
      </c>
      <c r="AB128" s="1088"/>
      <c r="AC128" s="1088"/>
      <c r="AD128" s="1088"/>
      <c r="AE128" s="1089"/>
      <c r="AF128" s="1090">
        <v>610299</v>
      </c>
      <c r="AG128" s="1088"/>
      <c r="AH128" s="1088"/>
      <c r="AI128" s="1088"/>
      <c r="AJ128" s="1089"/>
      <c r="AK128" s="1090">
        <v>646249</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17.66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16614929</v>
      </c>
      <c r="AB129" s="957"/>
      <c r="AC129" s="957"/>
      <c r="AD129" s="957"/>
      <c r="AE129" s="958"/>
      <c r="AF129" s="959">
        <v>16678408</v>
      </c>
      <c r="AG129" s="957"/>
      <c r="AH129" s="957"/>
      <c r="AI129" s="957"/>
      <c r="AJ129" s="958"/>
      <c r="AK129" s="959">
        <v>16826715</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2160158</v>
      </c>
      <c r="AB130" s="957"/>
      <c r="AC130" s="957"/>
      <c r="AD130" s="957"/>
      <c r="AE130" s="958"/>
      <c r="AF130" s="959">
        <v>2257845</v>
      </c>
      <c r="AG130" s="957"/>
      <c r="AH130" s="957"/>
      <c r="AI130" s="957"/>
      <c r="AJ130" s="958"/>
      <c r="AK130" s="959">
        <v>2300405</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16.5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14454771</v>
      </c>
      <c r="AB131" s="996"/>
      <c r="AC131" s="996"/>
      <c r="AD131" s="996"/>
      <c r="AE131" s="997"/>
      <c r="AF131" s="998">
        <v>14420563</v>
      </c>
      <c r="AG131" s="996"/>
      <c r="AH131" s="996"/>
      <c r="AI131" s="996"/>
      <c r="AJ131" s="997"/>
      <c r="AK131" s="998">
        <v>14526310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13.439714820000001</v>
      </c>
      <c r="AB132" s="1102"/>
      <c r="AC132" s="1102"/>
      <c r="AD132" s="1102"/>
      <c r="AE132" s="1103"/>
      <c r="AF132" s="1104">
        <v>8.0437705519999998</v>
      </c>
      <c r="AG132" s="1102"/>
      <c r="AH132" s="1102"/>
      <c r="AI132" s="1102"/>
      <c r="AJ132" s="1103"/>
      <c r="AK132" s="1104">
        <v>6.3261213620000003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13.4</v>
      </c>
      <c r="AB133" s="1109"/>
      <c r="AC133" s="1109"/>
      <c r="AD133" s="1109"/>
      <c r="AE133" s="1110"/>
      <c r="AF133" s="1108">
        <v>12</v>
      </c>
      <c r="AG133" s="1109"/>
      <c r="AH133" s="1109"/>
      <c r="AI133" s="1109"/>
      <c r="AJ133" s="1110"/>
      <c r="AK133" s="1108">
        <v>9.1999999999999993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58"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3882815</v>
      </c>
      <c r="L9" s="264">
        <v>48606</v>
      </c>
      <c r="M9" s="265">
        <v>65478</v>
      </c>
      <c r="N9" s="266">
        <v>-25.8</v>
      </c>
    </row>
    <row r="10" spans="1:16">
      <c r="A10" s="248"/>
      <c r="B10" s="244"/>
      <c r="C10" s="244"/>
      <c r="D10" s="244"/>
      <c r="E10" s="244"/>
      <c r="F10" s="244"/>
      <c r="G10" s="1117" t="s">
        <v>476</v>
      </c>
      <c r="H10" s="1118"/>
      <c r="I10" s="1118"/>
      <c r="J10" s="1119"/>
      <c r="K10" s="267">
        <v>172827</v>
      </c>
      <c r="L10" s="268">
        <v>2164</v>
      </c>
      <c r="M10" s="269">
        <v>5891</v>
      </c>
      <c r="N10" s="270">
        <v>-63.3</v>
      </c>
    </row>
    <row r="11" spans="1:16" ht="13.5" customHeight="1">
      <c r="A11" s="248"/>
      <c r="B11" s="244"/>
      <c r="C11" s="244"/>
      <c r="D11" s="244"/>
      <c r="E11" s="244"/>
      <c r="F11" s="244"/>
      <c r="G11" s="1117" t="s">
        <v>477</v>
      </c>
      <c r="H11" s="1118"/>
      <c r="I11" s="1118"/>
      <c r="J11" s="1119"/>
      <c r="K11" s="267">
        <v>1053190</v>
      </c>
      <c r="L11" s="268">
        <v>13184</v>
      </c>
      <c r="M11" s="269">
        <v>8462</v>
      </c>
      <c r="N11" s="270">
        <v>55.8</v>
      </c>
    </row>
    <row r="12" spans="1:16" ht="13.5" customHeight="1">
      <c r="A12" s="248"/>
      <c r="B12" s="244"/>
      <c r="C12" s="244"/>
      <c r="D12" s="244"/>
      <c r="E12" s="244"/>
      <c r="F12" s="244"/>
      <c r="G12" s="1117" t="s">
        <v>478</v>
      </c>
      <c r="H12" s="1118"/>
      <c r="I12" s="1118"/>
      <c r="J12" s="1119"/>
      <c r="K12" s="267" t="s">
        <v>479</v>
      </c>
      <c r="L12" s="268" t="s">
        <v>479</v>
      </c>
      <c r="M12" s="269">
        <v>902</v>
      </c>
      <c r="N12" s="270" t="s">
        <v>479</v>
      </c>
    </row>
    <row r="13" spans="1:16" ht="13.5" customHeight="1">
      <c r="A13" s="248"/>
      <c r="B13" s="244"/>
      <c r="C13" s="244"/>
      <c r="D13" s="244"/>
      <c r="E13" s="244"/>
      <c r="F13" s="244"/>
      <c r="G13" s="1117" t="s">
        <v>480</v>
      </c>
      <c r="H13" s="1118"/>
      <c r="I13" s="1118"/>
      <c r="J13" s="1119"/>
      <c r="K13" s="267" t="s">
        <v>479</v>
      </c>
      <c r="L13" s="268" t="s">
        <v>479</v>
      </c>
      <c r="M13" s="269" t="s">
        <v>479</v>
      </c>
      <c r="N13" s="270" t="s">
        <v>479</v>
      </c>
    </row>
    <row r="14" spans="1:16" ht="13.5" customHeight="1">
      <c r="A14" s="248"/>
      <c r="B14" s="244"/>
      <c r="C14" s="244"/>
      <c r="D14" s="244"/>
      <c r="E14" s="244"/>
      <c r="F14" s="244"/>
      <c r="G14" s="1117" t="s">
        <v>481</v>
      </c>
      <c r="H14" s="1118"/>
      <c r="I14" s="1118"/>
      <c r="J14" s="1119"/>
      <c r="K14" s="267">
        <v>173405</v>
      </c>
      <c r="L14" s="268">
        <v>2171</v>
      </c>
      <c r="M14" s="269">
        <v>2295</v>
      </c>
      <c r="N14" s="270">
        <v>-5.4</v>
      </c>
    </row>
    <row r="15" spans="1:16" ht="13.5" customHeight="1">
      <c r="A15" s="248"/>
      <c r="B15" s="244"/>
      <c r="C15" s="244"/>
      <c r="D15" s="244"/>
      <c r="E15" s="244"/>
      <c r="F15" s="244"/>
      <c r="G15" s="1117" t="s">
        <v>482</v>
      </c>
      <c r="H15" s="1118"/>
      <c r="I15" s="1118"/>
      <c r="J15" s="1119"/>
      <c r="K15" s="267">
        <v>150161</v>
      </c>
      <c r="L15" s="268">
        <v>1880</v>
      </c>
      <c r="M15" s="269">
        <v>1610</v>
      </c>
      <c r="N15" s="270">
        <v>16.8</v>
      </c>
    </row>
    <row r="16" spans="1:16">
      <c r="A16" s="248"/>
      <c r="B16" s="244"/>
      <c r="C16" s="244"/>
      <c r="D16" s="244"/>
      <c r="E16" s="244"/>
      <c r="F16" s="244"/>
      <c r="G16" s="1120" t="s">
        <v>483</v>
      </c>
      <c r="H16" s="1121"/>
      <c r="I16" s="1121"/>
      <c r="J16" s="1122"/>
      <c r="K16" s="268">
        <v>-524620</v>
      </c>
      <c r="L16" s="268">
        <v>-6567</v>
      </c>
      <c r="M16" s="269">
        <v>-7674</v>
      </c>
      <c r="N16" s="270">
        <v>-14.4</v>
      </c>
    </row>
    <row r="17" spans="1:16">
      <c r="A17" s="248"/>
      <c r="B17" s="244"/>
      <c r="C17" s="244"/>
      <c r="D17" s="244"/>
      <c r="E17" s="244"/>
      <c r="F17" s="244"/>
      <c r="G17" s="1120" t="s">
        <v>171</v>
      </c>
      <c r="H17" s="1121"/>
      <c r="I17" s="1121"/>
      <c r="J17" s="1122"/>
      <c r="K17" s="268">
        <v>4907778</v>
      </c>
      <c r="L17" s="268">
        <v>61437</v>
      </c>
      <c r="M17" s="269">
        <v>76965</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5.95</v>
      </c>
      <c r="L21" s="281">
        <v>7.53</v>
      </c>
      <c r="M21" s="282">
        <v>-1.58</v>
      </c>
      <c r="N21" s="249"/>
      <c r="O21" s="283"/>
      <c r="P21" s="279"/>
    </row>
    <row r="22" spans="1:16" s="284" customFormat="1">
      <c r="A22" s="279"/>
      <c r="B22" s="249"/>
      <c r="C22" s="249"/>
      <c r="D22" s="249"/>
      <c r="E22" s="249"/>
      <c r="F22" s="249"/>
      <c r="G22" s="1112" t="s">
        <v>489</v>
      </c>
      <c r="H22" s="1113"/>
      <c r="I22" s="1113"/>
      <c r="J22" s="1114"/>
      <c r="K22" s="285">
        <v>99.9</v>
      </c>
      <c r="L22" s="286">
        <v>97.3</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2314790</v>
      </c>
      <c r="L32" s="294">
        <v>28977</v>
      </c>
      <c r="M32" s="295">
        <v>44941</v>
      </c>
      <c r="N32" s="296">
        <v>-35.5</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v>79</v>
      </c>
      <c r="N34" s="296" t="s">
        <v>479</v>
      </c>
    </row>
    <row r="35" spans="1:16" ht="27" customHeight="1">
      <c r="A35" s="248"/>
      <c r="B35" s="244"/>
      <c r="C35" s="244"/>
      <c r="D35" s="244"/>
      <c r="E35" s="244"/>
      <c r="F35" s="244"/>
      <c r="G35" s="1128" t="s">
        <v>496</v>
      </c>
      <c r="H35" s="1129"/>
      <c r="I35" s="1129"/>
      <c r="J35" s="1130"/>
      <c r="K35" s="294">
        <v>733515</v>
      </c>
      <c r="L35" s="294">
        <v>9182</v>
      </c>
      <c r="M35" s="295">
        <v>13887</v>
      </c>
      <c r="N35" s="296">
        <v>-33.9</v>
      </c>
    </row>
    <row r="36" spans="1:16" ht="27" customHeight="1">
      <c r="A36" s="248"/>
      <c r="B36" s="244"/>
      <c r="C36" s="244"/>
      <c r="D36" s="244"/>
      <c r="E36" s="244"/>
      <c r="F36" s="244"/>
      <c r="G36" s="1128" t="s">
        <v>497</v>
      </c>
      <c r="H36" s="1129"/>
      <c r="I36" s="1129"/>
      <c r="J36" s="1130"/>
      <c r="K36" s="294">
        <v>651411</v>
      </c>
      <c r="L36" s="294">
        <v>8155</v>
      </c>
      <c r="M36" s="295">
        <v>3159</v>
      </c>
      <c r="N36" s="296">
        <v>158.19999999999999</v>
      </c>
    </row>
    <row r="37" spans="1:16" ht="13.5" customHeight="1">
      <c r="A37" s="248"/>
      <c r="B37" s="244"/>
      <c r="C37" s="244"/>
      <c r="D37" s="244"/>
      <c r="E37" s="244"/>
      <c r="F37" s="244"/>
      <c r="G37" s="1128" t="s">
        <v>498</v>
      </c>
      <c r="H37" s="1129"/>
      <c r="I37" s="1129"/>
      <c r="J37" s="1130"/>
      <c r="K37" s="294">
        <v>165890</v>
      </c>
      <c r="L37" s="294">
        <v>2077</v>
      </c>
      <c r="M37" s="295">
        <v>1648</v>
      </c>
      <c r="N37" s="296">
        <v>26</v>
      </c>
    </row>
    <row r="38" spans="1:16" ht="27" customHeight="1">
      <c r="A38" s="248"/>
      <c r="B38" s="244"/>
      <c r="C38" s="244"/>
      <c r="D38" s="244"/>
      <c r="E38" s="244"/>
      <c r="F38" s="244"/>
      <c r="G38" s="1131" t="s">
        <v>499</v>
      </c>
      <c r="H38" s="1132"/>
      <c r="I38" s="1132"/>
      <c r="J38" s="1133"/>
      <c r="K38" s="297" t="s">
        <v>479</v>
      </c>
      <c r="L38" s="297" t="s">
        <v>479</v>
      </c>
      <c r="M38" s="298">
        <v>3</v>
      </c>
      <c r="N38" s="299" t="s">
        <v>479</v>
      </c>
      <c r="O38" s="293"/>
    </row>
    <row r="39" spans="1:16">
      <c r="A39" s="248"/>
      <c r="B39" s="244"/>
      <c r="C39" s="244"/>
      <c r="D39" s="244"/>
      <c r="E39" s="244"/>
      <c r="F39" s="244"/>
      <c r="G39" s="1131" t="s">
        <v>500</v>
      </c>
      <c r="H39" s="1132"/>
      <c r="I39" s="1132"/>
      <c r="J39" s="1133"/>
      <c r="K39" s="300">
        <v>-646249</v>
      </c>
      <c r="L39" s="300">
        <v>-8090</v>
      </c>
      <c r="M39" s="301">
        <v>-4297</v>
      </c>
      <c r="N39" s="302">
        <v>88.3</v>
      </c>
      <c r="O39" s="293"/>
    </row>
    <row r="40" spans="1:16" ht="27" customHeight="1">
      <c r="A40" s="248"/>
      <c r="B40" s="244"/>
      <c r="C40" s="244"/>
      <c r="D40" s="244"/>
      <c r="E40" s="244"/>
      <c r="F40" s="244"/>
      <c r="G40" s="1128" t="s">
        <v>501</v>
      </c>
      <c r="H40" s="1129"/>
      <c r="I40" s="1129"/>
      <c r="J40" s="1130"/>
      <c r="K40" s="300">
        <v>-2300405</v>
      </c>
      <c r="L40" s="300">
        <v>-28797</v>
      </c>
      <c r="M40" s="301">
        <v>-39944</v>
      </c>
      <c r="N40" s="302">
        <v>-27.9</v>
      </c>
      <c r="O40" s="293"/>
    </row>
    <row r="41" spans="1:16">
      <c r="A41" s="248"/>
      <c r="B41" s="244"/>
      <c r="C41" s="244"/>
      <c r="D41" s="244"/>
      <c r="E41" s="244"/>
      <c r="F41" s="244"/>
      <c r="G41" s="1134" t="s">
        <v>281</v>
      </c>
      <c r="H41" s="1135"/>
      <c r="I41" s="1135"/>
      <c r="J41" s="1136"/>
      <c r="K41" s="294">
        <v>918952</v>
      </c>
      <c r="L41" s="300">
        <v>11504</v>
      </c>
      <c r="M41" s="301">
        <v>19475</v>
      </c>
      <c r="N41" s="302">
        <v>-40.9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3269487</v>
      </c>
      <c r="J51" s="320">
        <v>41273</v>
      </c>
      <c r="K51" s="321">
        <v>67</v>
      </c>
      <c r="L51" s="322">
        <v>58009</v>
      </c>
      <c r="M51" s="323">
        <v>16.5</v>
      </c>
      <c r="N51" s="324">
        <v>50.5</v>
      </c>
    </row>
    <row r="52" spans="1:14">
      <c r="A52" s="248"/>
      <c r="B52" s="244"/>
      <c r="C52" s="244"/>
      <c r="D52" s="244"/>
      <c r="E52" s="244"/>
      <c r="F52" s="244"/>
      <c r="G52" s="325"/>
      <c r="H52" s="326" t="s">
        <v>512</v>
      </c>
      <c r="I52" s="327">
        <v>1730925</v>
      </c>
      <c r="J52" s="328">
        <v>21850</v>
      </c>
      <c r="K52" s="329">
        <v>60.1</v>
      </c>
      <c r="L52" s="330">
        <v>32190</v>
      </c>
      <c r="M52" s="331">
        <v>20.399999999999999</v>
      </c>
      <c r="N52" s="332">
        <v>39.700000000000003</v>
      </c>
    </row>
    <row r="53" spans="1:14">
      <c r="A53" s="248"/>
      <c r="B53" s="244"/>
      <c r="C53" s="244"/>
      <c r="D53" s="244"/>
      <c r="E53" s="244"/>
      <c r="F53" s="244"/>
      <c r="G53" s="310" t="s">
        <v>513</v>
      </c>
      <c r="H53" s="311"/>
      <c r="I53" s="319">
        <v>3652333</v>
      </c>
      <c r="J53" s="320">
        <v>46324</v>
      </c>
      <c r="K53" s="321">
        <v>12.2</v>
      </c>
      <c r="L53" s="322">
        <v>61882</v>
      </c>
      <c r="M53" s="323">
        <v>6.7</v>
      </c>
      <c r="N53" s="324">
        <v>5.5</v>
      </c>
    </row>
    <row r="54" spans="1:14">
      <c r="A54" s="248"/>
      <c r="B54" s="244"/>
      <c r="C54" s="244"/>
      <c r="D54" s="244"/>
      <c r="E54" s="244"/>
      <c r="F54" s="244"/>
      <c r="G54" s="325"/>
      <c r="H54" s="326" t="s">
        <v>512</v>
      </c>
      <c r="I54" s="327">
        <v>2298557</v>
      </c>
      <c r="J54" s="328">
        <v>29153</v>
      </c>
      <c r="K54" s="329">
        <v>33.4</v>
      </c>
      <c r="L54" s="330">
        <v>32175</v>
      </c>
      <c r="M54" s="331">
        <v>0</v>
      </c>
      <c r="N54" s="332">
        <v>33.4</v>
      </c>
    </row>
    <row r="55" spans="1:14">
      <c r="A55" s="248"/>
      <c r="B55" s="244"/>
      <c r="C55" s="244"/>
      <c r="D55" s="244"/>
      <c r="E55" s="244"/>
      <c r="F55" s="244"/>
      <c r="G55" s="310" t="s">
        <v>514</v>
      </c>
      <c r="H55" s="311"/>
      <c r="I55" s="319">
        <v>4057005</v>
      </c>
      <c r="J55" s="320">
        <v>51733</v>
      </c>
      <c r="K55" s="321">
        <v>11.7</v>
      </c>
      <c r="L55" s="322">
        <v>51704</v>
      </c>
      <c r="M55" s="323">
        <v>-16.399999999999999</v>
      </c>
      <c r="N55" s="324">
        <v>28.1</v>
      </c>
    </row>
    <row r="56" spans="1:14">
      <c r="A56" s="248"/>
      <c r="B56" s="244"/>
      <c r="C56" s="244"/>
      <c r="D56" s="244"/>
      <c r="E56" s="244"/>
      <c r="F56" s="244"/>
      <c r="G56" s="325"/>
      <c r="H56" s="326" t="s">
        <v>512</v>
      </c>
      <c r="I56" s="327">
        <v>2404896</v>
      </c>
      <c r="J56" s="328">
        <v>30666</v>
      </c>
      <c r="K56" s="329">
        <v>5.2</v>
      </c>
      <c r="L56" s="330">
        <v>26896</v>
      </c>
      <c r="M56" s="331">
        <v>-16.399999999999999</v>
      </c>
      <c r="N56" s="332">
        <v>21.6</v>
      </c>
    </row>
    <row r="57" spans="1:14">
      <c r="A57" s="248"/>
      <c r="B57" s="244"/>
      <c r="C57" s="244"/>
      <c r="D57" s="244"/>
      <c r="E57" s="244"/>
      <c r="F57" s="244"/>
      <c r="G57" s="310" t="s">
        <v>515</v>
      </c>
      <c r="H57" s="311"/>
      <c r="I57" s="319">
        <v>2312067</v>
      </c>
      <c r="J57" s="320">
        <v>28865</v>
      </c>
      <c r="K57" s="321">
        <v>-44.2</v>
      </c>
      <c r="L57" s="322">
        <v>52678</v>
      </c>
      <c r="M57" s="323">
        <v>1.9</v>
      </c>
      <c r="N57" s="324">
        <v>-46.1</v>
      </c>
    </row>
    <row r="58" spans="1:14">
      <c r="A58" s="248"/>
      <c r="B58" s="244"/>
      <c r="C58" s="244"/>
      <c r="D58" s="244"/>
      <c r="E58" s="244"/>
      <c r="F58" s="244"/>
      <c r="G58" s="325"/>
      <c r="H58" s="326" t="s">
        <v>512</v>
      </c>
      <c r="I58" s="327">
        <v>1227341</v>
      </c>
      <c r="J58" s="328">
        <v>15323</v>
      </c>
      <c r="K58" s="329">
        <v>-50</v>
      </c>
      <c r="L58" s="330">
        <v>30185</v>
      </c>
      <c r="M58" s="331">
        <v>12.2</v>
      </c>
      <c r="N58" s="332">
        <v>-62.2</v>
      </c>
    </row>
    <row r="59" spans="1:14">
      <c r="A59" s="248"/>
      <c r="B59" s="244"/>
      <c r="C59" s="244"/>
      <c r="D59" s="244"/>
      <c r="E59" s="244"/>
      <c r="F59" s="244"/>
      <c r="G59" s="310" t="s">
        <v>516</v>
      </c>
      <c r="H59" s="311"/>
      <c r="I59" s="319">
        <v>3827850</v>
      </c>
      <c r="J59" s="320">
        <v>47918</v>
      </c>
      <c r="K59" s="321">
        <v>66</v>
      </c>
      <c r="L59" s="322">
        <v>69560</v>
      </c>
      <c r="M59" s="323">
        <v>32</v>
      </c>
      <c r="N59" s="324">
        <v>34</v>
      </c>
    </row>
    <row r="60" spans="1:14">
      <c r="A60" s="248"/>
      <c r="B60" s="244"/>
      <c r="C60" s="244"/>
      <c r="D60" s="244"/>
      <c r="E60" s="244"/>
      <c r="F60" s="244"/>
      <c r="G60" s="325"/>
      <c r="H60" s="326" t="s">
        <v>512</v>
      </c>
      <c r="I60" s="333">
        <v>1702916</v>
      </c>
      <c r="J60" s="328">
        <v>21318</v>
      </c>
      <c r="K60" s="329">
        <v>39.1</v>
      </c>
      <c r="L60" s="330">
        <v>35305</v>
      </c>
      <c r="M60" s="331">
        <v>17</v>
      </c>
      <c r="N60" s="332">
        <v>22.1</v>
      </c>
    </row>
    <row r="61" spans="1:14">
      <c r="A61" s="248"/>
      <c r="B61" s="244"/>
      <c r="C61" s="244"/>
      <c r="D61" s="244"/>
      <c r="E61" s="244"/>
      <c r="F61" s="244"/>
      <c r="G61" s="310" t="s">
        <v>517</v>
      </c>
      <c r="H61" s="334"/>
      <c r="I61" s="335">
        <v>3423748</v>
      </c>
      <c r="J61" s="336">
        <v>43223</v>
      </c>
      <c r="K61" s="337">
        <v>22.5</v>
      </c>
      <c r="L61" s="338">
        <v>58767</v>
      </c>
      <c r="M61" s="339">
        <v>8.1</v>
      </c>
      <c r="N61" s="324">
        <v>14.4</v>
      </c>
    </row>
    <row r="62" spans="1:14">
      <c r="A62" s="248"/>
      <c r="B62" s="244"/>
      <c r="C62" s="244"/>
      <c r="D62" s="244"/>
      <c r="E62" s="244"/>
      <c r="F62" s="244"/>
      <c r="G62" s="325"/>
      <c r="H62" s="326" t="s">
        <v>512</v>
      </c>
      <c r="I62" s="327">
        <v>1872927</v>
      </c>
      <c r="J62" s="328">
        <v>23662</v>
      </c>
      <c r="K62" s="329">
        <v>17.600000000000001</v>
      </c>
      <c r="L62" s="330">
        <v>31350</v>
      </c>
      <c r="M62" s="331">
        <v>6.6</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8.59</v>
      </c>
      <c r="G47" s="12">
        <v>14.57</v>
      </c>
      <c r="H47" s="12">
        <v>14.51</v>
      </c>
      <c r="I47" s="12">
        <v>17.86</v>
      </c>
      <c r="J47" s="13">
        <v>20.81</v>
      </c>
    </row>
    <row r="48" spans="2:10" ht="57.75" customHeight="1">
      <c r="B48" s="14"/>
      <c r="C48" s="1139" t="s">
        <v>4</v>
      </c>
      <c r="D48" s="1139"/>
      <c r="E48" s="1140"/>
      <c r="F48" s="15">
        <v>11.14</v>
      </c>
      <c r="G48" s="16">
        <v>12.43</v>
      </c>
      <c r="H48" s="16">
        <v>12.21</v>
      </c>
      <c r="I48" s="16">
        <v>11.89</v>
      </c>
      <c r="J48" s="17">
        <v>14.13</v>
      </c>
    </row>
    <row r="49" spans="2:10" ht="57.75" customHeight="1" thickBot="1">
      <c r="B49" s="18"/>
      <c r="C49" s="1141" t="s">
        <v>5</v>
      </c>
      <c r="D49" s="1141"/>
      <c r="E49" s="1142"/>
      <c r="F49" s="19">
        <v>3.19</v>
      </c>
      <c r="G49" s="20">
        <v>7.97</v>
      </c>
      <c r="H49" s="20" t="s">
        <v>524</v>
      </c>
      <c r="I49" s="20">
        <v>4.88</v>
      </c>
      <c r="J49" s="21">
        <v>5.44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11.14</v>
      </c>
      <c r="G34" s="33">
        <v>12.41</v>
      </c>
      <c r="H34" s="33">
        <v>12.2</v>
      </c>
      <c r="I34" s="33">
        <v>11.89</v>
      </c>
      <c r="J34" s="34">
        <v>14.13</v>
      </c>
      <c r="K34" s="22"/>
      <c r="L34" s="22"/>
      <c r="M34" s="22"/>
      <c r="N34" s="22"/>
      <c r="O34" s="22"/>
      <c r="P34" s="22"/>
    </row>
    <row r="35" spans="1:16" ht="39" customHeight="1">
      <c r="A35" s="22"/>
      <c r="B35" s="35"/>
      <c r="C35" s="1143" t="s">
        <v>526</v>
      </c>
      <c r="D35" s="1144"/>
      <c r="E35" s="1145"/>
      <c r="F35" s="36">
        <v>6.48</v>
      </c>
      <c r="G35" s="37">
        <v>6.06</v>
      </c>
      <c r="H35" s="37">
        <v>5.81</v>
      </c>
      <c r="I35" s="37">
        <v>5.63</v>
      </c>
      <c r="J35" s="38">
        <v>5.59</v>
      </c>
      <c r="K35" s="22"/>
      <c r="L35" s="22"/>
      <c r="M35" s="22"/>
      <c r="N35" s="22"/>
      <c r="O35" s="22"/>
      <c r="P35" s="22"/>
    </row>
    <row r="36" spans="1:16" ht="39" customHeight="1">
      <c r="A36" s="22"/>
      <c r="B36" s="35"/>
      <c r="C36" s="1143" t="s">
        <v>527</v>
      </c>
      <c r="D36" s="1144"/>
      <c r="E36" s="1145"/>
      <c r="F36" s="36">
        <v>0.18</v>
      </c>
      <c r="G36" s="37">
        <v>0.28999999999999998</v>
      </c>
      <c r="H36" s="37">
        <v>0.32</v>
      </c>
      <c r="I36" s="37">
        <v>0.65</v>
      </c>
      <c r="J36" s="38">
        <v>0.45</v>
      </c>
      <c r="K36" s="22"/>
      <c r="L36" s="22"/>
      <c r="M36" s="22"/>
      <c r="N36" s="22"/>
      <c r="O36" s="22"/>
      <c r="P36" s="22"/>
    </row>
    <row r="37" spans="1:16" ht="39" customHeight="1">
      <c r="A37" s="22"/>
      <c r="B37" s="35"/>
      <c r="C37" s="1143" t="s">
        <v>528</v>
      </c>
      <c r="D37" s="1144"/>
      <c r="E37" s="1145"/>
      <c r="F37" s="36">
        <v>0.28000000000000003</v>
      </c>
      <c r="G37" s="37">
        <v>0.27</v>
      </c>
      <c r="H37" s="37">
        <v>0.24</v>
      </c>
      <c r="I37" s="37">
        <v>0.21</v>
      </c>
      <c r="J37" s="38">
        <v>0.22</v>
      </c>
      <c r="K37" s="22"/>
      <c r="L37" s="22"/>
      <c r="M37" s="22"/>
      <c r="N37" s="22"/>
      <c r="O37" s="22"/>
      <c r="P37" s="22"/>
    </row>
    <row r="38" spans="1:16" ht="39" customHeight="1">
      <c r="A38" s="22"/>
      <c r="B38" s="35"/>
      <c r="C38" s="1143" t="s">
        <v>529</v>
      </c>
      <c r="D38" s="1144"/>
      <c r="E38" s="1145"/>
      <c r="F38" s="36">
        <v>0.02</v>
      </c>
      <c r="G38" s="37">
        <v>0.02</v>
      </c>
      <c r="H38" s="37">
        <v>0.02</v>
      </c>
      <c r="I38" s="37">
        <v>0.02</v>
      </c>
      <c r="J38" s="38">
        <v>0.02</v>
      </c>
      <c r="K38" s="22"/>
      <c r="L38" s="22"/>
      <c r="M38" s="22"/>
      <c r="N38" s="22"/>
      <c r="O38" s="22"/>
      <c r="P38" s="22"/>
    </row>
    <row r="39" spans="1:16" ht="39" customHeight="1">
      <c r="A39" s="22"/>
      <c r="B39" s="35"/>
      <c r="C39" s="1143" t="s">
        <v>530</v>
      </c>
      <c r="D39" s="1144"/>
      <c r="E39" s="1145"/>
      <c r="F39" s="36">
        <v>0</v>
      </c>
      <c r="G39" s="37">
        <v>0.01</v>
      </c>
      <c r="H39" s="37">
        <v>0.01</v>
      </c>
      <c r="I39" s="37">
        <v>0</v>
      </c>
      <c r="J39" s="38">
        <v>0</v>
      </c>
      <c r="K39" s="22"/>
      <c r="L39" s="22"/>
      <c r="M39" s="22"/>
      <c r="N39" s="22"/>
      <c r="O39" s="22"/>
      <c r="P39" s="22"/>
    </row>
    <row r="40" spans="1:16" ht="39" customHeight="1">
      <c r="A40" s="22"/>
      <c r="B40" s="35"/>
      <c r="C40" s="1143" t="s">
        <v>531</v>
      </c>
      <c r="D40" s="1144"/>
      <c r="E40" s="1145"/>
      <c r="F40" s="36">
        <v>0.01</v>
      </c>
      <c r="G40" s="37">
        <v>0.01</v>
      </c>
      <c r="H40" s="37">
        <v>0</v>
      </c>
      <c r="I40" s="37">
        <v>0.01</v>
      </c>
      <c r="J40" s="38">
        <v>0</v>
      </c>
      <c r="K40" s="22"/>
      <c r="L40" s="22"/>
      <c r="M40" s="22"/>
      <c r="N40" s="22"/>
      <c r="O40" s="22"/>
      <c r="P40" s="22"/>
    </row>
    <row r="41" spans="1:16" ht="39" customHeight="1">
      <c r="A41" s="22"/>
      <c r="B41" s="35"/>
      <c r="C41" s="1143" t="s">
        <v>532</v>
      </c>
      <c r="D41" s="1144"/>
      <c r="E41" s="1145"/>
      <c r="F41" s="36">
        <v>0</v>
      </c>
      <c r="G41" s="37">
        <v>0</v>
      </c>
      <c r="H41" s="37">
        <v>0.01</v>
      </c>
      <c r="I41" s="37">
        <v>0</v>
      </c>
      <c r="J41" s="38">
        <v>0</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2378</v>
      </c>
      <c r="L45" s="60">
        <v>2350</v>
      </c>
      <c r="M45" s="60">
        <v>2300</v>
      </c>
      <c r="N45" s="60">
        <v>2349</v>
      </c>
      <c r="O45" s="61">
        <v>2315</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938</v>
      </c>
      <c r="L48" s="64">
        <v>801</v>
      </c>
      <c r="M48" s="64">
        <v>812</v>
      </c>
      <c r="N48" s="64">
        <v>782</v>
      </c>
      <c r="O48" s="65">
        <v>734</v>
      </c>
      <c r="P48" s="48"/>
      <c r="Q48" s="48"/>
      <c r="R48" s="48"/>
      <c r="S48" s="48"/>
      <c r="T48" s="48"/>
      <c r="U48" s="48"/>
    </row>
    <row r="49" spans="1:21" ht="30.75" customHeight="1">
      <c r="A49" s="48"/>
      <c r="B49" s="1161"/>
      <c r="C49" s="1162"/>
      <c r="D49" s="62"/>
      <c r="E49" s="1153" t="s">
        <v>16</v>
      </c>
      <c r="F49" s="1153"/>
      <c r="G49" s="1153"/>
      <c r="H49" s="1153"/>
      <c r="I49" s="1153"/>
      <c r="J49" s="1154"/>
      <c r="K49" s="63">
        <v>758</v>
      </c>
      <c r="L49" s="64">
        <v>718</v>
      </c>
      <c r="M49" s="64">
        <v>699</v>
      </c>
      <c r="N49" s="64">
        <v>720</v>
      </c>
      <c r="O49" s="65">
        <v>651</v>
      </c>
      <c r="P49" s="48"/>
      <c r="Q49" s="48"/>
      <c r="R49" s="48"/>
      <c r="S49" s="48"/>
      <c r="T49" s="48"/>
      <c r="U49" s="48"/>
    </row>
    <row r="50" spans="1:21" ht="30.75" customHeight="1">
      <c r="A50" s="48"/>
      <c r="B50" s="1161"/>
      <c r="C50" s="1162"/>
      <c r="D50" s="62"/>
      <c r="E50" s="1153" t="s">
        <v>17</v>
      </c>
      <c r="F50" s="1153"/>
      <c r="G50" s="1153"/>
      <c r="H50" s="1153"/>
      <c r="I50" s="1153"/>
      <c r="J50" s="1154"/>
      <c r="K50" s="63">
        <v>208</v>
      </c>
      <c r="L50" s="64">
        <v>854</v>
      </c>
      <c r="M50" s="64">
        <v>881</v>
      </c>
      <c r="N50" s="64">
        <v>177</v>
      </c>
      <c r="O50" s="65">
        <v>166</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2571</v>
      </c>
      <c r="L52" s="64">
        <v>2580</v>
      </c>
      <c r="M52" s="64">
        <v>2749</v>
      </c>
      <c r="N52" s="64">
        <v>2868</v>
      </c>
      <c r="O52" s="65">
        <v>2948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1711</v>
      </c>
      <c r="L53" s="69">
        <v>2143</v>
      </c>
      <c r="M53" s="69">
        <v>1943</v>
      </c>
      <c r="N53" s="69">
        <v>1160</v>
      </c>
      <c r="O53" s="70">
        <v>918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2015-04-22T03:01:19Z</cp:lastPrinted>
  <dcterms:created xsi:type="dcterms:W3CDTF">2015-02-17T06:22:49Z</dcterms:created>
  <dcterms:modified xsi:type="dcterms:W3CDTF">2015-04-22T03:01:44Z</dcterms:modified>
  <cp:category/>
</cp:coreProperties>
</file>