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BE38" i="9"/>
  <c r="AM38" i="9"/>
  <c r="U38" i="9"/>
  <c r="C38" i="9"/>
  <c r="BE37" i="9"/>
  <c r="AM37" i="9"/>
  <c r="U37" i="9"/>
  <c r="C37" i="9"/>
  <c r="BE36" i="9"/>
  <c r="AM36" i="9"/>
  <c r="BE35" i="9"/>
  <c r="AM35"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c r="BE34" i="9" l="1"/>
  <c r="CO34" i="9" l="1"/>
  <c r="CO35" i="9" s="1"/>
  <c r="CO36" i="9" s="1"/>
  <c r="CO37" i="9" s="1"/>
  <c r="CO38" i="9" s="1"/>
  <c r="BW34" i="9"/>
  <c r="BW35" i="9" s="1"/>
  <c r="BW36" i="9" s="1"/>
  <c r="BW37" i="9" s="1"/>
  <c r="BW38" i="9" s="1"/>
  <c r="BW39" i="9" s="1"/>
  <c r="BW40" i="9" s="1"/>
</calcChain>
</file>

<file path=xl/sharedStrings.xml><?xml version="1.0" encoding="utf-8"?>
<sst xmlns="http://schemas.openxmlformats.org/spreadsheetml/2006/main" count="1013" uniqueCount="548">
  <si>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</si>
  <si>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</si>
  <si>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</si>
  <si>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</si>
  <si>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</si>
  <si>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</si>
  <si>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</si>
  <si>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</si>
  <si>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</si>
  <si>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</si>
  <si>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</si>
  <si>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</si>
  <si>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</si>
  <si>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</si>
  <si>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</si>
  <si>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</si>
  <si>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</si>
  <si>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</si>
  <si>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</si>
  <si>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</si>
  <si>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</si>
  <si>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</si>
  <si>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</si>
  <si>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</si>
  <si>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</si>
  <si>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</si>
  <si>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</si>
  <si>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</si>
  <si>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</si>
  <si>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</si>
  <si>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</si>
  <si>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</si>
  <si>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</si>
  <si>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</si>
  <si>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</si>
  <si>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</si>
  <si>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</si>
  <si>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</si>
  <si>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</si>
  <si>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</si>
  <si>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</si>
  <si>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</si>
  <si>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</si>
  <si>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</si>
  <si>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</si>
  <si>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</si>
  <si>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</si>
  <si>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</si>
  <si>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</si>
  <si>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</si>
  <si>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</si>
  <si>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</si>
  <si>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</si>
  <si>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</si>
  <si>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</si>
  <si>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</si>
  <si>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</si>
  <si>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</si>
  <si>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</si>
  <si>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</si>
  <si>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</si>
  <si>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</si>
  <si>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</si>
  <si>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</si>
  <si>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</si>
  <si>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</si>
  <si>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</si>
  <si>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</si>
  <si>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</si>
  <si>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</si>
  <si>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</si>
  <si>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</si>
  <si>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</si>
  <si>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</si>
  <si>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</si>
  <si>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</si>
  <si>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</si>
  <si>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</si>
  <si>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</si>
  <si>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</si>
  <si>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</si>
  <si>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</si>
  <si>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</si>
  <si>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</si>
  <si>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</si>
  <si>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</si>
  <si>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</si>
  <si>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</si>
  <si>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</si>
  <si>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</si>
  <si>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</si>
  <si>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</si>
  <si>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</si>
  <si>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</si>
  <si>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</si>
  <si>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</si>
  <si>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</si>
  <si>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</si>
  <si>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</si>
  <si>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</si>
  <si>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</si>
  <si>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</si>
  <si>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</si>
  <si>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</si>
  <si>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</si>
  <si>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</si>
  <si>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</si>
  <si>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</si>
  <si>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</si>
  <si>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</si>
  <si>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</si>
  <si>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</si>
  <si>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</si>
  <si>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</si>
  <si>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</si>
  <si>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</si>
  <si>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</si>
  <si>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</si>
  <si>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</si>
  <si>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</si>
  <si>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</si>
  <si>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</si>
  <si>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</si>
  <si>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</si>
  <si>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</si>
  <si>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</si>
  <si>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</si>
  <si>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</si>
  <si>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</si>
  <si>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</si>
  <si>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</si>
  <si>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</si>
  <si>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</si>
  <si>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</si>
  <si>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</si>
  <si>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</si>
  <si>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</si>
  <si>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</si>
  <si>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</si>
  <si>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</si>
  <si>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</si>
  <si>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</si>
  <si>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</si>
  <si>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</si>
  <si>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</si>
  <si>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</si>
  <si>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</si>
  <si>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</si>
  <si>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</si>
  <si>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</si>
  <si>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</si>
  <si>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</si>
  <si>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</si>
  <si>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</si>
  <si>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</si>
  <si>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</si>
  <si>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</si>
  <si>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</si>
  <si>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</si>
  <si>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</si>
  <si>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</si>
  <si>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</si>
  <si>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</si>
  <si>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</si>
  <si>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</si>
  <si>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</si>
  <si>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</si>
  <si>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</si>
  <si>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</si>
  <si>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</si>
  <si>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</si>
  <si>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</si>
  <si>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</si>
  <si>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</si>
  <si>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</si>
  <si>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</si>
  <si>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</si>
  <si>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</si>
  <si>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</si>
  <si>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</si>
  <si>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</si>
  <si>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</si>
  <si>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</si>
  <si>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</si>
  <si>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</si>
  <si>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</si>
  <si>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</si>
  <si>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</si>
  <si>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</si>
  <si>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</si>
  <si>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</si>
  <si>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</si>
  <si>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</si>
  <si>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</si>
  <si>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</si>
  <si>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埼玉県羽生市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</si>
  <si>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</si>
  <si>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</si>
  <si>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</si>
  <si>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</si>
  <si>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</si>
  <si>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</si>
  <si>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</si>
  <si>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</si>
  <si>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</si>
  <si>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</si>
  <si>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</si>
  <si>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</si>
  <si>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</si>
  <si>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</si>
  <si>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</si>
  <si>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</si>
  <si>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</si>
  <si>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</si>
  <si>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</si>
  <si>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</si>
  <si>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</si>
  <si>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</si>
  <si>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</si>
  <si>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</si>
  <si>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</si>
  <si>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</si>
  <si>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</si>
  <si>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</si>
  <si>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</si>
  <si>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</si>
  <si>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</si>
  <si>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</si>
  <si>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</si>
  <si>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</si>
  <si>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</si>
  <si>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</si>
  <si>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</si>
  <si>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</si>
  <si>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</si>
  <si>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</si>
  <si>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</si>
  <si>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</si>
  <si>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</si>
  <si>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</si>
  <si>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</si>
  <si>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</si>
  <si>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</si>
  <si>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</si>
  <si>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</si>
  <si>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</si>
  <si>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</si>
  <si>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</si>
  <si>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</si>
  <si>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</si>
  <si>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</si>
  <si>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</si>
  <si>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</si>
  <si>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</si>
  <si>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</si>
  <si>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</si>
  <si>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</si>
  <si>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</si>
  <si>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</si>
  <si>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</si>
  <si>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</si>
  <si>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</si>
  <si>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</si>
  <si>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</si>
  <si>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</si>
  <si>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</si>
  <si>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</si>
  <si>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</si>
  <si>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</si>
  <si>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</si>
  <si>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</si>
  <si>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</si>
  <si>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</si>
  <si>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</si>
  <si>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</si>
  <si>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</si>
  <si>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</si>
  <si>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</si>
  <si>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</si>
  <si>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</si>
  <si>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</si>
  <si>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</si>
  <si>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</si>
  <si>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</si>
  <si>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</si>
  <si>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</si>
  <si>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</si>
  <si>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</si>
  <si>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</si>
  <si>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</si>
  <si>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</si>
  <si>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</si>
  <si>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</si>
  <si>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</si>
  <si>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</si>
  <si>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</si>
  <si>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</si>
  <si>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</si>
  <si>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</si>
  <si>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</si>
  <si>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</si>
  <si>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</si>
  <si>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</si>
  <si>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</si>
  <si>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</si>
  <si>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</si>
  <si>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</si>
  <si>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</si>
  <si>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</si>
  <si>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</si>
  <si>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</si>
  <si>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</si>
  <si>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</si>
  <si>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</si>
  <si>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</si>
  <si>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</si>
  <si>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</si>
  <si>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</si>
  <si>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</si>
  <si>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</si>
  <si>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</si>
  <si>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</si>
  <si>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</si>
  <si>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</si>
  <si>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</si>
  <si>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</si>
  <si>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</si>
  <si>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</si>
  <si>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</si>
  <si>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</si>
  <si>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</si>
  <si>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</si>
  <si>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</si>
  <si>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</si>
  <si>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</si>
  <si>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</si>
  <si>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</si>
  <si>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</si>
  <si>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</si>
  <si>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</si>
  <si>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</si>
  <si>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</si>
  <si>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</si>
  <si>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</si>
  <si>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</si>
  <si>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</si>
  <si>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埼玉県羽生市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</si>
  <si>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</si>
  <si>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</si>
  <si>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</si>
  <si>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</si>
  <si>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</si>
  <si>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</si>
  <si>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</si>
  <si>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</si>
  <si>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</si>
  <si>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</si>
  <si>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</si>
  <si>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</si>
  <si>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</si>
  <si>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</si>
  <si>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</si>
  <si>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</si>
  <si>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</si>
  <si>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</si>
  <si>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</si>
  <si>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</si>
  <si>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</si>
  <si>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</si>
  <si>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</si>
  <si>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</si>
  <si>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</si>
  <si>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</si>
  <si>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</si>
  <si>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</si>
  <si>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</si>
  <si>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</si>
  <si>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</si>
  <si>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</si>
  <si>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</si>
  <si>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</si>
  <si>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</si>
  <si>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</si>
  <si>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</si>
  <si>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</si>
  <si>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</si>
  <si>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</si>
  <si>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</si>
  <si>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</si>
  <si>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</si>
  <si>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</si>
  <si>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</si>
  <si>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</si>
  <si>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</si>
  <si>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</si>
  <si>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</si>
  <si>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</si>
  <si>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</si>
  <si>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</si>
  <si>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</si>
  <si>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</si>
  <si>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</si>
  <si>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</si>
  <si>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</si>
  <si>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</si>
  <si>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</si>
  <si>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</si>
  <si>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</si>
  <si>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</si>
  <si>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</si>
  <si>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</si>
  <si>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</si>
  <si>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</si>
  <si>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</si>
  <si>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</si>
  <si>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</si>
  <si>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</si>
  <si>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</si>
  <si>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</si>
  <si>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</si>
  <si>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</si>
  <si>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</si>
  <si>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</si>
  <si>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</si>
  <si>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</si>
  <si>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</si>
  <si>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</si>
  <si>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</si>
  <si>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</si>
  <si>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</si>
  <si>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</si>
  <si>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</si>
  <si>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</si>
  <si>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</si>
  <si>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</si>
  <si>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</si>
  <si>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</si>
  <si>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</si>
  <si>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</si>
  <si>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</si>
  <si>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</si>
  <si>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</si>
  <si>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</si>
  <si>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</si>
  <si>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</si>
  <si>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</si>
  <si>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</si>
  <si>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</si>
  <si>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</si>
  <si>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</si>
  <si>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</si>
  <si>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</si>
  <si>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</si>
  <si>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</si>
  <si>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</si>
  <si>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</si>
  <si>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</si>
  <si>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</si>
  <si>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</si>
  <si>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</si>
  <si>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</si>
  <si>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</si>
  <si>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</si>
  <si>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</si>
  <si>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</si>
  <si>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</si>
  <si>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</si>
  <si>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</si>
  <si>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</si>
  <si>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</si>
  <si>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</si>
  <si>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</si>
  <si>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</si>
  <si>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</si>
  <si>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</si>
  <si>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</si>
  <si>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</si>
  <si>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</si>
  <si>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</si>
  <si>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</si>
  <si>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</si>
  <si>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</si>
  <si>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</si>
  <si>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</si>
  <si>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</si>
  <si>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</si>
  <si>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</si>
  <si>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</si>
  <si>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</si>
  <si>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</si>
  <si>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</si>
  <si>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</si>
  <si>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</si>
  <si>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</si>
  <si>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</si>
  <si>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</si>
  <si>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</si>
  <si>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</si>
  <si>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</si>
  <si>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</si>
  <si>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</si>
  <si>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</si>
  <si>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</si>
  <si>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</si>
  <si>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</si>
  <si>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</si>
  <si>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</si>
  <si>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</si>
  <si>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</si>
  <si>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</si>
  <si>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</si>
  <si>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</si>
  <si>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</si>
  <si>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</si>
  <si>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</si>
  <si>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</si>
  <si>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</si>
  <si>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</si>
  <si>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</si>
  <si>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</si>
  <si>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</si>
  <si>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</si>
  <si>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3.66</t>
  </si>
  <si>
    <t>一般会計</t>
  </si>
  <si>
    <t>水道事業会計</t>
  </si>
  <si>
    <t>国民健康保険特別会計</t>
  </si>
  <si>
    <t>介護保険特別会計</t>
  </si>
  <si>
    <t>後期高齢者医療特別会計</t>
  </si>
  <si>
    <t>下水道事業特別会計</t>
  </si>
  <si>
    <t>住宅資金貸付事業特別会計</t>
  </si>
  <si>
    <t>中小企業従業員退職金等共済事業特別会計</t>
  </si>
  <si>
    <t>その他会計（赤字）</t>
  </si>
  <si>
    <t>その他会計（黒字）</t>
  </si>
  <si>
    <t>羽生の里</t>
    <rPh sb="0" eb="2">
      <t>ハニュウ</t>
    </rPh>
    <rPh sb="3" eb="4">
      <t>サト</t>
    </rPh>
    <phoneticPr fontId="24"/>
  </si>
  <si>
    <t>羽生市土地開発公社</t>
    <rPh sb="0" eb="3">
      <t>ハニュウシ</t>
    </rPh>
    <rPh sb="3" eb="5">
      <t>トチ</t>
    </rPh>
    <rPh sb="5" eb="7">
      <t>カイハツ</t>
    </rPh>
    <rPh sb="7" eb="9">
      <t>コウシャ</t>
    </rPh>
    <phoneticPr fontId="24"/>
  </si>
  <si>
    <t>岩瀬土地区画整理組合</t>
    <rPh sb="0" eb="2">
      <t>イワセ</t>
    </rPh>
    <rPh sb="2" eb="4">
      <t>トチ</t>
    </rPh>
    <rPh sb="4" eb="6">
      <t>クカク</t>
    </rPh>
    <rPh sb="6" eb="8">
      <t>セイリ</t>
    </rPh>
    <rPh sb="8" eb="10">
      <t>クミアイ</t>
    </rPh>
    <phoneticPr fontId="24"/>
  </si>
  <si>
    <t>上新郷住吉上排水路整備組合</t>
    <rPh sb="0" eb="1">
      <t>カミ</t>
    </rPh>
    <rPh sb="1" eb="3">
      <t>シンゴウ</t>
    </rPh>
    <rPh sb="3" eb="5">
      <t>スミヨシ</t>
    </rPh>
    <rPh sb="5" eb="6">
      <t>ウエ</t>
    </rPh>
    <rPh sb="6" eb="9">
      <t>ハイスイロ</t>
    </rPh>
    <rPh sb="9" eb="11">
      <t>セイビ</t>
    </rPh>
    <rPh sb="11" eb="13">
      <t>クミアイ</t>
    </rPh>
    <phoneticPr fontId="24"/>
  </si>
  <si>
    <t>埼玉県後期高齢者医療広域連合</t>
    <rPh sb="0" eb="3">
      <t>サイタマケン</t>
    </rPh>
    <rPh sb="3" eb="5">
      <t>コウキ</t>
    </rPh>
    <rPh sb="5" eb="8">
      <t>コウレイシャ</t>
    </rPh>
    <rPh sb="8" eb="10">
      <t>イリョウ</t>
    </rPh>
    <rPh sb="10" eb="12">
      <t>コウイキ</t>
    </rPh>
    <rPh sb="12" eb="14">
      <t>レンゴウ</t>
    </rPh>
    <phoneticPr fontId="24"/>
  </si>
  <si>
    <t>埼玉県市町村総合事務組合</t>
    <rPh sb="0" eb="3">
      <t>サイタマケン</t>
    </rPh>
    <rPh sb="3" eb="6">
      <t>シチョウソン</t>
    </rPh>
    <rPh sb="6" eb="8">
      <t>ソウゴウ</t>
    </rPh>
    <rPh sb="8" eb="10">
      <t>ジム</t>
    </rPh>
    <rPh sb="10" eb="12">
      <t>クミアイ</t>
    </rPh>
    <phoneticPr fontId="24"/>
  </si>
  <si>
    <t>彩の国さいたま人づくり広域連合</t>
    <rPh sb="0" eb="1">
      <t>サイ</t>
    </rPh>
    <rPh sb="2" eb="3">
      <t>クニ</t>
    </rPh>
    <rPh sb="7" eb="8">
      <t>ヒト</t>
    </rPh>
    <rPh sb="11" eb="15">
      <t>コウイキレンゴウ</t>
    </rPh>
    <phoneticPr fontId="24"/>
  </si>
  <si>
    <t>埼玉県都市競艇組合</t>
    <rPh sb="0" eb="3">
      <t>サイタマケン</t>
    </rPh>
    <rPh sb="3" eb="5">
      <t>トシ</t>
    </rPh>
    <rPh sb="5" eb="7">
      <t>キョウテイ</t>
    </rPh>
    <rPh sb="7" eb="9">
      <t>クミアイ</t>
    </rPh>
    <phoneticPr fontId="24"/>
  </si>
  <si>
    <t>加須市・羽生市水防事務組合</t>
    <rPh sb="0" eb="3">
      <t>カゾシ</t>
    </rPh>
    <rPh sb="4" eb="7">
      <t>ハニュウシ</t>
    </rPh>
    <rPh sb="7" eb="9">
      <t>スイボウ</t>
    </rPh>
    <rPh sb="9" eb="11">
      <t>ジム</t>
    </rPh>
    <rPh sb="11" eb="13">
      <t>クミアイ</t>
    </rPh>
    <phoneticPr fontId="24"/>
  </si>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</sst>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29918</c:v>
                </c:pt>
                <c:pt idx="1">
                  <c:v>26542</c:v>
                </c:pt>
                <c:pt idx="2">
                  <c:v>32920</c:v>
                </c:pt>
                <c:pt idx="3">
                  <c:v>34511</c:v>
                </c:pt>
                <c:pt idx="4">
                  <c:v>56278</c:v>
                </c:pt>
              </c:numCache>
            </c:numRef>
          </c:val>
          <c:smooth val="0"/>
        </c:ser>
        <c:dLbls>
          <c:showLegendKey val="0"/>
          <c:showVal val="0"/>
          <c:showCatName val="0"/>
          <c:showSerName val="0"/>
          <c:showPercent val="0"/>
          <c:showBubbleSize val="0"/>
        </c:dLbls>
        <c:marker val="1"/>
        <c:smooth val="0"/>
        <c:axId val="63092224"/>
        <c:axId val="63094144"/>
      </c:lineChart>
      <c:catAx>
        <c:axId val="630922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094144"/>
        <c:crosses val="autoZero"/>
        <c:auto val="1"/>
        <c:lblAlgn val="ctr"/>
        <c:lblOffset val="100"/>
        <c:tickLblSkip val="1"/>
        <c:tickMarkSkip val="1"/>
        <c:noMultiLvlLbl val="0"/>
      </c:catAx>
      <c:valAx>
        <c:axId val="630941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092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8.4</c:v>
                </c:pt>
                <c:pt idx="1">
                  <c:v>8.9600000000000009</c:v>
                </c:pt>
                <c:pt idx="2">
                  <c:v>12.3</c:v>
                </c:pt>
                <c:pt idx="3">
                  <c:v>11.52</c:v>
                </c:pt>
                <c:pt idx="4">
                  <c:v>10.98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11.98</c:v>
                </c:pt>
                <c:pt idx="1">
                  <c:v>12.51</c:v>
                </c:pt>
                <c:pt idx="2">
                  <c:v>13.58</c:v>
                </c:pt>
                <c:pt idx="3">
                  <c:v>14.92</c:v>
                </c:pt>
                <c:pt idx="4">
                  <c:v>11.66</c:v>
                </c:pt>
              </c:numCache>
            </c:numRef>
          </c:val>
        </c:ser>
        <c:dLbls>
          <c:showLegendKey val="0"/>
          <c:showVal val="0"/>
          <c:showCatName val="0"/>
          <c:showSerName val="0"/>
          <c:showPercent val="0"/>
          <c:showBubbleSize val="0"/>
        </c:dLbls>
        <c:gapWidth val="250"/>
        <c:overlap val="100"/>
        <c:axId val="63979904"/>
        <c:axId val="63981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1.79</c:v>
                </c:pt>
                <c:pt idx="1">
                  <c:v>1.72</c:v>
                </c:pt>
                <c:pt idx="2">
                  <c:v>4.13</c:v>
                </c:pt>
                <c:pt idx="3">
                  <c:v>1.05</c:v>
                </c:pt>
                <c:pt idx="4">
                  <c:v>-3.66</c:v>
                </c:pt>
              </c:numCache>
            </c:numRef>
          </c:val>
          <c:smooth val="0"/>
        </c:ser>
        <c:dLbls>
          <c:showLegendKey val="0"/>
          <c:showVal val="0"/>
          <c:showCatName val="0"/>
          <c:showSerName val="0"/>
          <c:showPercent val="0"/>
          <c:showBubbleSize val="0"/>
        </c:dLbls>
        <c:marker val="1"/>
        <c:smooth val="0"/>
        <c:axId val="63979904"/>
        <c:axId val="63981824"/>
      </c:lineChart>
      <c:catAx>
        <c:axId val="6397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981824"/>
        <c:crosses val="autoZero"/>
        <c:auto val="1"/>
        <c:lblAlgn val="ctr"/>
        <c:lblOffset val="100"/>
        <c:tickLblSkip val="1"/>
        <c:tickMarkSkip val="1"/>
        <c:noMultiLvlLbl val="0"/>
      </c:catAx>
      <c:valAx>
        <c:axId val="6398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97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中小企業従業員退職金等共済事業特別会計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7.0000000000000007E-2</c:v>
                </c:pt>
                <c:pt idx="4">
                  <c:v>#N/A</c:v>
                </c:pt>
                <c:pt idx="5">
                  <c:v>0.08</c:v>
                </c:pt>
                <c:pt idx="6">
                  <c:v>#N/A</c:v>
                </c:pt>
                <c:pt idx="7">
                  <c:v>0.08</c:v>
                </c:pt>
                <c:pt idx="8">
                  <c:v>#N/A</c:v>
                </c:pt>
                <c:pt idx="9">
                  <c:v>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0.88</c:v>
                </c:pt>
                <c:pt idx="2">
                  <c:v>#N/A</c:v>
                </c:pt>
                <c:pt idx="3">
                  <c:v>0.55000000000000004</c:v>
                </c:pt>
                <c:pt idx="4">
                  <c:v>#N/A</c:v>
                </c:pt>
                <c:pt idx="5">
                  <c:v>0.31</c:v>
                </c:pt>
                <c:pt idx="6">
                  <c:v>#N/A</c:v>
                </c:pt>
                <c:pt idx="7">
                  <c:v>0.67</c:v>
                </c:pt>
                <c:pt idx="8">
                  <c:v>#N/A</c:v>
                </c:pt>
                <c:pt idx="9">
                  <c:v>0.49</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0.39</c:v>
                </c:pt>
                <c:pt idx="2">
                  <c:v>#N/A</c:v>
                </c:pt>
                <c:pt idx="3">
                  <c:v>0.41</c:v>
                </c:pt>
                <c:pt idx="4">
                  <c:v>#N/A</c:v>
                </c:pt>
                <c:pt idx="5">
                  <c:v>0.56000000000000005</c:v>
                </c:pt>
                <c:pt idx="6">
                  <c:v>#N/A</c:v>
                </c:pt>
                <c:pt idx="7">
                  <c:v>0.63</c:v>
                </c:pt>
                <c:pt idx="8">
                  <c:v>#N/A</c:v>
                </c:pt>
                <c:pt idx="9">
                  <c:v>0.63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1.91</c:v>
                </c:pt>
                <c:pt idx="2">
                  <c:v>#N/A</c:v>
                </c:pt>
                <c:pt idx="3">
                  <c:v>2.04</c:v>
                </c:pt>
                <c:pt idx="4">
                  <c:v>#N/A</c:v>
                </c:pt>
                <c:pt idx="5">
                  <c:v>1.77</c:v>
                </c:pt>
                <c:pt idx="6">
                  <c:v>#N/A</c:v>
                </c:pt>
                <c:pt idx="7">
                  <c:v>1.59</c:v>
                </c:pt>
                <c:pt idx="8">
                  <c:v>#N/A</c:v>
                </c:pt>
                <c:pt idx="9">
                  <c:v>1.38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5.34</c:v>
                </c:pt>
                <c:pt idx="2">
                  <c:v>#N/A</c:v>
                </c:pt>
                <c:pt idx="3">
                  <c:v>5.21</c:v>
                </c:pt>
                <c:pt idx="4">
                  <c:v>#N/A</c:v>
                </c:pt>
                <c:pt idx="5">
                  <c:v>7</c:v>
                </c:pt>
                <c:pt idx="6">
                  <c:v>#N/A</c:v>
                </c:pt>
                <c:pt idx="7">
                  <c:v>4.95</c:v>
                </c:pt>
                <c:pt idx="8">
                  <c:v>#N/A</c:v>
                </c:pt>
                <c:pt idx="9">
                  <c:v>5.45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6.62</c:v>
                </c:pt>
                <c:pt idx="2">
                  <c:v>#N/A</c:v>
                </c:pt>
                <c:pt idx="3">
                  <c:v>4.28</c:v>
                </c:pt>
                <c:pt idx="4">
                  <c:v>#N/A</c:v>
                </c:pt>
                <c:pt idx="5">
                  <c:v>4.84</c:v>
                </c:pt>
                <c:pt idx="6">
                  <c:v>#N/A</c:v>
                </c:pt>
                <c:pt idx="7">
                  <c:v>5.7</c:v>
                </c:pt>
                <c:pt idx="8">
                  <c:v>#N/A</c:v>
                </c:pt>
                <c:pt idx="9">
                  <c:v>6.08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8.33</c:v>
                </c:pt>
                <c:pt idx="2">
                  <c:v>#N/A</c:v>
                </c:pt>
                <c:pt idx="3">
                  <c:v>8.8800000000000008</c:v>
                </c:pt>
                <c:pt idx="4">
                  <c:v>#N/A</c:v>
                </c:pt>
                <c:pt idx="5">
                  <c:v>12.21</c:v>
                </c:pt>
                <c:pt idx="6">
                  <c:v>#N/A</c:v>
                </c:pt>
                <c:pt idx="7">
                  <c:v>11.43</c:v>
                </c:pt>
                <c:pt idx="8">
                  <c:v>#N/A</c:v>
                </c:pt>
                <c:pt idx="9">
                  <c:v>10.87</c:v>
                </c:pt>
              </c:numCache>
            </c:numRef>
          </c:val>
        </c:ser>
        <c:dLbls>
          <c:showLegendKey val="0"/>
          <c:showVal val="0"/>
          <c:showCatName val="0"/>
          <c:showSerName val="0"/>
          <c:showPercent val="0"/>
          <c:showBubbleSize val="0"/>
        </c:dLbls>
        <c:gapWidth val="150"/>
        <c:overlap val="100"/>
        <c:axId val="64280832"/>
        <c:axId val="64290816"/>
      </c:barChart>
      <c:catAx>
        <c:axId val="6428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290816"/>
        <c:crosses val="autoZero"/>
        <c:auto val="1"/>
        <c:lblAlgn val="ctr"/>
        <c:lblOffset val="100"/>
        <c:tickLblSkip val="1"/>
        <c:tickMarkSkip val="1"/>
        <c:noMultiLvlLbl val="0"/>
      </c:catAx>
      <c:valAx>
        <c:axId val="6429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280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1684</c:v>
                </c:pt>
                <c:pt idx="5">
                  <c:v>1692</c:v>
                </c:pt>
                <c:pt idx="8">
                  <c:v>1688</c:v>
                </c:pt>
                <c:pt idx="11">
                  <c:v>1609</c:v>
                </c:pt>
                <c:pt idx="14">
                  <c:v>1516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147</c:v>
                </c:pt>
                <c:pt idx="3">
                  <c:v>179</c:v>
                </c:pt>
                <c:pt idx="6">
                  <c:v>179</c:v>
                </c:pt>
                <c:pt idx="9">
                  <c:v>179</c:v>
                </c:pt>
                <c:pt idx="12">
                  <c:v>754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609</c:v>
                </c:pt>
                <c:pt idx="3">
                  <c:v>569</c:v>
                </c:pt>
                <c:pt idx="6">
                  <c:v>552</c:v>
                </c:pt>
                <c:pt idx="9">
                  <c:v>555</c:v>
                </c:pt>
                <c:pt idx="12">
                  <c:v>503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2047</c:v>
                </c:pt>
                <c:pt idx="3">
                  <c:v>1989</c:v>
                </c:pt>
                <c:pt idx="6">
                  <c:v>1944</c:v>
                </c:pt>
                <c:pt idx="9">
                  <c:v>1795</c:v>
                </c:pt>
                <c:pt idx="12">
                  <c:v>1793</c:v>
                </c:pt>
              </c:numCache>
            </c:numRef>
          </c:val>
        </c:ser>
        <c:dLbls>
          <c:showLegendKey val="0"/>
          <c:showVal val="0"/>
          <c:showCatName val="0"/>
          <c:showSerName val="0"/>
          <c:showPercent val="0"/>
          <c:showBubbleSize val="0"/>
        </c:dLbls>
        <c:gapWidth val="100"/>
        <c:overlap val="100"/>
        <c:axId val="64513536"/>
        <c:axId val="64515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1119</c:v>
                </c:pt>
                <c:pt idx="2">
                  <c:v>#N/A</c:v>
                </c:pt>
                <c:pt idx="3">
                  <c:v>#N/A</c:v>
                </c:pt>
                <c:pt idx="4">
                  <c:v>1045</c:v>
                </c:pt>
                <c:pt idx="5">
                  <c:v>#N/A</c:v>
                </c:pt>
                <c:pt idx="6">
                  <c:v>#N/A</c:v>
                </c:pt>
                <c:pt idx="7">
                  <c:v>987</c:v>
                </c:pt>
                <c:pt idx="8">
                  <c:v>#N/A</c:v>
                </c:pt>
                <c:pt idx="9">
                  <c:v>#N/A</c:v>
                </c:pt>
                <c:pt idx="10">
                  <c:v>920</c:v>
                </c:pt>
                <c:pt idx="11">
                  <c:v>#N/A</c:v>
                </c:pt>
                <c:pt idx="12">
                  <c:v>#N/A</c:v>
                </c:pt>
                <c:pt idx="13">
                  <c:v>1534</c:v>
                </c:pt>
                <c:pt idx="14">
                  <c:v>#N/A</c:v>
                </c:pt>
              </c:numCache>
            </c:numRef>
          </c:val>
          <c:smooth val="0"/>
        </c:ser>
        <c:dLbls>
          <c:showLegendKey val="0"/>
          <c:showVal val="0"/>
          <c:showCatName val="0"/>
          <c:showSerName val="0"/>
          <c:showPercent val="0"/>
          <c:showBubbleSize val="0"/>
        </c:dLbls>
        <c:marker val="1"/>
        <c:smooth val="0"/>
        <c:axId val="64513536"/>
        <c:axId val="64515456"/>
      </c:lineChart>
      <c:catAx>
        <c:axId val="6451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515456"/>
        <c:crosses val="autoZero"/>
        <c:auto val="1"/>
        <c:lblAlgn val="ctr"/>
        <c:lblOffset val="100"/>
        <c:tickLblSkip val="1"/>
        <c:tickMarkSkip val="1"/>
        <c:noMultiLvlLbl val="0"/>
      </c:catAx>
      <c:valAx>
        <c:axId val="6451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51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13404</c:v>
                </c:pt>
                <c:pt idx="5">
                  <c:v>13582</c:v>
                </c:pt>
                <c:pt idx="8">
                  <c:v>13748</c:v>
                </c:pt>
                <c:pt idx="11">
                  <c:v>13808</c:v>
                </c:pt>
                <c:pt idx="14">
                  <c:v>14015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3926</c:v>
                </c:pt>
                <c:pt idx="5">
                  <c:v>3570</c:v>
                </c:pt>
                <c:pt idx="8">
                  <c:v>3139</c:v>
                </c:pt>
                <c:pt idx="11">
                  <c:v>2828</c:v>
                </c:pt>
                <c:pt idx="14">
                  <c:v>1940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1748</c:v>
                </c:pt>
                <c:pt idx="5">
                  <c:v>2270</c:v>
                </c:pt>
                <c:pt idx="8">
                  <c:v>2601</c:v>
                </c:pt>
                <c:pt idx="11">
                  <c:v>3160</c:v>
                </c:pt>
                <c:pt idx="14">
                  <c:v>3031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2812</c:v>
                </c:pt>
                <c:pt idx="3">
                  <c:v>2724</c:v>
                </c:pt>
                <c:pt idx="6">
                  <c:v>2719</c:v>
                </c:pt>
                <c:pt idx="9">
                  <c:v>2613</c:v>
                </c:pt>
                <c:pt idx="12">
                  <c:v>182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5434</c:v>
                </c:pt>
                <c:pt idx="3">
                  <c:v>5099</c:v>
                </c:pt>
                <c:pt idx="6">
                  <c:v>5013</c:v>
                </c:pt>
                <c:pt idx="9">
                  <c:v>4999</c:v>
                </c:pt>
                <c:pt idx="12">
                  <c:v>4837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7217</c:v>
                </c:pt>
                <c:pt idx="3">
                  <c:v>7169</c:v>
                </c:pt>
                <c:pt idx="6">
                  <c:v>6779</c:v>
                </c:pt>
                <c:pt idx="9">
                  <c:v>6409</c:v>
                </c:pt>
                <c:pt idx="12">
                  <c:v>6076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1291</c:v>
                </c:pt>
                <c:pt idx="3">
                  <c:v>1112</c:v>
                </c:pt>
                <c:pt idx="6">
                  <c:v>933</c:v>
                </c:pt>
                <c:pt idx="9">
                  <c:v>754</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15724</c:v>
                </c:pt>
                <c:pt idx="3">
                  <c:v>15442</c:v>
                </c:pt>
                <c:pt idx="6">
                  <c:v>15264</c:v>
                </c:pt>
                <c:pt idx="9">
                  <c:v>15218</c:v>
                </c:pt>
                <c:pt idx="12">
                  <c:v>17825</c:v>
                </c:pt>
              </c:numCache>
            </c:numRef>
          </c:val>
        </c:ser>
        <c:dLbls>
          <c:showLegendKey val="0"/>
          <c:showVal val="0"/>
          <c:showCatName val="0"/>
          <c:showSerName val="0"/>
          <c:showPercent val="0"/>
          <c:showBubbleSize val="0"/>
        </c:dLbls>
        <c:gapWidth val="100"/>
        <c:overlap val="100"/>
        <c:axId val="64150912"/>
        <c:axId val="64157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13401</c:v>
                </c:pt>
                <c:pt idx="2">
                  <c:v>#N/A</c:v>
                </c:pt>
                <c:pt idx="3">
                  <c:v>#N/A</c:v>
                </c:pt>
                <c:pt idx="4">
                  <c:v>12124</c:v>
                </c:pt>
                <c:pt idx="5">
                  <c:v>#N/A</c:v>
                </c:pt>
                <c:pt idx="6">
                  <c:v>#N/A</c:v>
                </c:pt>
                <c:pt idx="7">
                  <c:v>11221</c:v>
                </c:pt>
                <c:pt idx="8">
                  <c:v>#N/A</c:v>
                </c:pt>
                <c:pt idx="9">
                  <c:v>#N/A</c:v>
                </c:pt>
                <c:pt idx="10">
                  <c:v>10198</c:v>
                </c:pt>
                <c:pt idx="11">
                  <c:v>#N/A</c:v>
                </c:pt>
                <c:pt idx="12">
                  <c:v>#N/A</c:v>
                </c:pt>
                <c:pt idx="13">
                  <c:v>9934</c:v>
                </c:pt>
                <c:pt idx="14">
                  <c:v>#N/A</c:v>
                </c:pt>
              </c:numCache>
            </c:numRef>
          </c:val>
          <c:smooth val="0"/>
        </c:ser>
        <c:dLbls>
          <c:showLegendKey val="0"/>
          <c:showVal val="0"/>
          <c:showCatName val="0"/>
          <c:showSerName val="0"/>
          <c:showPercent val="0"/>
          <c:showBubbleSize val="0"/>
        </c:dLbls>
        <c:marker val="1"/>
        <c:smooth val="0"/>
        <c:axId val="64150912"/>
        <c:axId val="64157184"/>
      </c:lineChart>
      <c:catAx>
        <c:axId val="6415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157184"/>
        <c:crosses val="autoZero"/>
        <c:auto val="1"/>
        <c:lblAlgn val="ctr"/>
        <c:lblOffset val="100"/>
        <c:tickLblSkip val="1"/>
        <c:tickMarkSkip val="1"/>
        <c:noMultiLvlLbl val="0"/>
      </c:catAx>
      <c:valAx>
        <c:axId val="6415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15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56,141
55,157
58.55
21,275,545
19,953,635
1,207,031
10,988,674
17,825,137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21</a:t>
          </a:r>
          <a:r>
            <a:rPr lang="ja-JP" altLang="ja-JP" sz="1300" b="0" i="0" baseline="0">
              <a:solidFill>
                <a:schemeClr val="dk1"/>
              </a:solidFill>
              <a:latin typeface="+mn-lt"/>
              <a:ea typeface="+mn-ea"/>
              <a:cs typeface="+mn-cs"/>
            </a:rPr>
            <a:t>年度以降低下傾向にあ</a:t>
          </a:r>
          <a:r>
            <a:rPr lang="ja-JP" altLang="en-US" sz="1300" b="0" i="0" baseline="0">
              <a:solidFill>
                <a:schemeClr val="dk1"/>
              </a:solidFill>
              <a:latin typeface="+mn-lt"/>
              <a:ea typeface="+mn-ea"/>
              <a:cs typeface="+mn-cs"/>
            </a:rPr>
            <a:t>った</a:t>
          </a:r>
          <a:r>
            <a:rPr lang="ja-JP" altLang="ja-JP" sz="1300" b="0" i="0" baseline="0">
              <a:solidFill>
                <a:schemeClr val="dk1"/>
              </a:solidFill>
              <a:latin typeface="+mn-lt"/>
              <a:ea typeface="+mn-ea"/>
              <a:cs typeface="+mn-cs"/>
            </a:rPr>
            <a:t>が、平成</a:t>
          </a:r>
          <a:r>
            <a:rPr lang="en-US" altLang="ja-JP" sz="1300" b="0" i="0" baseline="0">
              <a:solidFill>
                <a:schemeClr val="dk1"/>
              </a:solidFill>
              <a:latin typeface="+mn-lt"/>
              <a:ea typeface="+mn-ea"/>
              <a:cs typeface="+mn-cs"/>
            </a:rPr>
            <a:t>23</a:t>
          </a:r>
          <a:r>
            <a:rPr lang="ja-JP" altLang="en-US"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年度は同じ比率となった。</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県平均と比べるとやや下回るが、類似団体と比較すると</a:t>
          </a:r>
          <a:r>
            <a:rPr lang="en-US" altLang="ja-JP" sz="1300" b="0" i="0" baseline="0">
              <a:solidFill>
                <a:schemeClr val="dk1"/>
              </a:solidFill>
              <a:latin typeface="+mn-lt"/>
              <a:ea typeface="+mn-ea"/>
              <a:cs typeface="+mn-cs"/>
            </a:rPr>
            <a:t>0.13</a:t>
          </a:r>
          <a:r>
            <a:rPr lang="ja-JP" altLang="en-US" sz="1300" b="0" i="0" baseline="0">
              <a:solidFill>
                <a:schemeClr val="dk1"/>
              </a:solidFill>
              <a:latin typeface="+mn-lt"/>
              <a:ea typeface="+mn-ea"/>
              <a:cs typeface="+mn-cs"/>
            </a:rPr>
            <a:t>ポイント</a:t>
          </a:r>
          <a:r>
            <a:rPr lang="ja-JP" altLang="ja-JP" sz="1300" b="0" i="0" baseline="0">
              <a:solidFill>
                <a:schemeClr val="dk1"/>
              </a:solidFill>
              <a:latin typeface="+mn-lt"/>
              <a:ea typeface="+mn-ea"/>
              <a:cs typeface="+mn-cs"/>
            </a:rPr>
            <a:t>上回っている。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景気は低調ながら持ち直しており、給与所得の増加</a:t>
          </a:r>
          <a:r>
            <a:rPr lang="ja-JP" altLang="ja-JP" sz="1300" b="0" i="0" baseline="0">
              <a:solidFill>
                <a:schemeClr val="dk1"/>
              </a:solidFill>
              <a:latin typeface="+mn-lt"/>
              <a:ea typeface="+mn-ea"/>
              <a:cs typeface="+mn-cs"/>
            </a:rPr>
            <a:t>がみられ</a:t>
          </a:r>
          <a:r>
            <a:rPr lang="ja-JP" altLang="en-US" sz="1300" b="0" i="0" baseline="0">
              <a:solidFill>
                <a:schemeClr val="dk1"/>
              </a:solidFill>
              <a:latin typeface="+mn-lt"/>
              <a:ea typeface="+mn-ea"/>
              <a:cs typeface="+mn-cs"/>
            </a:rPr>
            <a:t>ることから</a:t>
          </a:r>
          <a:r>
            <a:rPr lang="ja-JP" altLang="ja-JP" sz="1300" b="0" i="0" baseline="0">
              <a:solidFill>
                <a:schemeClr val="dk1"/>
              </a:solidFill>
              <a:latin typeface="+mn-lt"/>
              <a:ea typeface="+mn-ea"/>
              <a:cs typeface="+mn-cs"/>
            </a:rPr>
            <a:t>市民税の税収が増加し、財政力指数も改善することが予想されるが、引き続き税収の徴収率の向上等歳入確保に努める。</a:t>
          </a:r>
          <a:endParaRPr lang="ja-JP" altLang="ja-JP" sz="13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148167</xdr:rowOff>
    </xdr:to>
    <xdr:cxnSp macro="">
      <xdr:nvCxnSpPr>
        <xdr:cNvPr id="68" name="直線コネクタ 67"/>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148167</xdr:rowOff>
    </xdr:to>
    <xdr:cxnSp macro="">
      <xdr:nvCxnSpPr>
        <xdr:cNvPr id="71" name="直線コネクタ 70"/>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87842</xdr:rowOff>
    </xdr:from>
    <xdr:to>
      <xdr:col>4</xdr:col>
      <xdr:colOff>482600</xdr:colOff>
      <xdr:row>38</xdr:row>
      <xdr:rowOff>148167</xdr:rowOff>
    </xdr:to>
    <xdr:cxnSp macro="">
      <xdr:nvCxnSpPr>
        <xdr:cNvPr id="74" name="直線コネクタ 73"/>
        <xdr:cNvCxnSpPr/>
      </xdr:nvCxnSpPr>
      <xdr:spPr>
        <a:xfrm>
          <a:off x="2336800" y="66029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38</xdr:row>
      <xdr:rowOff>87842</xdr:rowOff>
    </xdr:to>
    <xdr:cxnSp macro="">
      <xdr:nvCxnSpPr>
        <xdr:cNvPr id="77" name="直線コネクタ 76"/>
        <xdr:cNvCxnSpPr/>
      </xdr:nvCxnSpPr>
      <xdr:spPr>
        <a:xfrm>
          <a:off x="1447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37042</xdr:rowOff>
    </xdr:from>
    <xdr:to>
      <xdr:col>3</xdr:col>
      <xdr:colOff>330200</xdr:colOff>
      <xdr:row>38</xdr:row>
      <xdr:rowOff>138642</xdr:rowOff>
    </xdr:to>
    <xdr:sp macro="" textlink="">
      <xdr:nvSpPr>
        <xdr:cNvPr id="93" name="円/楕円 92"/>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148819</xdr:rowOff>
    </xdr:from>
    <xdr:ext cx="762000" cy="259045"/>
    <xdr:sp macro="" textlink="">
      <xdr:nvSpPr>
        <xdr:cNvPr id="94" name="テキスト ボックス 93"/>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5" name="円/楕円 94"/>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6" name="テキスト ボックス 95"/>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平成</a:t>
          </a:r>
          <a:r>
            <a:rPr lang="en-US" altLang="ja-JP" sz="1300" b="0" i="0" baseline="0">
              <a:solidFill>
                <a:schemeClr val="dk1"/>
              </a:solidFill>
              <a:latin typeface="+mn-lt"/>
              <a:ea typeface="+mn-ea"/>
              <a:cs typeface="+mn-cs"/>
            </a:rPr>
            <a:t>21</a:t>
          </a:r>
          <a:r>
            <a:rPr lang="ja-JP" altLang="ja-JP" sz="1300" b="0" i="0" baseline="0">
              <a:solidFill>
                <a:schemeClr val="dk1"/>
              </a:solidFill>
              <a:latin typeface="+mn-lt"/>
              <a:ea typeface="+mn-ea"/>
              <a:cs typeface="+mn-cs"/>
            </a:rPr>
            <a:t>年度から年々改善してきており、</a:t>
          </a:r>
          <a:r>
            <a:rPr lang="ja-JP" altLang="en-US"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25</a:t>
          </a:r>
          <a:r>
            <a:rPr lang="ja-JP" altLang="en-US" sz="1300" b="0" i="0" baseline="0">
              <a:solidFill>
                <a:schemeClr val="dk1"/>
              </a:solidFill>
              <a:latin typeface="+mn-lt"/>
              <a:ea typeface="+mn-ea"/>
              <a:cs typeface="+mn-cs"/>
            </a:rPr>
            <a:t>年度においても</a:t>
          </a:r>
          <a:r>
            <a:rPr lang="ja-JP" altLang="ja-JP" sz="1300" b="0" i="0" baseline="0">
              <a:solidFill>
                <a:schemeClr val="dk1"/>
              </a:solidFill>
              <a:latin typeface="+mn-lt"/>
              <a:ea typeface="+mn-ea"/>
              <a:cs typeface="+mn-cs"/>
            </a:rPr>
            <a:t>前年度より</a:t>
          </a:r>
          <a:r>
            <a:rPr lang="en-US" altLang="ja-JP" sz="1300" b="0" i="0" baseline="0">
              <a:solidFill>
                <a:schemeClr val="dk1"/>
              </a:solidFill>
              <a:latin typeface="+mn-lt"/>
              <a:ea typeface="+mn-ea"/>
              <a:cs typeface="+mn-cs"/>
            </a:rPr>
            <a:t>1.6</a:t>
          </a:r>
          <a:r>
            <a:rPr lang="ja-JP" altLang="en-US" sz="1300" b="0" i="0" baseline="0">
              <a:solidFill>
                <a:schemeClr val="dk1"/>
              </a:solidFill>
              <a:latin typeface="+mn-lt"/>
              <a:ea typeface="+mn-ea"/>
              <a:cs typeface="+mn-cs"/>
            </a:rPr>
            <a:t>ポイント</a:t>
          </a:r>
          <a:r>
            <a:rPr lang="ja-JP" altLang="ja-JP" sz="1300" b="0" i="0" baseline="0">
              <a:solidFill>
                <a:schemeClr val="dk1"/>
              </a:solidFill>
              <a:latin typeface="+mn-lt"/>
              <a:ea typeface="+mn-ea"/>
              <a:cs typeface="+mn-cs"/>
            </a:rPr>
            <a:t>低下した。</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主な要因としては、国</a:t>
          </a:r>
          <a:r>
            <a:rPr lang="ja-JP" altLang="en-US" sz="1300" b="0" i="0" baseline="0">
              <a:solidFill>
                <a:schemeClr val="dk1"/>
              </a:solidFill>
              <a:latin typeface="+mn-lt"/>
              <a:ea typeface="+mn-ea"/>
              <a:cs typeface="+mn-cs"/>
            </a:rPr>
            <a:t>に準じて</a:t>
          </a:r>
          <a:r>
            <a:rPr lang="ja-JP" altLang="ja-JP" sz="1300" b="0" i="0" baseline="0">
              <a:solidFill>
                <a:schemeClr val="dk1"/>
              </a:solidFill>
              <a:latin typeface="+mn-lt"/>
              <a:ea typeface="+mn-ea"/>
              <a:cs typeface="+mn-cs"/>
            </a:rPr>
            <a:t>実施</a:t>
          </a:r>
          <a:r>
            <a:rPr lang="ja-JP" altLang="en-US" sz="1300" b="0" i="0" baseline="0">
              <a:solidFill>
                <a:schemeClr val="dk1"/>
              </a:solidFill>
              <a:latin typeface="+mn-lt"/>
              <a:ea typeface="+mn-ea"/>
              <a:cs typeface="+mn-cs"/>
            </a:rPr>
            <a:t>し</a:t>
          </a:r>
          <a:r>
            <a:rPr lang="ja-JP" altLang="ja-JP" sz="1300" b="0" i="0" baseline="0">
              <a:solidFill>
                <a:schemeClr val="dk1"/>
              </a:solidFill>
              <a:latin typeface="+mn-lt"/>
              <a:ea typeface="+mn-ea"/>
              <a:cs typeface="+mn-cs"/>
            </a:rPr>
            <a:t>た職員給与の特例減額等によ</a:t>
          </a:r>
          <a:r>
            <a:rPr lang="ja-JP" altLang="en-US" sz="1300" b="0" i="0" baseline="0">
              <a:solidFill>
                <a:schemeClr val="dk1"/>
              </a:solidFill>
              <a:latin typeface="+mn-lt"/>
              <a:ea typeface="+mn-ea"/>
              <a:cs typeface="+mn-cs"/>
            </a:rPr>
            <a:t>る</a:t>
          </a:r>
          <a:r>
            <a:rPr lang="ja-JP" altLang="ja-JP" sz="1300" b="0" i="0" baseline="0">
              <a:solidFill>
                <a:schemeClr val="dk1"/>
              </a:solidFill>
              <a:latin typeface="+mn-lt"/>
              <a:ea typeface="+mn-ea"/>
              <a:cs typeface="+mn-cs"/>
            </a:rPr>
            <a:t>人件費</a:t>
          </a:r>
          <a:r>
            <a:rPr lang="ja-JP" altLang="en-US" sz="1300" b="0" i="0" baseline="0">
              <a:solidFill>
                <a:schemeClr val="dk1"/>
              </a:solidFill>
              <a:latin typeface="+mn-lt"/>
              <a:ea typeface="+mn-ea"/>
              <a:cs typeface="+mn-cs"/>
            </a:rPr>
            <a:t>の減少</a:t>
          </a:r>
          <a:r>
            <a:rPr lang="ja-JP" altLang="ja-JP" sz="1300" b="0" i="0" baseline="0">
              <a:solidFill>
                <a:schemeClr val="dk1"/>
              </a:solidFill>
              <a:latin typeface="+mn-lt"/>
              <a:ea typeface="+mn-ea"/>
              <a:cs typeface="+mn-cs"/>
            </a:rPr>
            <a:t>（前年度比</a:t>
          </a:r>
          <a:r>
            <a:rPr lang="en-US" altLang="ja-JP" sz="1300" b="0" i="0" baseline="0">
              <a:solidFill>
                <a:schemeClr val="dk1"/>
              </a:solidFill>
              <a:latin typeface="+mn-lt"/>
              <a:ea typeface="+mn-ea"/>
              <a:cs typeface="+mn-cs"/>
            </a:rPr>
            <a:t>182</a:t>
          </a:r>
          <a:r>
            <a:rPr lang="ja-JP" altLang="ja-JP" sz="1300" b="0" i="0" baseline="0">
              <a:solidFill>
                <a:schemeClr val="dk1"/>
              </a:solidFill>
              <a:latin typeface="+mn-lt"/>
              <a:ea typeface="+mn-ea"/>
              <a:cs typeface="+mn-cs"/>
            </a:rPr>
            <a:t>百万円減）があげられる。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これからも、</a:t>
          </a:r>
          <a:r>
            <a:rPr lang="ja-JP" altLang="en-US" sz="1300" b="0" i="0" baseline="0">
              <a:solidFill>
                <a:schemeClr val="dk1"/>
              </a:solidFill>
              <a:latin typeface="+mn-lt"/>
              <a:ea typeface="+mn-ea"/>
              <a:cs typeface="+mn-cs"/>
            </a:rPr>
            <a:t>市債の抑制や</a:t>
          </a:r>
          <a:r>
            <a:rPr lang="ja-JP" altLang="ja-JP" sz="1300" b="0" i="0" baseline="0">
              <a:solidFill>
                <a:schemeClr val="dk1"/>
              </a:solidFill>
              <a:latin typeface="+mn-lt"/>
              <a:ea typeface="+mn-ea"/>
              <a:cs typeface="+mn-cs"/>
            </a:rPr>
            <a:t>業務の民間委託</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指定管理の導入を進める等、経常経費の削減を図る。</a:t>
          </a:r>
          <a:endParaRPr lang="ja-JP" altLang="ja-JP" sz="1300"/>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115358</xdr:rowOff>
    </xdr:from>
    <xdr:to>
      <xdr:col>7</xdr:col>
      <xdr:colOff>152400</xdr:colOff>
      <xdr:row>62</xdr:row>
      <xdr:rowOff>8255</xdr:rowOff>
    </xdr:to>
    <xdr:cxnSp macro="">
      <xdr:nvCxnSpPr>
        <xdr:cNvPr id="131" name="直線コネクタ 130"/>
        <xdr:cNvCxnSpPr/>
      </xdr:nvCxnSpPr>
      <xdr:spPr>
        <a:xfrm flipV="1">
          <a:off x="4114800" y="10573808"/>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8255</xdr:rowOff>
    </xdr:from>
    <xdr:to>
      <xdr:col>6</xdr:col>
      <xdr:colOff>0</xdr:colOff>
      <xdr:row>62</xdr:row>
      <xdr:rowOff>32385</xdr:rowOff>
    </xdr:to>
    <xdr:cxnSp macro="">
      <xdr:nvCxnSpPr>
        <xdr:cNvPr id="134" name="直線コネクタ 133"/>
        <xdr:cNvCxnSpPr/>
      </xdr:nvCxnSpPr>
      <xdr:spPr>
        <a:xfrm flipV="1">
          <a:off x="3225800" y="106381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32385</xdr:rowOff>
    </xdr:from>
    <xdr:to>
      <xdr:col>4</xdr:col>
      <xdr:colOff>482600</xdr:colOff>
      <xdr:row>62</xdr:row>
      <xdr:rowOff>76623</xdr:rowOff>
    </xdr:to>
    <xdr:cxnSp macro="">
      <xdr:nvCxnSpPr>
        <xdr:cNvPr id="137" name="直線コネクタ 136"/>
        <xdr:cNvCxnSpPr/>
      </xdr:nvCxnSpPr>
      <xdr:spPr>
        <a:xfrm flipV="1">
          <a:off x="2336800" y="1066228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76623</xdr:rowOff>
    </xdr:from>
    <xdr:to>
      <xdr:col>3</xdr:col>
      <xdr:colOff>279400</xdr:colOff>
      <xdr:row>62</xdr:row>
      <xdr:rowOff>161079</xdr:rowOff>
    </xdr:to>
    <xdr:cxnSp macro="">
      <xdr:nvCxnSpPr>
        <xdr:cNvPr id="140" name="直線コネクタ 139"/>
        <xdr:cNvCxnSpPr/>
      </xdr:nvCxnSpPr>
      <xdr:spPr>
        <a:xfrm flipV="1">
          <a:off x="1447800" y="10706523"/>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64558</xdr:rowOff>
    </xdr:from>
    <xdr:to>
      <xdr:col>7</xdr:col>
      <xdr:colOff>203200</xdr:colOff>
      <xdr:row>61</xdr:row>
      <xdr:rowOff>166158</xdr:rowOff>
    </xdr:to>
    <xdr:sp macro="" textlink="">
      <xdr:nvSpPr>
        <xdr:cNvPr id="150" name="円/楕円 149"/>
        <xdr:cNvSpPr/>
      </xdr:nvSpPr>
      <xdr:spPr>
        <a:xfrm>
          <a:off x="49022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81085</xdr:rowOff>
    </xdr:from>
    <xdr:ext cx="762000" cy="259045"/>
    <xdr:sp macro="" textlink="">
      <xdr:nvSpPr>
        <xdr:cNvPr id="151" name="財政構造の弾力性該当値テキスト"/>
        <xdr:cNvSpPr txBox="1"/>
      </xdr:nvSpPr>
      <xdr:spPr>
        <a:xfrm>
          <a:off x="50419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128905</xdr:rowOff>
    </xdr:from>
    <xdr:to>
      <xdr:col>6</xdr:col>
      <xdr:colOff>50800</xdr:colOff>
      <xdr:row>62</xdr:row>
      <xdr:rowOff>59055</xdr:rowOff>
    </xdr:to>
    <xdr:sp macro="" textlink="">
      <xdr:nvSpPr>
        <xdr:cNvPr id="152" name="円/楕円 151"/>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53" name="テキスト ボックス 152"/>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153035</xdr:rowOff>
    </xdr:from>
    <xdr:to>
      <xdr:col>4</xdr:col>
      <xdr:colOff>533400</xdr:colOff>
      <xdr:row>62</xdr:row>
      <xdr:rowOff>83185</xdr:rowOff>
    </xdr:to>
    <xdr:sp macro="" textlink="">
      <xdr:nvSpPr>
        <xdr:cNvPr id="154" name="円/楕円 153"/>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55" name="テキスト ボックス 154"/>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25823</xdr:rowOff>
    </xdr:from>
    <xdr:to>
      <xdr:col>3</xdr:col>
      <xdr:colOff>330200</xdr:colOff>
      <xdr:row>62</xdr:row>
      <xdr:rowOff>127423</xdr:rowOff>
    </xdr:to>
    <xdr:sp macro="" textlink="">
      <xdr:nvSpPr>
        <xdr:cNvPr id="156" name="円/楕円 155"/>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137600</xdr:rowOff>
    </xdr:from>
    <xdr:ext cx="762000" cy="259045"/>
    <xdr:sp macro="" textlink="">
      <xdr:nvSpPr>
        <xdr:cNvPr id="157" name="テキスト ボックス 156"/>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110279</xdr:rowOff>
    </xdr:from>
    <xdr:to>
      <xdr:col>2</xdr:col>
      <xdr:colOff>127000</xdr:colOff>
      <xdr:row>63</xdr:row>
      <xdr:rowOff>40429</xdr:rowOff>
    </xdr:to>
    <xdr:sp macro="" textlink="">
      <xdr:nvSpPr>
        <xdr:cNvPr id="158" name="円/楕円 157"/>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50606</xdr:rowOff>
    </xdr:from>
    <xdr:ext cx="762000" cy="259045"/>
    <xdr:sp macro="" textlink="">
      <xdr:nvSpPr>
        <xdr:cNvPr id="159" name="テキスト ボックス 158"/>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近年ほぼ横ばいの状況が続いていて、前年度より人口</a:t>
          </a:r>
          <a:r>
            <a:rPr lang="en-US" altLang="ja-JP" sz="1300" b="0" i="0" baseline="0">
              <a:solidFill>
                <a:schemeClr val="dk1"/>
              </a:solidFill>
              <a:latin typeface="+mn-lt"/>
              <a:ea typeface="+mn-ea"/>
              <a:cs typeface="+mn-cs"/>
            </a:rPr>
            <a:t>1</a:t>
          </a:r>
          <a:r>
            <a:rPr lang="ja-JP" altLang="ja-JP" sz="1300" b="0" i="0" baseline="0">
              <a:solidFill>
                <a:schemeClr val="dk1"/>
              </a:solidFill>
              <a:latin typeface="+mn-lt"/>
              <a:ea typeface="+mn-ea"/>
              <a:cs typeface="+mn-cs"/>
            </a:rPr>
            <a:t>人あたり</a:t>
          </a:r>
          <a:r>
            <a:rPr lang="en-US" altLang="ja-JP" sz="1300" b="0" i="0" baseline="0">
              <a:solidFill>
                <a:schemeClr val="dk1"/>
              </a:solidFill>
              <a:latin typeface="+mn-lt"/>
              <a:ea typeface="+mn-ea"/>
              <a:cs typeface="+mn-cs"/>
            </a:rPr>
            <a:t>1,088</a:t>
          </a:r>
          <a:r>
            <a:rPr lang="ja-JP" altLang="ja-JP" sz="1300" b="0" i="0" baseline="0">
              <a:solidFill>
                <a:schemeClr val="dk1"/>
              </a:solidFill>
              <a:latin typeface="+mn-lt"/>
              <a:ea typeface="+mn-ea"/>
              <a:cs typeface="+mn-cs"/>
            </a:rPr>
            <a:t>円減少した。</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要因としては、</a:t>
          </a:r>
          <a:r>
            <a:rPr lang="ja-JP" altLang="en-US" sz="1300" b="0" i="0" baseline="0">
              <a:solidFill>
                <a:schemeClr val="dk1"/>
              </a:solidFill>
              <a:latin typeface="+mn-lt"/>
              <a:ea typeface="+mn-ea"/>
              <a:cs typeface="+mn-cs"/>
            </a:rPr>
            <a:t>物件費が固定資産税算定に係る鑑定評価業務委託の実施等により</a:t>
          </a:r>
          <a:r>
            <a:rPr lang="en-US" altLang="ja-JP" sz="1300" b="0" i="0" baseline="0">
              <a:solidFill>
                <a:schemeClr val="dk1"/>
              </a:solidFill>
              <a:latin typeface="+mn-lt"/>
              <a:ea typeface="+mn-ea"/>
              <a:cs typeface="+mn-cs"/>
            </a:rPr>
            <a:t>51</a:t>
          </a:r>
          <a:r>
            <a:rPr lang="ja-JP" altLang="en-US" sz="1300" b="0" i="0" baseline="0">
              <a:solidFill>
                <a:schemeClr val="dk1"/>
              </a:solidFill>
              <a:latin typeface="+mn-lt"/>
              <a:ea typeface="+mn-ea"/>
              <a:cs typeface="+mn-cs"/>
            </a:rPr>
            <a:t>百万円増加した一方で、国に準じた職員給与の特例減額や職員の平均年齢低下などにより職員給</a:t>
          </a:r>
          <a:r>
            <a:rPr lang="ja-JP" altLang="ja-JP" sz="1300" b="0" i="0" baseline="0">
              <a:solidFill>
                <a:schemeClr val="dk1"/>
              </a:solidFill>
              <a:latin typeface="+mn-lt"/>
              <a:ea typeface="+mn-ea"/>
              <a:cs typeface="+mn-cs"/>
            </a:rPr>
            <a:t>が</a:t>
          </a:r>
          <a:r>
            <a:rPr lang="en-US" altLang="ja-JP" sz="1300" b="0" i="0" baseline="0">
              <a:solidFill>
                <a:schemeClr val="dk1"/>
              </a:solidFill>
              <a:latin typeface="+mn-lt"/>
              <a:ea typeface="+mn-ea"/>
              <a:cs typeface="+mn-cs"/>
            </a:rPr>
            <a:t>139</a:t>
          </a:r>
          <a:r>
            <a:rPr lang="ja-JP" altLang="ja-JP" sz="1300" b="0" i="0" baseline="0">
              <a:solidFill>
                <a:schemeClr val="dk1"/>
              </a:solidFill>
              <a:latin typeface="+mn-lt"/>
              <a:ea typeface="+mn-ea"/>
              <a:cs typeface="+mn-cs"/>
            </a:rPr>
            <a:t>百万円減少したことがあげられる。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今後も、人件費・物件費の更なるコストの低減を図り、支出の適正化を進めていく。</a:t>
          </a:r>
          <a:endParaRPr lang="ja-JP" altLang="ja-JP" sz="1300"/>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20611</xdr:rowOff>
    </xdr:from>
    <xdr:to>
      <xdr:col>7</xdr:col>
      <xdr:colOff>152400</xdr:colOff>
      <xdr:row>81</xdr:row>
      <xdr:rowOff>22487</xdr:rowOff>
    </xdr:to>
    <xdr:cxnSp macro="">
      <xdr:nvCxnSpPr>
        <xdr:cNvPr id="195" name="直線コネクタ 194"/>
        <xdr:cNvCxnSpPr/>
      </xdr:nvCxnSpPr>
      <xdr:spPr>
        <a:xfrm flipV="1">
          <a:off x="4114800" y="13908061"/>
          <a:ext cx="8382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5388</xdr:rowOff>
    </xdr:from>
    <xdr:ext cx="762000" cy="259045"/>
    <xdr:sp macro="" textlink="">
      <xdr:nvSpPr>
        <xdr:cNvPr id="196" name="人件費・物件費等の状況平均値テキスト"/>
        <xdr:cNvSpPr txBox="1"/>
      </xdr:nvSpPr>
      <xdr:spPr>
        <a:xfrm>
          <a:off x="5041900" y="13892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22487</xdr:rowOff>
    </xdr:from>
    <xdr:to>
      <xdr:col>6</xdr:col>
      <xdr:colOff>0</xdr:colOff>
      <xdr:row>81</xdr:row>
      <xdr:rowOff>26398</xdr:rowOff>
    </xdr:to>
    <xdr:cxnSp macro="">
      <xdr:nvCxnSpPr>
        <xdr:cNvPr id="198" name="直線コネクタ 197"/>
        <xdr:cNvCxnSpPr/>
      </xdr:nvCxnSpPr>
      <xdr:spPr>
        <a:xfrm flipV="1">
          <a:off x="3225800" y="13909937"/>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22896</xdr:rowOff>
    </xdr:from>
    <xdr:to>
      <xdr:col>4</xdr:col>
      <xdr:colOff>482600</xdr:colOff>
      <xdr:row>81</xdr:row>
      <xdr:rowOff>26398</xdr:rowOff>
    </xdr:to>
    <xdr:cxnSp macro="">
      <xdr:nvCxnSpPr>
        <xdr:cNvPr id="201" name="直線コネクタ 200"/>
        <xdr:cNvCxnSpPr/>
      </xdr:nvCxnSpPr>
      <xdr:spPr>
        <a:xfrm>
          <a:off x="2336800" y="13910346"/>
          <a:ext cx="889000" cy="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22896</xdr:rowOff>
    </xdr:from>
    <xdr:to>
      <xdr:col>3</xdr:col>
      <xdr:colOff>279400</xdr:colOff>
      <xdr:row>81</xdr:row>
      <xdr:rowOff>26865</xdr:rowOff>
    </xdr:to>
    <xdr:cxnSp macro="">
      <xdr:nvCxnSpPr>
        <xdr:cNvPr id="204" name="直線コネクタ 203"/>
        <xdr:cNvCxnSpPr/>
      </xdr:nvCxnSpPr>
      <xdr:spPr>
        <a:xfrm flipV="1">
          <a:off x="1447800" y="13910346"/>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141261</xdr:rowOff>
    </xdr:from>
    <xdr:to>
      <xdr:col>7</xdr:col>
      <xdr:colOff>203200</xdr:colOff>
      <xdr:row>81</xdr:row>
      <xdr:rowOff>71411</xdr:rowOff>
    </xdr:to>
    <xdr:sp macro="" textlink="">
      <xdr:nvSpPr>
        <xdr:cNvPr id="214" name="円/楕円 213"/>
        <xdr:cNvSpPr/>
      </xdr:nvSpPr>
      <xdr:spPr>
        <a:xfrm>
          <a:off x="4902200" y="138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62538</xdr:rowOff>
    </xdr:from>
    <xdr:ext cx="762000" cy="259045"/>
    <xdr:sp macro="" textlink="">
      <xdr:nvSpPr>
        <xdr:cNvPr id="215" name="人件費・物件費等の状況該当値テキスト"/>
        <xdr:cNvSpPr txBox="1"/>
      </xdr:nvSpPr>
      <xdr:spPr>
        <a:xfrm>
          <a:off x="5041900" y="1377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95,643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143137</xdr:rowOff>
    </xdr:from>
    <xdr:to>
      <xdr:col>6</xdr:col>
      <xdr:colOff>50800</xdr:colOff>
      <xdr:row>81</xdr:row>
      <xdr:rowOff>73287</xdr:rowOff>
    </xdr:to>
    <xdr:sp macro="" textlink="">
      <xdr:nvSpPr>
        <xdr:cNvPr id="216" name="円/楕円 215"/>
        <xdr:cNvSpPr/>
      </xdr:nvSpPr>
      <xdr:spPr>
        <a:xfrm>
          <a:off x="4064000" y="138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83464</xdr:rowOff>
    </xdr:from>
    <xdr:ext cx="736600" cy="259045"/>
    <xdr:sp macro="" textlink="">
      <xdr:nvSpPr>
        <xdr:cNvPr id="217" name="テキスト ボックス 216"/>
        <xdr:cNvSpPr txBox="1"/>
      </xdr:nvSpPr>
      <xdr:spPr>
        <a:xfrm>
          <a:off x="3733800" y="13628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96,731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147048</xdr:rowOff>
    </xdr:from>
    <xdr:to>
      <xdr:col>4</xdr:col>
      <xdr:colOff>533400</xdr:colOff>
      <xdr:row>81</xdr:row>
      <xdr:rowOff>77198</xdr:rowOff>
    </xdr:to>
    <xdr:sp macro="" textlink="">
      <xdr:nvSpPr>
        <xdr:cNvPr id="218" name="円/楕円 217"/>
        <xdr:cNvSpPr/>
      </xdr:nvSpPr>
      <xdr:spPr>
        <a:xfrm>
          <a:off x="3175000" y="138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87375</xdr:rowOff>
    </xdr:from>
    <xdr:ext cx="762000" cy="259045"/>
    <xdr:sp macro="" textlink="">
      <xdr:nvSpPr>
        <xdr:cNvPr id="219" name="テキスト ボックス 218"/>
        <xdr:cNvSpPr txBox="1"/>
      </xdr:nvSpPr>
      <xdr:spPr>
        <a:xfrm>
          <a:off x="2844800" y="1363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99,000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143546</xdr:rowOff>
    </xdr:from>
    <xdr:to>
      <xdr:col>3</xdr:col>
      <xdr:colOff>330200</xdr:colOff>
      <xdr:row>81</xdr:row>
      <xdr:rowOff>73696</xdr:rowOff>
    </xdr:to>
    <xdr:sp macro="" textlink="">
      <xdr:nvSpPr>
        <xdr:cNvPr id="220" name="円/楕円 219"/>
        <xdr:cNvSpPr/>
      </xdr:nvSpPr>
      <xdr:spPr>
        <a:xfrm>
          <a:off x="2286000" y="1385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83873</xdr:rowOff>
    </xdr:from>
    <xdr:ext cx="762000" cy="259045"/>
    <xdr:sp macro="" textlink="">
      <xdr:nvSpPr>
        <xdr:cNvPr id="221" name="テキスト ボックス 220"/>
        <xdr:cNvSpPr txBox="1"/>
      </xdr:nvSpPr>
      <xdr:spPr>
        <a:xfrm>
          <a:off x="1955800" y="1362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147515</xdr:rowOff>
    </xdr:from>
    <xdr:to>
      <xdr:col>2</xdr:col>
      <xdr:colOff>127000</xdr:colOff>
      <xdr:row>81</xdr:row>
      <xdr:rowOff>77665</xdr:rowOff>
    </xdr:to>
    <xdr:sp macro="" textlink="">
      <xdr:nvSpPr>
        <xdr:cNvPr id="222" name="円/楕円 221"/>
        <xdr:cNvSpPr/>
      </xdr:nvSpPr>
      <xdr:spPr>
        <a:xfrm>
          <a:off x="1397000" y="1386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87842</xdr:rowOff>
    </xdr:from>
    <xdr:ext cx="762000" cy="259045"/>
    <xdr:sp macro="" textlink="">
      <xdr:nvSpPr>
        <xdr:cNvPr id="223" name="テキスト ボックス 222"/>
        <xdr:cNvSpPr txBox="1"/>
      </xdr:nvSpPr>
      <xdr:spPr>
        <a:xfrm>
          <a:off x="1066800" y="1363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前年度に比較して大きく低下しているが、これは</a:t>
          </a:r>
          <a:r>
            <a:rPr lang="ja-JP" altLang="ja-JP" sz="1300" b="0" i="0" baseline="0">
              <a:solidFill>
                <a:schemeClr val="dk1"/>
              </a:solidFill>
              <a:latin typeface="+mn-lt"/>
              <a:ea typeface="+mn-ea"/>
              <a:cs typeface="+mn-cs"/>
            </a:rPr>
            <a:t>国家公務員の時限的な給与減額措置</a:t>
          </a:r>
          <a:r>
            <a:rPr lang="ja-JP" altLang="en-US" sz="1300" b="0" i="0" baseline="0">
              <a:solidFill>
                <a:schemeClr val="dk1"/>
              </a:solidFill>
              <a:latin typeface="+mn-lt"/>
              <a:ea typeface="+mn-ea"/>
              <a:cs typeface="+mn-cs"/>
            </a:rPr>
            <a:t>の影響</a:t>
          </a:r>
          <a:r>
            <a:rPr lang="ja-JP" altLang="ja-JP" sz="1300" b="0" i="0" baseline="0">
              <a:solidFill>
                <a:schemeClr val="dk1"/>
              </a:solidFill>
              <a:latin typeface="+mn-lt"/>
              <a:ea typeface="+mn-ea"/>
              <a:cs typeface="+mn-cs"/>
            </a:rPr>
            <a:t>によ</a:t>
          </a:r>
          <a:r>
            <a:rPr lang="ja-JP" altLang="en-US" sz="1300" b="0" i="0" baseline="0">
              <a:solidFill>
                <a:schemeClr val="dk1"/>
              </a:solidFill>
              <a:latin typeface="+mn-lt"/>
              <a:ea typeface="+mn-ea"/>
              <a:cs typeface="+mn-cs"/>
            </a:rPr>
            <a:t>るものとなっている。前年度において国の減額</a:t>
          </a:r>
          <a:r>
            <a:rPr lang="ja-JP" altLang="ja-JP" sz="1300" b="0" i="0" baseline="0">
              <a:solidFill>
                <a:schemeClr val="dk1"/>
              </a:solidFill>
              <a:latin typeface="+mn-lt"/>
              <a:ea typeface="+mn-ea"/>
              <a:cs typeface="+mn-cs"/>
            </a:rPr>
            <a:t>が行われなかった場合のラスパイレス指数は</a:t>
          </a:r>
          <a:r>
            <a:rPr lang="en-US" altLang="ja-JP" sz="1300" b="0" i="0" baseline="0">
              <a:solidFill>
                <a:schemeClr val="dk1"/>
              </a:solidFill>
              <a:latin typeface="+mn-lt"/>
              <a:ea typeface="+mn-ea"/>
              <a:cs typeface="+mn-cs"/>
            </a:rPr>
            <a:t>97.5</a:t>
          </a:r>
          <a:r>
            <a:rPr lang="ja-JP" altLang="ja-JP" sz="1300" b="0" i="0" baseline="0">
              <a:solidFill>
                <a:schemeClr val="dk1"/>
              </a:solidFill>
              <a:latin typeface="+mn-lt"/>
              <a:ea typeface="+mn-ea"/>
              <a:cs typeface="+mn-cs"/>
            </a:rPr>
            <a:t>と</a:t>
          </a:r>
          <a:r>
            <a:rPr lang="ja-JP" altLang="en-US" sz="1300" b="0" i="0" baseline="0">
              <a:solidFill>
                <a:schemeClr val="dk1"/>
              </a:solidFill>
              <a:latin typeface="+mn-lt"/>
              <a:ea typeface="+mn-ea"/>
              <a:cs typeface="+mn-cs"/>
            </a:rPr>
            <a:t>同程度の値となっている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全国市平均、類似団体平均を下回っており、</a:t>
          </a:r>
          <a:r>
            <a:rPr lang="ja-JP" altLang="ja-JP" sz="1300" b="0" i="0" baseline="0">
              <a:solidFill>
                <a:schemeClr val="dk1"/>
              </a:solidFill>
              <a:latin typeface="+mn-lt"/>
              <a:ea typeface="+mn-ea"/>
              <a:cs typeface="+mn-cs"/>
            </a:rPr>
            <a:t>今後も国の給与構造に合わせつつ、給与の適正化に努める。</a:t>
          </a:r>
          <a:endParaRPr lang="ja-JP" altLang="ja-JP" sz="13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90</xdr:row>
      <xdr:rowOff>27093</xdr:rowOff>
    </xdr:to>
    <xdr:cxnSp macro="">
      <xdr:nvCxnSpPr>
        <xdr:cNvPr id="257" name="直線コネクタ 256"/>
        <xdr:cNvCxnSpPr/>
      </xdr:nvCxnSpPr>
      <xdr:spPr>
        <a:xfrm flipV="1">
          <a:off x="16179800" y="14781954"/>
          <a:ext cx="8382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27093</xdr:rowOff>
    </xdr:from>
    <xdr:to>
      <xdr:col>23</xdr:col>
      <xdr:colOff>406400</xdr:colOff>
      <xdr:row>90</xdr:row>
      <xdr:rowOff>27093</xdr:rowOff>
    </xdr:to>
    <xdr:cxnSp macro="">
      <xdr:nvCxnSpPr>
        <xdr:cNvPr id="260" name="直線コネクタ 259"/>
        <xdr:cNvCxnSpPr/>
      </xdr:nvCxnSpPr>
      <xdr:spPr>
        <a:xfrm>
          <a:off x="15290800" y="15457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90</xdr:row>
      <xdr:rowOff>27093</xdr:rowOff>
    </xdr:to>
    <xdr:cxnSp macro="">
      <xdr:nvCxnSpPr>
        <xdr:cNvPr id="263" name="直線コネクタ 262"/>
        <xdr:cNvCxnSpPr/>
      </xdr:nvCxnSpPr>
      <xdr:spPr>
        <a:xfrm>
          <a:off x="14401800" y="14677389"/>
          <a:ext cx="889000" cy="78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86</xdr:row>
      <xdr:rowOff>77470</xdr:rowOff>
    </xdr:to>
    <xdr:cxnSp macro="">
      <xdr:nvCxnSpPr>
        <xdr:cNvPr id="266" name="直線コネクタ 265"/>
        <xdr:cNvCxnSpPr/>
      </xdr:nvCxnSpPr>
      <xdr:spPr>
        <a:xfrm flipV="1">
          <a:off x="13512800" y="146773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6" name="円/楕円 275"/>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2981</xdr:rowOff>
    </xdr:from>
    <xdr:ext cx="762000" cy="259045"/>
    <xdr:sp macro="" textlink="">
      <xdr:nvSpPr>
        <xdr:cNvPr id="277" name="給与水準   （国との比較）該当値テキスト"/>
        <xdr:cNvSpPr txBox="1"/>
      </xdr:nvSpPr>
      <xdr:spPr>
        <a:xfrm>
          <a:off x="171069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147743</xdr:rowOff>
    </xdr:from>
    <xdr:to>
      <xdr:col>23</xdr:col>
      <xdr:colOff>457200</xdr:colOff>
      <xdr:row>90</xdr:row>
      <xdr:rowOff>77893</xdr:rowOff>
    </xdr:to>
    <xdr:sp macro="" textlink="">
      <xdr:nvSpPr>
        <xdr:cNvPr id="278" name="円/楕円 277"/>
        <xdr:cNvSpPr/>
      </xdr:nvSpPr>
      <xdr:spPr>
        <a:xfrm>
          <a:off x="16129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88070</xdr:rowOff>
    </xdr:from>
    <xdr:ext cx="736600" cy="259045"/>
    <xdr:sp macro="" textlink="">
      <xdr:nvSpPr>
        <xdr:cNvPr id="279" name="テキスト ボックス 278"/>
        <xdr:cNvSpPr txBox="1"/>
      </xdr:nvSpPr>
      <xdr:spPr>
        <a:xfrm>
          <a:off x="15798800" y="15175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147743</xdr:rowOff>
    </xdr:from>
    <xdr:to>
      <xdr:col>22</xdr:col>
      <xdr:colOff>254000</xdr:colOff>
      <xdr:row>90</xdr:row>
      <xdr:rowOff>77893</xdr:rowOff>
    </xdr:to>
    <xdr:sp macro="" textlink="">
      <xdr:nvSpPr>
        <xdr:cNvPr id="280" name="円/楕円 279"/>
        <xdr:cNvSpPr/>
      </xdr:nvSpPr>
      <xdr:spPr>
        <a:xfrm>
          <a:off x="15240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88070</xdr:rowOff>
    </xdr:from>
    <xdr:ext cx="762000" cy="259045"/>
    <xdr:sp macro="" textlink="">
      <xdr:nvSpPr>
        <xdr:cNvPr id="281" name="テキスト ボックス 280"/>
        <xdr:cNvSpPr txBox="1"/>
      </xdr:nvSpPr>
      <xdr:spPr>
        <a:xfrm>
          <a:off x="14909800" y="1517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82" name="円/楕円 281"/>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165116</xdr:rowOff>
    </xdr:from>
    <xdr:ext cx="762000" cy="259045"/>
    <xdr:sp macro="" textlink="">
      <xdr:nvSpPr>
        <xdr:cNvPr id="283" name="テキスト ボックス 282"/>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4" name="円/楕円 283"/>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138447</xdr:rowOff>
    </xdr:from>
    <xdr:ext cx="762000" cy="259045"/>
    <xdr:sp macro="" textlink="">
      <xdr:nvSpPr>
        <xdr:cNvPr id="285" name="テキスト ボックス 284"/>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人口千人当たりの職員数はここ</a:t>
          </a:r>
          <a:r>
            <a:rPr lang="en-US" altLang="ja-JP" sz="1300" b="0" i="0" baseline="0">
              <a:solidFill>
                <a:schemeClr val="dk1"/>
              </a:solidFill>
              <a:latin typeface="+mn-lt"/>
              <a:ea typeface="+mn-ea"/>
              <a:cs typeface="+mn-cs"/>
            </a:rPr>
            <a:t>5</a:t>
          </a:r>
          <a:r>
            <a:rPr lang="ja-JP" altLang="ja-JP" sz="1300" b="0" i="0" baseline="0">
              <a:solidFill>
                <a:schemeClr val="dk1"/>
              </a:solidFill>
              <a:latin typeface="+mn-lt"/>
              <a:ea typeface="+mn-ea"/>
              <a:cs typeface="+mn-cs"/>
            </a:rPr>
            <a:t>年連続で減少して</a:t>
          </a:r>
          <a:r>
            <a:rPr lang="ja-JP" altLang="en-US" sz="1300" b="0" i="0" baseline="0">
              <a:solidFill>
                <a:schemeClr val="dk1"/>
              </a:solidFill>
              <a:latin typeface="+mn-lt"/>
              <a:ea typeface="+mn-ea"/>
              <a:cs typeface="+mn-cs"/>
            </a:rPr>
            <a:t>いたが</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25</a:t>
          </a:r>
          <a:r>
            <a:rPr lang="ja-JP" altLang="en-US" sz="1300" b="0" i="0" baseline="0">
              <a:solidFill>
                <a:schemeClr val="dk1"/>
              </a:solidFill>
              <a:latin typeface="+mn-lt"/>
              <a:ea typeface="+mn-ea"/>
              <a:cs typeface="+mn-cs"/>
            </a:rPr>
            <a:t>年度においては増加し平成</a:t>
          </a:r>
          <a:r>
            <a:rPr lang="en-US" altLang="ja-JP" sz="1300" b="0" i="0" baseline="0">
              <a:solidFill>
                <a:schemeClr val="dk1"/>
              </a:solidFill>
              <a:latin typeface="+mn-lt"/>
              <a:ea typeface="+mn-ea"/>
              <a:cs typeface="+mn-cs"/>
            </a:rPr>
            <a:t>23</a:t>
          </a:r>
          <a:r>
            <a:rPr lang="ja-JP" altLang="en-US" sz="1300" b="0" i="0" baseline="0">
              <a:solidFill>
                <a:schemeClr val="dk1"/>
              </a:solidFill>
              <a:latin typeface="+mn-lt"/>
              <a:ea typeface="+mn-ea"/>
              <a:cs typeface="+mn-cs"/>
            </a:rPr>
            <a:t>年度と同程度となっている。増加はしたものの</a:t>
          </a:r>
          <a:r>
            <a:rPr lang="ja-JP" altLang="ja-JP" sz="1300" b="0" i="0" baseline="0">
              <a:solidFill>
                <a:schemeClr val="dk1"/>
              </a:solidFill>
              <a:latin typeface="+mn-lt"/>
              <a:ea typeface="+mn-ea"/>
              <a:cs typeface="+mn-cs"/>
            </a:rPr>
            <a:t>類似団体平均よりも下回</a:t>
          </a:r>
          <a:r>
            <a:rPr lang="ja-JP" altLang="en-US" sz="1300" b="0" i="0" baseline="0">
              <a:solidFill>
                <a:schemeClr val="dk1"/>
              </a:solidFill>
              <a:latin typeface="+mn-lt"/>
              <a:ea typeface="+mn-ea"/>
              <a:cs typeface="+mn-cs"/>
            </a:rPr>
            <a:t>ってい</a:t>
          </a:r>
          <a:r>
            <a:rPr lang="ja-JP" altLang="ja-JP" sz="1300" b="0" i="0" baseline="0">
              <a:solidFill>
                <a:schemeClr val="dk1"/>
              </a:solidFill>
              <a:latin typeface="+mn-lt"/>
              <a:ea typeface="+mn-ea"/>
              <a:cs typeface="+mn-cs"/>
            </a:rPr>
            <a:t>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職員数については</a:t>
          </a:r>
          <a:r>
            <a:rPr lang="ja-JP" altLang="ja-JP" sz="1300" b="0" i="0" baseline="0">
              <a:solidFill>
                <a:schemeClr val="dk1"/>
              </a:solidFill>
              <a:latin typeface="+mn-lt"/>
              <a:ea typeface="+mn-ea"/>
              <a:cs typeface="+mn-cs"/>
            </a:rPr>
            <a:t>定員適正化計画に基づ</a:t>
          </a:r>
          <a:r>
            <a:rPr lang="ja-JP" altLang="en-US" sz="1300" b="0" i="0" baseline="0">
              <a:solidFill>
                <a:schemeClr val="dk1"/>
              </a:solidFill>
              <a:latin typeface="+mn-lt"/>
              <a:ea typeface="+mn-ea"/>
              <a:cs typeface="+mn-cs"/>
            </a:rPr>
            <a:t>き</a:t>
          </a:r>
          <a:r>
            <a:rPr lang="ja-JP" altLang="ja-JP" sz="1300" b="0" i="0" baseline="0">
              <a:solidFill>
                <a:schemeClr val="dk1"/>
              </a:solidFill>
              <a:latin typeface="+mn-lt"/>
              <a:ea typeface="+mn-ea"/>
              <a:cs typeface="+mn-cs"/>
            </a:rPr>
            <a:t>管理を行っており、</a:t>
          </a:r>
          <a:r>
            <a:rPr lang="ja-JP" altLang="en-US" sz="1300" b="0" i="0" baseline="0">
              <a:solidFill>
                <a:schemeClr val="dk1"/>
              </a:solidFill>
              <a:latin typeface="+mn-lt"/>
              <a:ea typeface="+mn-ea"/>
              <a:cs typeface="+mn-cs"/>
            </a:rPr>
            <a:t>ピーク時（平成</a:t>
          </a:r>
          <a:r>
            <a:rPr lang="en-US" altLang="ja-JP" sz="1300" b="0" i="0" baseline="0">
              <a:solidFill>
                <a:schemeClr val="dk1"/>
              </a:solidFill>
              <a:latin typeface="+mn-lt"/>
              <a:ea typeface="+mn-ea"/>
              <a:cs typeface="+mn-cs"/>
            </a:rPr>
            <a:t>8</a:t>
          </a:r>
          <a:r>
            <a:rPr lang="ja-JP" altLang="en-US" sz="1300" b="0" i="0" baseline="0">
              <a:solidFill>
                <a:schemeClr val="dk1"/>
              </a:solidFill>
              <a:latin typeface="+mn-lt"/>
              <a:ea typeface="+mn-ea"/>
              <a:cs typeface="+mn-cs"/>
            </a:rPr>
            <a:t>年：</a:t>
          </a:r>
          <a:r>
            <a:rPr lang="en-US" altLang="ja-JP" sz="1300" b="0" i="0" baseline="0">
              <a:solidFill>
                <a:schemeClr val="dk1"/>
              </a:solidFill>
              <a:latin typeface="+mn-lt"/>
              <a:ea typeface="+mn-ea"/>
              <a:cs typeface="+mn-cs"/>
            </a:rPr>
            <a:t>495</a:t>
          </a:r>
          <a:r>
            <a:rPr lang="ja-JP" altLang="en-US" sz="1300" b="0" i="0" baseline="0">
              <a:solidFill>
                <a:schemeClr val="dk1"/>
              </a:solidFill>
              <a:latin typeface="+mn-lt"/>
              <a:ea typeface="+mn-ea"/>
              <a:cs typeface="+mn-cs"/>
            </a:rPr>
            <a:t>人）よりも</a:t>
          </a:r>
          <a:r>
            <a:rPr lang="en-US" altLang="ja-JP" sz="1300" b="0" i="0" baseline="0">
              <a:solidFill>
                <a:schemeClr val="dk1"/>
              </a:solidFill>
              <a:latin typeface="+mn-lt"/>
              <a:ea typeface="+mn-ea"/>
              <a:cs typeface="+mn-cs"/>
            </a:rPr>
            <a:t>90</a:t>
          </a:r>
          <a:r>
            <a:rPr lang="ja-JP" altLang="en-US" sz="1300" b="0" i="0" baseline="0">
              <a:solidFill>
                <a:schemeClr val="dk1"/>
              </a:solidFill>
              <a:latin typeface="+mn-lt"/>
              <a:ea typeface="+mn-ea"/>
              <a:cs typeface="+mn-cs"/>
            </a:rPr>
            <a:t>人以上</a:t>
          </a:r>
          <a:r>
            <a:rPr lang="ja-JP" altLang="ja-JP" sz="1300" b="0" i="0" baseline="0">
              <a:solidFill>
                <a:schemeClr val="dk1"/>
              </a:solidFill>
              <a:latin typeface="+mn-lt"/>
              <a:ea typeface="+mn-ea"/>
              <a:cs typeface="+mn-cs"/>
            </a:rPr>
            <a:t>削減している。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また、平成</a:t>
          </a:r>
          <a:r>
            <a:rPr lang="en-US" altLang="ja-JP" sz="1300" b="0" i="0" baseline="0">
              <a:solidFill>
                <a:schemeClr val="dk1"/>
              </a:solidFill>
              <a:latin typeface="+mn-lt"/>
              <a:ea typeface="+mn-ea"/>
              <a:cs typeface="+mn-cs"/>
            </a:rPr>
            <a:t>21</a:t>
          </a:r>
          <a:r>
            <a:rPr lang="ja-JP" altLang="ja-JP" sz="1300" b="0" i="0" baseline="0">
              <a:solidFill>
                <a:schemeClr val="dk1"/>
              </a:solidFill>
              <a:latin typeface="+mn-lt"/>
              <a:ea typeface="+mn-ea"/>
              <a:cs typeface="+mn-cs"/>
            </a:rPr>
            <a:t>年度から人事評価制度を導入して職員の意識改革や能力開発に努めており、少ない職員数でも市民サービスを低下させることのないよう事務事業の見直しや指定管理者制度の活用を進めていく。</a:t>
          </a:r>
          <a:endParaRPr lang="ja-JP" altLang="ja-JP" sz="1300"/>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43785</xdr:rowOff>
    </xdr:from>
    <xdr:to>
      <xdr:col>24</xdr:col>
      <xdr:colOff>558800</xdr:colOff>
      <xdr:row>60</xdr:row>
      <xdr:rowOff>54126</xdr:rowOff>
    </xdr:to>
    <xdr:cxnSp macro="">
      <xdr:nvCxnSpPr>
        <xdr:cNvPr id="322" name="直線コネクタ 321"/>
        <xdr:cNvCxnSpPr/>
      </xdr:nvCxnSpPr>
      <xdr:spPr>
        <a:xfrm>
          <a:off x="16179800" y="10330785"/>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43785</xdr:rowOff>
    </xdr:from>
    <xdr:to>
      <xdr:col>23</xdr:col>
      <xdr:colOff>406400</xdr:colOff>
      <xdr:row>60</xdr:row>
      <xdr:rowOff>54126</xdr:rowOff>
    </xdr:to>
    <xdr:cxnSp macro="">
      <xdr:nvCxnSpPr>
        <xdr:cNvPr id="325" name="直線コネクタ 324"/>
        <xdr:cNvCxnSpPr/>
      </xdr:nvCxnSpPr>
      <xdr:spPr>
        <a:xfrm flipV="1">
          <a:off x="15290800" y="1033078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54126</xdr:rowOff>
    </xdr:from>
    <xdr:to>
      <xdr:col>22</xdr:col>
      <xdr:colOff>203200</xdr:colOff>
      <xdr:row>60</xdr:row>
      <xdr:rowOff>55275</xdr:rowOff>
    </xdr:to>
    <xdr:cxnSp macro="">
      <xdr:nvCxnSpPr>
        <xdr:cNvPr id="328" name="直線コネクタ 327"/>
        <xdr:cNvCxnSpPr/>
      </xdr:nvCxnSpPr>
      <xdr:spPr>
        <a:xfrm flipV="1">
          <a:off x="14401800" y="1034112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55275</xdr:rowOff>
    </xdr:from>
    <xdr:to>
      <xdr:col>21</xdr:col>
      <xdr:colOff>0</xdr:colOff>
      <xdr:row>60</xdr:row>
      <xdr:rowOff>58722</xdr:rowOff>
    </xdr:to>
    <xdr:cxnSp macro="">
      <xdr:nvCxnSpPr>
        <xdr:cNvPr id="331" name="直線コネクタ 330"/>
        <xdr:cNvCxnSpPr/>
      </xdr:nvCxnSpPr>
      <xdr:spPr>
        <a:xfrm flipV="1">
          <a:off x="13512800" y="1034227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41" name="円/楕円 340"/>
        <xdr:cNvSpPr/>
      </xdr:nvSpPr>
      <xdr:spPr>
        <a:xfrm>
          <a:off x="169672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19853</xdr:rowOff>
    </xdr:from>
    <xdr:ext cx="762000" cy="259045"/>
    <xdr:sp macro="" textlink="">
      <xdr:nvSpPr>
        <xdr:cNvPr id="342" name="定員管理の状況該当値テキスト"/>
        <xdr:cNvSpPr txBox="1"/>
      </xdr:nvSpPr>
      <xdr:spPr>
        <a:xfrm>
          <a:off x="17106900" y="101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164435</xdr:rowOff>
    </xdr:from>
    <xdr:to>
      <xdr:col>23</xdr:col>
      <xdr:colOff>457200</xdr:colOff>
      <xdr:row>60</xdr:row>
      <xdr:rowOff>94585</xdr:rowOff>
    </xdr:to>
    <xdr:sp macro="" textlink="">
      <xdr:nvSpPr>
        <xdr:cNvPr id="343" name="円/楕円 342"/>
        <xdr:cNvSpPr/>
      </xdr:nvSpPr>
      <xdr:spPr>
        <a:xfrm>
          <a:off x="16129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104762</xdr:rowOff>
    </xdr:from>
    <xdr:ext cx="736600" cy="259045"/>
    <xdr:sp macro="" textlink="">
      <xdr:nvSpPr>
        <xdr:cNvPr id="344" name="テキスト ボックス 343"/>
        <xdr:cNvSpPr txBox="1"/>
      </xdr:nvSpPr>
      <xdr:spPr>
        <a:xfrm>
          <a:off x="15798800" y="10048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3326</xdr:rowOff>
    </xdr:from>
    <xdr:to>
      <xdr:col>22</xdr:col>
      <xdr:colOff>254000</xdr:colOff>
      <xdr:row>60</xdr:row>
      <xdr:rowOff>104926</xdr:rowOff>
    </xdr:to>
    <xdr:sp macro="" textlink="">
      <xdr:nvSpPr>
        <xdr:cNvPr id="345" name="円/楕円 344"/>
        <xdr:cNvSpPr/>
      </xdr:nvSpPr>
      <xdr:spPr>
        <a:xfrm>
          <a:off x="15240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115103</xdr:rowOff>
    </xdr:from>
    <xdr:ext cx="762000" cy="259045"/>
    <xdr:sp macro="" textlink="">
      <xdr:nvSpPr>
        <xdr:cNvPr id="346" name="テキスト ボックス 345"/>
        <xdr:cNvSpPr txBox="1"/>
      </xdr:nvSpPr>
      <xdr:spPr>
        <a:xfrm>
          <a:off x="14909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4475</xdr:rowOff>
    </xdr:from>
    <xdr:to>
      <xdr:col>21</xdr:col>
      <xdr:colOff>50800</xdr:colOff>
      <xdr:row>60</xdr:row>
      <xdr:rowOff>106075</xdr:rowOff>
    </xdr:to>
    <xdr:sp macro="" textlink="">
      <xdr:nvSpPr>
        <xdr:cNvPr id="347" name="円/楕円 346"/>
        <xdr:cNvSpPr/>
      </xdr:nvSpPr>
      <xdr:spPr>
        <a:xfrm>
          <a:off x="14351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116252</xdr:rowOff>
    </xdr:from>
    <xdr:ext cx="762000" cy="259045"/>
    <xdr:sp macro="" textlink="">
      <xdr:nvSpPr>
        <xdr:cNvPr id="348" name="テキスト ボックス 347"/>
        <xdr:cNvSpPr txBox="1"/>
      </xdr:nvSpPr>
      <xdr:spPr>
        <a:xfrm>
          <a:off x="14020800" y="1006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7922</xdr:rowOff>
    </xdr:from>
    <xdr:to>
      <xdr:col>19</xdr:col>
      <xdr:colOff>533400</xdr:colOff>
      <xdr:row>60</xdr:row>
      <xdr:rowOff>109522</xdr:rowOff>
    </xdr:to>
    <xdr:sp macro="" textlink="">
      <xdr:nvSpPr>
        <xdr:cNvPr id="349" name="円/楕円 348"/>
        <xdr:cNvSpPr/>
      </xdr:nvSpPr>
      <xdr:spPr>
        <a:xfrm>
          <a:off x="13462000" y="102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119699</xdr:rowOff>
    </xdr:from>
    <xdr:ext cx="762000" cy="259045"/>
    <xdr:sp macro="" textlink="">
      <xdr:nvSpPr>
        <xdr:cNvPr id="350" name="テキスト ボックス 349"/>
        <xdr:cNvSpPr txBox="1"/>
      </xdr:nvSpPr>
      <xdr:spPr>
        <a:xfrm>
          <a:off x="13131800" y="1006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平成</a:t>
          </a:r>
          <a:r>
            <a:rPr lang="en-US" altLang="ja-JP" sz="1300" b="0" i="0" baseline="0">
              <a:solidFill>
                <a:schemeClr val="dk1"/>
              </a:solidFill>
              <a:latin typeface="+mn-lt"/>
              <a:ea typeface="+mn-ea"/>
              <a:cs typeface="+mn-cs"/>
            </a:rPr>
            <a:t>17</a:t>
          </a:r>
          <a:r>
            <a:rPr lang="ja-JP" altLang="ja-JP" sz="1300" b="0" i="0" baseline="0">
              <a:solidFill>
                <a:schemeClr val="dk1"/>
              </a:solidFill>
              <a:latin typeface="+mn-lt"/>
              <a:ea typeface="+mn-ea"/>
              <a:cs typeface="+mn-cs"/>
            </a:rPr>
            <a:t>年度以来</a:t>
          </a:r>
          <a:r>
            <a:rPr lang="en-US" altLang="ja-JP" sz="1300" b="0" i="0" baseline="0">
              <a:solidFill>
                <a:schemeClr val="dk1"/>
              </a:solidFill>
              <a:latin typeface="+mn-lt"/>
              <a:ea typeface="+mn-ea"/>
              <a:cs typeface="+mn-cs"/>
            </a:rPr>
            <a:t>7</a:t>
          </a:r>
          <a:r>
            <a:rPr lang="ja-JP" altLang="ja-JP" sz="1300" b="0" i="0" baseline="0">
              <a:solidFill>
                <a:schemeClr val="dk1"/>
              </a:solidFill>
              <a:latin typeface="+mn-lt"/>
              <a:ea typeface="+mn-ea"/>
              <a:cs typeface="+mn-cs"/>
            </a:rPr>
            <a:t>年連続で比率は低下してい</a:t>
          </a:r>
          <a:r>
            <a:rPr lang="ja-JP" altLang="en-US" sz="1300" b="0" i="0" baseline="0">
              <a:solidFill>
                <a:schemeClr val="dk1"/>
              </a:solidFill>
              <a:latin typeface="+mn-lt"/>
              <a:ea typeface="+mn-ea"/>
              <a:cs typeface="+mn-cs"/>
            </a:rPr>
            <a:t>たが</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年度は前年度と比べて</a:t>
          </a:r>
          <a:r>
            <a:rPr lang="en-US" altLang="ja-JP" sz="1300" b="0" i="0" baseline="0">
              <a:solidFill>
                <a:schemeClr val="dk1"/>
              </a:solidFill>
              <a:latin typeface="+mn-lt"/>
              <a:ea typeface="+mn-ea"/>
              <a:cs typeface="+mn-cs"/>
            </a:rPr>
            <a:t>1.7</a:t>
          </a:r>
          <a:r>
            <a:rPr lang="ja-JP" altLang="en-US" sz="1300" b="0" i="0" baseline="0">
              <a:solidFill>
                <a:schemeClr val="dk1"/>
              </a:solidFill>
              <a:latin typeface="+mn-lt"/>
              <a:ea typeface="+mn-ea"/>
              <a:cs typeface="+mn-cs"/>
            </a:rPr>
            <a:t>ポイント上昇</a:t>
          </a:r>
          <a:r>
            <a:rPr lang="ja-JP" altLang="ja-JP" sz="1300" b="0" i="0" baseline="0">
              <a:solidFill>
                <a:schemeClr val="dk1"/>
              </a:solidFill>
              <a:latin typeface="+mn-lt"/>
              <a:ea typeface="+mn-ea"/>
              <a:cs typeface="+mn-cs"/>
            </a:rPr>
            <a:t>し、類似団体平均</a:t>
          </a:r>
          <a:r>
            <a:rPr lang="ja-JP" altLang="en-US" sz="1300" b="0" i="0" baseline="0">
              <a:solidFill>
                <a:schemeClr val="dk1"/>
              </a:solidFill>
              <a:latin typeface="+mn-lt"/>
              <a:ea typeface="+mn-ea"/>
              <a:cs typeface="+mn-cs"/>
            </a:rPr>
            <a:t>を</a:t>
          </a:r>
          <a:r>
            <a:rPr lang="en-US" altLang="ja-JP" sz="1300" b="0" i="0" baseline="0">
              <a:solidFill>
                <a:schemeClr val="dk1"/>
              </a:solidFill>
              <a:latin typeface="+mn-lt"/>
              <a:ea typeface="+mn-ea"/>
              <a:cs typeface="+mn-cs"/>
            </a:rPr>
            <a:t>2.2</a:t>
          </a:r>
          <a:r>
            <a:rPr lang="ja-JP" altLang="en-US" sz="1300" b="0" i="0" baseline="0">
              <a:solidFill>
                <a:schemeClr val="dk1"/>
              </a:solidFill>
              <a:latin typeface="+mn-lt"/>
              <a:ea typeface="+mn-ea"/>
              <a:cs typeface="+mn-cs"/>
            </a:rPr>
            <a:t>ポイント上</a:t>
          </a:r>
          <a:r>
            <a:rPr lang="ja-JP" altLang="ja-JP" sz="1300" b="0" i="0" baseline="0">
              <a:solidFill>
                <a:schemeClr val="dk1"/>
              </a:solidFill>
              <a:latin typeface="+mn-lt"/>
              <a:ea typeface="+mn-ea"/>
              <a:cs typeface="+mn-cs"/>
            </a:rPr>
            <a:t>回っ</a:t>
          </a:r>
          <a:r>
            <a:rPr lang="ja-JP" altLang="en-US" sz="1300" b="0" i="0" baseline="0">
              <a:solidFill>
                <a:schemeClr val="dk1"/>
              </a:solidFill>
              <a:latin typeface="+mn-lt"/>
              <a:ea typeface="+mn-ea"/>
              <a:cs typeface="+mn-cs"/>
            </a:rPr>
            <a:t>た</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主な要因としては、</a:t>
          </a:r>
          <a:r>
            <a:rPr kumimoji="1" lang="ja-JP" altLang="ja-JP" sz="1300">
              <a:solidFill>
                <a:schemeClr val="dk1"/>
              </a:solidFill>
              <a:latin typeface="+mn-lt"/>
              <a:ea typeface="+mn-ea"/>
              <a:cs typeface="+mn-cs"/>
            </a:rPr>
            <a:t>土地開発公社への未払金</a:t>
          </a:r>
          <a:r>
            <a:rPr kumimoji="1" lang="ja-JP" altLang="en-US" sz="1300">
              <a:solidFill>
                <a:schemeClr val="dk1"/>
              </a:solidFill>
              <a:latin typeface="+mn-lt"/>
              <a:ea typeface="+mn-ea"/>
              <a:cs typeface="+mn-cs"/>
            </a:rPr>
            <a:t>を</a:t>
          </a:r>
          <a:r>
            <a:rPr kumimoji="1" lang="ja-JP" altLang="ja-JP" sz="1300">
              <a:solidFill>
                <a:schemeClr val="dk1"/>
              </a:solidFill>
              <a:latin typeface="+mn-lt"/>
              <a:ea typeface="+mn-ea"/>
              <a:cs typeface="+mn-cs"/>
            </a:rPr>
            <a:t>全額支払</a:t>
          </a:r>
          <a:r>
            <a:rPr kumimoji="1" lang="ja-JP" altLang="en-US" sz="1300">
              <a:solidFill>
                <a:schemeClr val="dk1"/>
              </a:solidFill>
              <a:latin typeface="+mn-lt"/>
              <a:ea typeface="+mn-ea"/>
              <a:cs typeface="+mn-cs"/>
            </a:rPr>
            <a:t>ったこと</a:t>
          </a:r>
          <a:r>
            <a:rPr kumimoji="1" lang="ja-JP" altLang="ja-JP" sz="1300">
              <a:solidFill>
                <a:schemeClr val="dk1"/>
              </a:solidFill>
              <a:latin typeface="+mn-lt"/>
              <a:ea typeface="+mn-ea"/>
              <a:cs typeface="+mn-cs"/>
            </a:rPr>
            <a:t>により、</a:t>
          </a:r>
          <a:r>
            <a:rPr kumimoji="1" lang="ja-JP" altLang="en-US" sz="1300">
              <a:solidFill>
                <a:schemeClr val="dk1"/>
              </a:solidFill>
              <a:latin typeface="+mn-lt"/>
              <a:ea typeface="+mn-ea"/>
              <a:cs typeface="+mn-cs"/>
            </a:rPr>
            <a:t>債務負担行為に基づく支出のうち、公債費に準ずるものが</a:t>
          </a:r>
          <a:r>
            <a:rPr kumimoji="0" lang="en-US" altLang="ja-JP" sz="1300" b="0" i="0" baseline="0">
              <a:solidFill>
                <a:schemeClr val="dk1"/>
              </a:solidFill>
              <a:latin typeface="+mn-lt"/>
              <a:ea typeface="+mn-ea"/>
              <a:cs typeface="+mn-cs"/>
            </a:rPr>
            <a:t>575</a:t>
          </a:r>
          <a:r>
            <a:rPr lang="ja-JP" altLang="ja-JP" sz="1300" b="0" i="0" baseline="0">
              <a:solidFill>
                <a:schemeClr val="dk1"/>
              </a:solidFill>
              <a:latin typeface="+mn-lt"/>
              <a:ea typeface="+mn-ea"/>
              <a:cs typeface="+mn-cs"/>
            </a:rPr>
            <a:t>百万円</a:t>
          </a:r>
          <a:r>
            <a:rPr kumimoji="1" lang="ja-JP" altLang="en-US" sz="1300">
              <a:solidFill>
                <a:schemeClr val="dk1"/>
              </a:solidFill>
              <a:latin typeface="+mn-lt"/>
              <a:ea typeface="+mn-ea"/>
              <a:cs typeface="+mn-cs"/>
            </a:rPr>
            <a:t>増加した</a:t>
          </a:r>
          <a:r>
            <a:rPr lang="ja-JP" altLang="ja-JP" sz="1300" b="0" i="0" baseline="0">
              <a:solidFill>
                <a:schemeClr val="dk1"/>
              </a:solidFill>
              <a:latin typeface="+mn-lt"/>
              <a:ea typeface="+mn-ea"/>
              <a:cs typeface="+mn-cs"/>
            </a:rPr>
            <a:t>ことがあげられる。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a:t>
          </a:r>
          <a:r>
            <a:rPr lang="en-US" altLang="ja-JP" sz="1300" b="0" i="0" baseline="0">
              <a:solidFill>
                <a:schemeClr val="dk1"/>
              </a:solidFill>
              <a:latin typeface="+mn-lt"/>
              <a:ea typeface="+mn-ea"/>
              <a:cs typeface="+mn-cs"/>
            </a:rPr>
            <a:t>3</a:t>
          </a:r>
          <a:r>
            <a:rPr lang="ja-JP" altLang="en-US" sz="1300" b="0" i="0" baseline="0">
              <a:solidFill>
                <a:schemeClr val="dk1"/>
              </a:solidFill>
              <a:latin typeface="+mn-lt"/>
              <a:ea typeface="+mn-ea"/>
              <a:cs typeface="+mn-cs"/>
            </a:rPr>
            <a:t>年後には上記要因の影響がなくなるため比率の低下が見込まれるが、このことを除けば</a:t>
          </a:r>
          <a:r>
            <a:rPr lang="ja-JP" altLang="ja-JP" sz="1300" b="0" i="0" baseline="0">
              <a:solidFill>
                <a:schemeClr val="dk1"/>
              </a:solidFill>
              <a:latin typeface="+mn-lt"/>
              <a:ea typeface="+mn-ea"/>
              <a:cs typeface="+mn-cs"/>
            </a:rPr>
            <a:t>施設の老朽化</a:t>
          </a:r>
          <a:r>
            <a:rPr lang="ja-JP" altLang="en-US" sz="1300" b="0" i="0" baseline="0">
              <a:solidFill>
                <a:schemeClr val="dk1"/>
              </a:solidFill>
              <a:latin typeface="+mn-lt"/>
              <a:ea typeface="+mn-ea"/>
              <a:cs typeface="+mn-cs"/>
            </a:rPr>
            <a:t>対策経費</a:t>
          </a:r>
          <a:r>
            <a:rPr lang="ja-JP" altLang="ja-JP" sz="1300" b="0" i="0" baseline="0">
              <a:solidFill>
                <a:schemeClr val="dk1"/>
              </a:solidFill>
              <a:latin typeface="+mn-lt"/>
              <a:ea typeface="+mn-ea"/>
              <a:cs typeface="+mn-cs"/>
            </a:rPr>
            <a:t>の財源として地方債発行額を増加せざるを得ず、比率の改善は困難であると見込まれる。</a:t>
          </a:r>
          <a:endParaRPr lang="ja-JP" altLang="ja-JP" sz="1300"/>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133032</xdr:rowOff>
    </xdr:from>
    <xdr:to>
      <xdr:col>24</xdr:col>
      <xdr:colOff>558800</xdr:colOff>
      <xdr:row>41</xdr:row>
      <xdr:rowOff>64135</xdr:rowOff>
    </xdr:to>
    <xdr:cxnSp macro="">
      <xdr:nvCxnSpPr>
        <xdr:cNvPr id="380" name="直線コネクタ 379"/>
        <xdr:cNvCxnSpPr/>
      </xdr:nvCxnSpPr>
      <xdr:spPr>
        <a:xfrm>
          <a:off x="16179800" y="6991032"/>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133032</xdr:rowOff>
    </xdr:from>
    <xdr:to>
      <xdr:col>23</xdr:col>
      <xdr:colOff>406400</xdr:colOff>
      <xdr:row>41</xdr:row>
      <xdr:rowOff>3810</xdr:rowOff>
    </xdr:to>
    <xdr:cxnSp macro="">
      <xdr:nvCxnSpPr>
        <xdr:cNvPr id="383" name="直線コネクタ 382"/>
        <xdr:cNvCxnSpPr/>
      </xdr:nvCxnSpPr>
      <xdr:spPr>
        <a:xfrm flipV="1">
          <a:off x="15290800" y="699103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58103</xdr:rowOff>
    </xdr:to>
    <xdr:cxnSp macro="">
      <xdr:nvCxnSpPr>
        <xdr:cNvPr id="386" name="直線コネクタ 385"/>
        <xdr:cNvCxnSpPr/>
      </xdr:nvCxnSpPr>
      <xdr:spPr>
        <a:xfrm flipV="1">
          <a:off x="14401800" y="703326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58103</xdr:rowOff>
    </xdr:from>
    <xdr:to>
      <xdr:col>21</xdr:col>
      <xdr:colOff>0</xdr:colOff>
      <xdr:row>41</xdr:row>
      <xdr:rowOff>88265</xdr:rowOff>
    </xdr:to>
    <xdr:cxnSp macro="">
      <xdr:nvCxnSpPr>
        <xdr:cNvPr id="389" name="直線コネクタ 388"/>
        <xdr:cNvCxnSpPr/>
      </xdr:nvCxnSpPr>
      <xdr:spPr>
        <a:xfrm flipV="1">
          <a:off x="13512800" y="708755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13335</xdr:rowOff>
    </xdr:from>
    <xdr:to>
      <xdr:col>24</xdr:col>
      <xdr:colOff>609600</xdr:colOff>
      <xdr:row>41</xdr:row>
      <xdr:rowOff>114935</xdr:rowOff>
    </xdr:to>
    <xdr:sp macro="" textlink="">
      <xdr:nvSpPr>
        <xdr:cNvPr id="399" name="円/楕円 398"/>
        <xdr:cNvSpPr/>
      </xdr:nvSpPr>
      <xdr:spPr>
        <a:xfrm>
          <a:off x="169672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156862</xdr:rowOff>
    </xdr:from>
    <xdr:ext cx="762000" cy="259045"/>
    <xdr:sp macro="" textlink="">
      <xdr:nvSpPr>
        <xdr:cNvPr id="400" name="公債費負担の状況該当値テキスト"/>
        <xdr:cNvSpPr txBox="1"/>
      </xdr:nvSpPr>
      <xdr:spPr>
        <a:xfrm>
          <a:off x="17106900" y="7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82232</xdr:rowOff>
    </xdr:from>
    <xdr:to>
      <xdr:col>23</xdr:col>
      <xdr:colOff>457200</xdr:colOff>
      <xdr:row>41</xdr:row>
      <xdr:rowOff>12382</xdr:rowOff>
    </xdr:to>
    <xdr:sp macro="" textlink="">
      <xdr:nvSpPr>
        <xdr:cNvPr id="401" name="円/楕円 400"/>
        <xdr:cNvSpPr/>
      </xdr:nvSpPr>
      <xdr:spPr>
        <a:xfrm>
          <a:off x="16129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22559</xdr:rowOff>
    </xdr:from>
    <xdr:ext cx="736600" cy="259045"/>
    <xdr:sp macro="" textlink="">
      <xdr:nvSpPr>
        <xdr:cNvPr id="402" name="テキスト ボックス 401"/>
        <xdr:cNvSpPr txBox="1"/>
      </xdr:nvSpPr>
      <xdr:spPr>
        <a:xfrm>
          <a:off x="15798800" y="670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3" name="円/楕円 402"/>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4" name="テキスト ボックス 403"/>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7303</xdr:rowOff>
    </xdr:from>
    <xdr:to>
      <xdr:col>21</xdr:col>
      <xdr:colOff>50800</xdr:colOff>
      <xdr:row>41</xdr:row>
      <xdr:rowOff>108903</xdr:rowOff>
    </xdr:to>
    <xdr:sp macro="" textlink="">
      <xdr:nvSpPr>
        <xdr:cNvPr id="405" name="円/楕円 404"/>
        <xdr:cNvSpPr/>
      </xdr:nvSpPr>
      <xdr:spPr>
        <a:xfrm>
          <a:off x="14351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119080</xdr:rowOff>
    </xdr:from>
    <xdr:ext cx="762000" cy="259045"/>
    <xdr:sp macro="" textlink="">
      <xdr:nvSpPr>
        <xdr:cNvPr id="406" name="テキスト ボックス 405"/>
        <xdr:cNvSpPr txBox="1"/>
      </xdr:nvSpPr>
      <xdr:spPr>
        <a:xfrm>
          <a:off x="14020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407" name="円/楕円 406"/>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149242</xdr:rowOff>
    </xdr:from>
    <xdr:ext cx="762000" cy="259045"/>
    <xdr:sp macro="" textlink="">
      <xdr:nvSpPr>
        <xdr:cNvPr id="408" name="テキスト ボックス 407"/>
        <xdr:cNvSpPr txBox="1"/>
      </xdr:nvSpPr>
      <xdr:spPr>
        <a:xfrm>
          <a:off x="13131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当比率の調査開始以降、比率は</a:t>
          </a:r>
          <a:r>
            <a:rPr lang="ja-JP" altLang="en-US" sz="1200" b="0" i="0" baseline="0">
              <a:solidFill>
                <a:schemeClr val="dk1"/>
              </a:solidFill>
              <a:latin typeface="+mn-lt"/>
              <a:ea typeface="+mn-ea"/>
              <a:cs typeface="+mn-cs"/>
            </a:rPr>
            <a:t>年々減少</a:t>
          </a:r>
          <a:r>
            <a:rPr lang="ja-JP" altLang="ja-JP" sz="1200" b="0" i="0" baseline="0">
              <a:solidFill>
                <a:schemeClr val="dk1"/>
              </a:solidFill>
              <a:latin typeface="+mn-lt"/>
              <a:ea typeface="+mn-ea"/>
              <a:cs typeface="+mn-cs"/>
            </a:rPr>
            <a:t>して</a:t>
          </a:r>
          <a:r>
            <a:rPr lang="ja-JP" altLang="en-US" sz="1200" b="0" i="0" baseline="0">
              <a:solidFill>
                <a:schemeClr val="dk1"/>
              </a:solidFill>
              <a:latin typeface="+mn-lt"/>
              <a:ea typeface="+mn-ea"/>
              <a:cs typeface="+mn-cs"/>
            </a:rPr>
            <a:t>おり、平成</a:t>
          </a:r>
          <a:r>
            <a:rPr lang="en-US" altLang="ja-JP" sz="1200" b="0" i="0" baseline="0">
              <a:solidFill>
                <a:schemeClr val="dk1"/>
              </a:solidFill>
              <a:latin typeface="+mn-lt"/>
              <a:ea typeface="+mn-ea"/>
              <a:cs typeface="+mn-cs"/>
            </a:rPr>
            <a:t>25</a:t>
          </a:r>
          <a:r>
            <a:rPr lang="ja-JP" altLang="en-US" sz="1200" b="0" i="0" baseline="0">
              <a:solidFill>
                <a:schemeClr val="dk1"/>
              </a:solidFill>
              <a:latin typeface="+mn-lt"/>
              <a:ea typeface="+mn-ea"/>
              <a:cs typeface="+mn-cs"/>
            </a:rPr>
            <a:t>年度においても前年度より</a:t>
          </a:r>
          <a:r>
            <a:rPr lang="en-US" altLang="ja-JP" sz="1200" b="0" i="0" baseline="0">
              <a:solidFill>
                <a:schemeClr val="dk1"/>
              </a:solidFill>
              <a:latin typeface="+mn-lt"/>
              <a:ea typeface="+mn-ea"/>
              <a:cs typeface="+mn-cs"/>
            </a:rPr>
            <a:t>3.5</a:t>
          </a:r>
          <a:r>
            <a:rPr lang="ja-JP" altLang="en-US" sz="1200" b="0" i="0" baseline="0">
              <a:solidFill>
                <a:schemeClr val="dk1"/>
              </a:solidFill>
              <a:latin typeface="+mn-lt"/>
              <a:ea typeface="+mn-ea"/>
              <a:cs typeface="+mn-cs"/>
            </a:rPr>
            <a:t>ポイント減少しているが、</a:t>
          </a:r>
          <a:r>
            <a:rPr lang="ja-JP" altLang="ja-JP" sz="1200" b="0" i="0" baseline="0">
              <a:solidFill>
                <a:schemeClr val="dk1"/>
              </a:solidFill>
              <a:latin typeface="+mn-lt"/>
              <a:ea typeface="+mn-ea"/>
              <a:cs typeface="+mn-cs"/>
            </a:rPr>
            <a:t>県平均や類似団体平均と比較すると依然高い値となっている。</a:t>
          </a:r>
          <a:endParaRPr lang="en-US" altLang="ja-JP" sz="12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　比率が減少し</a:t>
          </a:r>
          <a:r>
            <a:rPr lang="ja-JP" altLang="en-US" sz="1200" b="0" i="0" baseline="0">
              <a:solidFill>
                <a:schemeClr val="dk1"/>
              </a:solidFill>
              <a:latin typeface="+mn-lt"/>
              <a:ea typeface="+mn-ea"/>
              <a:cs typeface="+mn-cs"/>
            </a:rPr>
            <a:t>た</a:t>
          </a:r>
          <a:r>
            <a:rPr lang="ja-JP" altLang="ja-JP" sz="1200" b="0" i="0" baseline="0">
              <a:solidFill>
                <a:schemeClr val="dk1"/>
              </a:solidFill>
              <a:latin typeface="+mn-lt"/>
              <a:ea typeface="+mn-ea"/>
              <a:cs typeface="+mn-cs"/>
            </a:rPr>
            <a:t>要因として、</a:t>
          </a:r>
          <a:r>
            <a:rPr kumimoji="1" lang="ja-JP" altLang="ja-JP" sz="1200">
              <a:solidFill>
                <a:schemeClr val="dk1"/>
              </a:solidFill>
              <a:latin typeface="+mn-lt"/>
              <a:ea typeface="+mn-ea"/>
              <a:cs typeface="+mn-cs"/>
            </a:rPr>
            <a:t>土地開発公社への未払金の全額（</a:t>
          </a:r>
          <a:r>
            <a:rPr kumimoji="1" lang="en-US" altLang="ja-JP" sz="1200">
              <a:solidFill>
                <a:schemeClr val="dk1"/>
              </a:solidFill>
              <a:latin typeface="+mn-lt"/>
              <a:ea typeface="+mn-ea"/>
              <a:cs typeface="+mn-cs"/>
            </a:rPr>
            <a:t>754</a:t>
          </a:r>
          <a:r>
            <a:rPr kumimoji="1" lang="ja-JP" altLang="en-US" sz="1200">
              <a:solidFill>
                <a:schemeClr val="dk1"/>
              </a:solidFill>
              <a:latin typeface="+mn-lt"/>
              <a:ea typeface="+mn-ea"/>
              <a:cs typeface="+mn-cs"/>
            </a:rPr>
            <a:t>百万</a:t>
          </a:r>
          <a:r>
            <a:rPr kumimoji="1" lang="ja-JP" altLang="ja-JP" sz="1200">
              <a:solidFill>
                <a:schemeClr val="dk1"/>
              </a:solidFill>
              <a:latin typeface="+mn-lt"/>
              <a:ea typeface="+mn-ea"/>
              <a:cs typeface="+mn-cs"/>
            </a:rPr>
            <a:t>円）支払により、債務負担行為に基づく支出予定額が減少した</a:t>
          </a:r>
          <a:r>
            <a:rPr lang="ja-JP" altLang="ja-JP" sz="1200" b="0" i="0" baseline="0">
              <a:solidFill>
                <a:schemeClr val="dk1"/>
              </a:solidFill>
              <a:latin typeface="+mn-lt"/>
              <a:ea typeface="+mn-ea"/>
              <a:cs typeface="+mn-cs"/>
            </a:rPr>
            <a:t>ことがあげられる。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しかし、昭和</a:t>
          </a:r>
          <a:r>
            <a:rPr lang="en-US" altLang="ja-JP" sz="1200" b="0" i="0" baseline="0">
              <a:solidFill>
                <a:schemeClr val="dk1"/>
              </a:solidFill>
              <a:latin typeface="+mn-lt"/>
              <a:ea typeface="+mn-ea"/>
              <a:cs typeface="+mn-cs"/>
            </a:rPr>
            <a:t>50</a:t>
          </a:r>
          <a:r>
            <a:rPr lang="ja-JP" altLang="ja-JP" sz="1200" b="0" i="0" baseline="0">
              <a:solidFill>
                <a:schemeClr val="dk1"/>
              </a:solidFill>
              <a:latin typeface="+mn-lt"/>
              <a:ea typeface="+mn-ea"/>
              <a:cs typeface="+mn-cs"/>
            </a:rPr>
            <a:t>年代に建設された多くの施設の老朽化が進み、その更新費用の財源として地方債発行額を増加せざるを得ず、これまでのように大幅な比率の改善は困難であると見込まれる。</a:t>
          </a:r>
          <a:endParaRPr lang="ja-JP" altLang="ja-JP" sz="1200"/>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105791</xdr:rowOff>
    </xdr:from>
    <xdr:to>
      <xdr:col>24</xdr:col>
      <xdr:colOff>558800</xdr:colOff>
      <xdr:row>18</xdr:row>
      <xdr:rowOff>126905</xdr:rowOff>
    </xdr:to>
    <xdr:cxnSp macro="">
      <xdr:nvCxnSpPr>
        <xdr:cNvPr id="438" name="直線コネクタ 437"/>
        <xdr:cNvCxnSpPr/>
      </xdr:nvCxnSpPr>
      <xdr:spPr>
        <a:xfrm flipV="1">
          <a:off x="16179800" y="3191891"/>
          <a:ext cx="8382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126905</xdr:rowOff>
    </xdr:from>
    <xdr:to>
      <xdr:col>23</xdr:col>
      <xdr:colOff>406400</xdr:colOff>
      <xdr:row>19</xdr:row>
      <xdr:rowOff>13970</xdr:rowOff>
    </xdr:to>
    <xdr:cxnSp macro="">
      <xdr:nvCxnSpPr>
        <xdr:cNvPr id="441" name="直線コネクタ 440"/>
        <xdr:cNvCxnSpPr/>
      </xdr:nvCxnSpPr>
      <xdr:spPr>
        <a:xfrm flipV="1">
          <a:off x="15290800" y="3213005"/>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13970</xdr:rowOff>
    </xdr:from>
    <xdr:to>
      <xdr:col>22</xdr:col>
      <xdr:colOff>203200</xdr:colOff>
      <xdr:row>19</xdr:row>
      <xdr:rowOff>59214</xdr:rowOff>
    </xdr:to>
    <xdr:cxnSp macro="">
      <xdr:nvCxnSpPr>
        <xdr:cNvPr id="444" name="直線コネクタ 443"/>
        <xdr:cNvCxnSpPr/>
      </xdr:nvCxnSpPr>
      <xdr:spPr>
        <a:xfrm flipV="1">
          <a:off x="14401800" y="327152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59214</xdr:rowOff>
    </xdr:from>
    <xdr:to>
      <xdr:col>21</xdr:col>
      <xdr:colOff>0</xdr:colOff>
      <xdr:row>19</xdr:row>
      <xdr:rowOff>166592</xdr:rowOff>
    </xdr:to>
    <xdr:cxnSp macro="">
      <xdr:nvCxnSpPr>
        <xdr:cNvPr id="447" name="直線コネクタ 446"/>
        <xdr:cNvCxnSpPr/>
      </xdr:nvCxnSpPr>
      <xdr:spPr>
        <a:xfrm flipV="1">
          <a:off x="13512800" y="3316764"/>
          <a:ext cx="889000" cy="10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1" name="テキスト ボックス 450"/>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54991</xdr:rowOff>
    </xdr:from>
    <xdr:to>
      <xdr:col>24</xdr:col>
      <xdr:colOff>609600</xdr:colOff>
      <xdr:row>18</xdr:row>
      <xdr:rowOff>156591</xdr:rowOff>
    </xdr:to>
    <xdr:sp macro="" textlink="">
      <xdr:nvSpPr>
        <xdr:cNvPr id="457" name="円/楕円 456"/>
        <xdr:cNvSpPr/>
      </xdr:nvSpPr>
      <xdr:spPr>
        <a:xfrm>
          <a:off x="16967200" y="31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27068</xdr:rowOff>
    </xdr:from>
    <xdr:ext cx="762000" cy="259045"/>
    <xdr:sp macro="" textlink="">
      <xdr:nvSpPr>
        <xdr:cNvPr id="458" name="将来負担の状況該当値テキスト"/>
        <xdr:cNvSpPr txBox="1"/>
      </xdr:nvSpPr>
      <xdr:spPr>
        <a:xfrm>
          <a:off x="17106900" y="311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76105</xdr:rowOff>
    </xdr:from>
    <xdr:to>
      <xdr:col>23</xdr:col>
      <xdr:colOff>457200</xdr:colOff>
      <xdr:row>19</xdr:row>
      <xdr:rowOff>6255</xdr:rowOff>
    </xdr:to>
    <xdr:sp macro="" textlink="">
      <xdr:nvSpPr>
        <xdr:cNvPr id="459" name="円/楕円 458"/>
        <xdr:cNvSpPr/>
      </xdr:nvSpPr>
      <xdr:spPr>
        <a:xfrm>
          <a:off x="16129000" y="31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162482</xdr:rowOff>
    </xdr:from>
    <xdr:ext cx="736600" cy="259045"/>
    <xdr:sp macro="" textlink="">
      <xdr:nvSpPr>
        <xdr:cNvPr id="460" name="テキスト ボックス 459"/>
        <xdr:cNvSpPr txBox="1"/>
      </xdr:nvSpPr>
      <xdr:spPr>
        <a:xfrm>
          <a:off x="15798800" y="3248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134620</xdr:rowOff>
    </xdr:from>
    <xdr:to>
      <xdr:col>22</xdr:col>
      <xdr:colOff>254000</xdr:colOff>
      <xdr:row>19</xdr:row>
      <xdr:rowOff>64770</xdr:rowOff>
    </xdr:to>
    <xdr:sp macro="" textlink="">
      <xdr:nvSpPr>
        <xdr:cNvPr id="461" name="円/楕円 460"/>
        <xdr:cNvSpPr/>
      </xdr:nvSpPr>
      <xdr:spPr>
        <a:xfrm>
          <a:off x="152400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49547</xdr:rowOff>
    </xdr:from>
    <xdr:ext cx="762000" cy="259045"/>
    <xdr:sp macro="" textlink="">
      <xdr:nvSpPr>
        <xdr:cNvPr id="462" name="テキスト ボックス 461"/>
        <xdr:cNvSpPr txBox="1"/>
      </xdr:nvSpPr>
      <xdr:spPr>
        <a:xfrm>
          <a:off x="149098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8414</xdr:rowOff>
    </xdr:from>
    <xdr:to>
      <xdr:col>21</xdr:col>
      <xdr:colOff>50800</xdr:colOff>
      <xdr:row>19</xdr:row>
      <xdr:rowOff>110014</xdr:rowOff>
    </xdr:to>
    <xdr:sp macro="" textlink="">
      <xdr:nvSpPr>
        <xdr:cNvPr id="463" name="円/楕円 462"/>
        <xdr:cNvSpPr/>
      </xdr:nvSpPr>
      <xdr:spPr>
        <a:xfrm>
          <a:off x="14351000" y="32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94791</xdr:rowOff>
    </xdr:from>
    <xdr:ext cx="762000" cy="259045"/>
    <xdr:sp macro="" textlink="">
      <xdr:nvSpPr>
        <xdr:cNvPr id="464" name="テキスト ボックス 463"/>
        <xdr:cNvSpPr txBox="1"/>
      </xdr:nvSpPr>
      <xdr:spPr>
        <a:xfrm>
          <a:off x="14020800" y="33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115792</xdr:rowOff>
    </xdr:from>
    <xdr:to>
      <xdr:col>19</xdr:col>
      <xdr:colOff>533400</xdr:colOff>
      <xdr:row>20</xdr:row>
      <xdr:rowOff>45942</xdr:rowOff>
    </xdr:to>
    <xdr:sp macro="" textlink="">
      <xdr:nvSpPr>
        <xdr:cNvPr id="465" name="円/楕円 464"/>
        <xdr:cNvSpPr/>
      </xdr:nvSpPr>
      <xdr:spPr>
        <a:xfrm>
          <a:off x="13462000" y="33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30719</xdr:rowOff>
    </xdr:from>
    <xdr:ext cx="762000" cy="259045"/>
    <xdr:sp macro="" textlink="">
      <xdr:nvSpPr>
        <xdr:cNvPr id="466" name="テキスト ボックス 465"/>
        <xdr:cNvSpPr txBox="1"/>
      </xdr:nvSpPr>
      <xdr:spPr>
        <a:xfrm>
          <a:off x="13131800" y="345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56,141
55,157
58.55
21,275,545
19,953,635
1,207,031
10,988,674
17,825,137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人件費に係る経常収支比率は前年度より</a:t>
          </a:r>
          <a:r>
            <a:rPr lang="en-US" altLang="ja-JP" sz="1300" b="0" i="0" baseline="0">
              <a:solidFill>
                <a:schemeClr val="dk1"/>
              </a:solidFill>
              <a:latin typeface="+mn-lt"/>
              <a:ea typeface="+mn-ea"/>
              <a:cs typeface="+mn-cs"/>
            </a:rPr>
            <a:t>1.4</a:t>
          </a:r>
          <a:r>
            <a:rPr lang="ja-JP" altLang="en-US" sz="1300" b="0" i="0" baseline="0">
              <a:solidFill>
                <a:schemeClr val="dk1"/>
              </a:solidFill>
              <a:latin typeface="+mn-lt"/>
              <a:ea typeface="+mn-ea"/>
              <a:cs typeface="+mn-cs"/>
            </a:rPr>
            <a:t>ポイント減少し</a:t>
          </a:r>
          <a:r>
            <a:rPr lang="ja-JP" altLang="ja-JP" sz="1300" b="0" i="0" baseline="0">
              <a:solidFill>
                <a:schemeClr val="dk1"/>
              </a:solidFill>
              <a:latin typeface="+mn-lt"/>
              <a:ea typeface="+mn-ea"/>
              <a:cs typeface="+mn-cs"/>
            </a:rPr>
            <a:t>、類似団体平均</a:t>
          </a:r>
          <a:r>
            <a:rPr lang="ja-JP" altLang="en-US" sz="1300" b="0" i="0" baseline="0">
              <a:solidFill>
                <a:schemeClr val="dk1"/>
              </a:solidFill>
              <a:latin typeface="+mn-lt"/>
              <a:ea typeface="+mn-ea"/>
              <a:cs typeface="+mn-cs"/>
            </a:rPr>
            <a:t>を下回って</a:t>
          </a:r>
          <a:r>
            <a:rPr lang="ja-JP" altLang="ja-JP" sz="1300" b="0" i="0" baseline="0">
              <a:solidFill>
                <a:schemeClr val="dk1"/>
              </a:solidFill>
              <a:latin typeface="+mn-lt"/>
              <a:ea typeface="+mn-ea"/>
              <a:cs typeface="+mn-cs"/>
            </a:rPr>
            <a:t>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減少した主な要因としては、国に準じた職員給与の減額や職員の平均年齢の低下があげられる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今後も</a:t>
          </a:r>
          <a:r>
            <a:rPr lang="ja-JP" altLang="en-US" sz="1300" b="0" i="0" baseline="0">
              <a:solidFill>
                <a:schemeClr val="dk1"/>
              </a:solidFill>
              <a:latin typeface="+mn-lt"/>
              <a:ea typeface="+mn-ea"/>
              <a:cs typeface="+mn-cs"/>
            </a:rPr>
            <a:t>職員数の管理、給与の適正化を図っていく。</a:t>
          </a:r>
          <a:endParaRPr lang="en-US" altLang="ja-JP" sz="13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85090</xdr:rowOff>
    </xdr:to>
    <xdr:cxnSp macro="">
      <xdr:nvCxnSpPr>
        <xdr:cNvPr id="65" name="直線コネクタ 64"/>
        <xdr:cNvCxnSpPr/>
      </xdr:nvCxnSpPr>
      <xdr:spPr>
        <a:xfrm flipV="1">
          <a:off x="3987800" y="63220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37</xdr:row>
      <xdr:rowOff>85090</xdr:rowOff>
    </xdr:to>
    <xdr:cxnSp macro="">
      <xdr:nvCxnSpPr>
        <xdr:cNvPr id="68" name="直線コネクタ 67"/>
        <xdr:cNvCxnSpPr/>
      </xdr:nvCxnSpPr>
      <xdr:spPr>
        <a:xfrm>
          <a:off x="3098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100330</xdr:rowOff>
    </xdr:to>
    <xdr:cxnSp macro="">
      <xdr:nvCxnSpPr>
        <xdr:cNvPr id="71" name="直線コネクタ 70"/>
        <xdr:cNvCxnSpPr/>
      </xdr:nvCxnSpPr>
      <xdr:spPr>
        <a:xfrm flipV="1">
          <a:off x="2209800" y="640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100330</xdr:rowOff>
    </xdr:from>
    <xdr:to>
      <xdr:col>3</xdr:col>
      <xdr:colOff>142875</xdr:colOff>
      <xdr:row>38</xdr:row>
      <xdr:rowOff>73660</xdr:rowOff>
    </xdr:to>
    <xdr:cxnSp macro="">
      <xdr:nvCxnSpPr>
        <xdr:cNvPr id="74" name="直線コネクタ 73"/>
        <xdr:cNvCxnSpPr/>
      </xdr:nvCxnSpPr>
      <xdr:spPr>
        <a:xfrm flipV="1">
          <a:off x="1320800" y="64439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4" name="円/楕円 83"/>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5"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6" name="円/楕円 85"/>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7" name="テキスト ボックス 86"/>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8" name="円/楕円 87"/>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123207</xdr:rowOff>
    </xdr:from>
    <xdr:ext cx="762000" cy="259045"/>
    <xdr:sp macro="" textlink="">
      <xdr:nvSpPr>
        <xdr:cNvPr id="89" name="テキスト ボックス 88"/>
        <xdr:cNvSpPr txBox="1"/>
      </xdr:nvSpPr>
      <xdr:spPr>
        <a:xfrm>
          <a:off x="2717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49530</xdr:rowOff>
    </xdr:from>
    <xdr:to>
      <xdr:col>3</xdr:col>
      <xdr:colOff>193675</xdr:colOff>
      <xdr:row>37</xdr:row>
      <xdr:rowOff>151130</xdr:rowOff>
    </xdr:to>
    <xdr:sp macro="" textlink="">
      <xdr:nvSpPr>
        <xdr:cNvPr id="90" name="円/楕円 89"/>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135907</xdr:rowOff>
    </xdr:from>
    <xdr:ext cx="762000" cy="259045"/>
    <xdr:sp macro="" textlink="">
      <xdr:nvSpPr>
        <xdr:cNvPr id="91" name="テキスト ボックス 90"/>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92" name="円/楕円 91"/>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93" name="テキスト ボックス 92"/>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類似団体と比べて物件費が高くなっているのは、業務の民間委託化が進み、職員人件費から委託料（物件費）へ移行</a:t>
          </a:r>
          <a:r>
            <a:rPr lang="ja-JP" altLang="en-US" sz="1300" b="0" i="0" baseline="0">
              <a:solidFill>
                <a:schemeClr val="dk1"/>
              </a:solidFill>
              <a:latin typeface="+mn-lt"/>
              <a:ea typeface="+mn-ea"/>
              <a:cs typeface="+mn-cs"/>
            </a:rPr>
            <a:t>しているためである。　今後も</a:t>
          </a:r>
          <a:r>
            <a:rPr lang="ja-JP" altLang="ja-JP" sz="1300" b="0" i="0" baseline="0">
              <a:solidFill>
                <a:schemeClr val="dk1"/>
              </a:solidFill>
              <a:latin typeface="+mn-lt"/>
              <a:ea typeface="+mn-ea"/>
              <a:cs typeface="+mn-cs"/>
            </a:rPr>
            <a:t>民間委託</a:t>
          </a:r>
          <a:r>
            <a:rPr lang="ja-JP" altLang="en-US" sz="1300" b="0" i="0" baseline="0">
              <a:solidFill>
                <a:schemeClr val="dk1"/>
              </a:solidFill>
              <a:latin typeface="+mn-lt"/>
              <a:ea typeface="+mn-ea"/>
              <a:cs typeface="+mn-cs"/>
            </a:rPr>
            <a:t>を進めていくため、</a:t>
          </a:r>
          <a:r>
            <a:rPr lang="ja-JP" altLang="ja-JP" sz="1300" b="0" i="0" baseline="0">
              <a:solidFill>
                <a:schemeClr val="dk1"/>
              </a:solidFill>
              <a:latin typeface="+mn-lt"/>
              <a:ea typeface="+mn-ea"/>
              <a:cs typeface="+mn-cs"/>
            </a:rPr>
            <a:t>この傾向は続くものと見込まれる。</a:t>
          </a:r>
          <a:endParaRPr lang="en-US" altLang="ja-JP" sz="13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18</xdr:row>
      <xdr:rowOff>58420</xdr:rowOff>
    </xdr:to>
    <xdr:cxnSp macro="">
      <xdr:nvCxnSpPr>
        <xdr:cNvPr id="126" name="直線コネクタ 125"/>
        <xdr:cNvCxnSpPr/>
      </xdr:nvCxnSpPr>
      <xdr:spPr>
        <a:xfrm>
          <a:off x="15671800" y="3098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77470</xdr:rowOff>
    </xdr:from>
    <xdr:to>
      <xdr:col>22</xdr:col>
      <xdr:colOff>565150</xdr:colOff>
      <xdr:row>18</xdr:row>
      <xdr:rowOff>12700</xdr:rowOff>
    </xdr:to>
    <xdr:cxnSp macro="">
      <xdr:nvCxnSpPr>
        <xdr:cNvPr id="129" name="直線コネクタ 128"/>
        <xdr:cNvCxnSpPr/>
      </xdr:nvCxnSpPr>
      <xdr:spPr>
        <a:xfrm>
          <a:off x="14782800" y="2992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54610</xdr:rowOff>
    </xdr:from>
    <xdr:to>
      <xdr:col>21</xdr:col>
      <xdr:colOff>361950</xdr:colOff>
      <xdr:row>17</xdr:row>
      <xdr:rowOff>77470</xdr:rowOff>
    </xdr:to>
    <xdr:cxnSp macro="">
      <xdr:nvCxnSpPr>
        <xdr:cNvPr id="132" name="直線コネクタ 131"/>
        <xdr:cNvCxnSpPr/>
      </xdr:nvCxnSpPr>
      <xdr:spPr>
        <a:xfrm>
          <a:off x="13893800" y="296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54610</xdr:rowOff>
    </xdr:from>
    <xdr:to>
      <xdr:col>20</xdr:col>
      <xdr:colOff>158750</xdr:colOff>
      <xdr:row>17</xdr:row>
      <xdr:rowOff>62230</xdr:rowOff>
    </xdr:to>
    <xdr:cxnSp macro="">
      <xdr:nvCxnSpPr>
        <xdr:cNvPr id="135" name="直線コネクタ 134"/>
        <xdr:cNvCxnSpPr/>
      </xdr:nvCxnSpPr>
      <xdr:spPr>
        <a:xfrm flipV="1">
          <a:off x="13004800" y="296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5" name="円/楕円 144"/>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6"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7" name="円/楕円 146"/>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48" name="テキスト ボックス 147"/>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26670</xdr:rowOff>
    </xdr:from>
    <xdr:to>
      <xdr:col>21</xdr:col>
      <xdr:colOff>412750</xdr:colOff>
      <xdr:row>17</xdr:row>
      <xdr:rowOff>128270</xdr:rowOff>
    </xdr:to>
    <xdr:sp macro="" textlink="">
      <xdr:nvSpPr>
        <xdr:cNvPr id="149" name="円/楕円 148"/>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113047</xdr:rowOff>
    </xdr:from>
    <xdr:ext cx="762000" cy="259045"/>
    <xdr:sp macro="" textlink="">
      <xdr:nvSpPr>
        <xdr:cNvPr id="150" name="テキスト ボックス 149"/>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3810</xdr:rowOff>
    </xdr:from>
    <xdr:to>
      <xdr:col>20</xdr:col>
      <xdr:colOff>209550</xdr:colOff>
      <xdr:row>17</xdr:row>
      <xdr:rowOff>105410</xdr:rowOff>
    </xdr:to>
    <xdr:sp macro="" textlink="">
      <xdr:nvSpPr>
        <xdr:cNvPr id="151" name="円/楕円 150"/>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90187</xdr:rowOff>
    </xdr:from>
    <xdr:ext cx="762000" cy="259045"/>
    <xdr:sp macro="" textlink="">
      <xdr:nvSpPr>
        <xdr:cNvPr id="152" name="テキスト ボックス 151"/>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11430</xdr:rowOff>
    </xdr:from>
    <xdr:to>
      <xdr:col>19</xdr:col>
      <xdr:colOff>6350</xdr:colOff>
      <xdr:row>17</xdr:row>
      <xdr:rowOff>113030</xdr:rowOff>
    </xdr:to>
    <xdr:sp macro="" textlink="">
      <xdr:nvSpPr>
        <xdr:cNvPr id="153" name="円/楕円 152"/>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97807</xdr:rowOff>
    </xdr:from>
    <xdr:ext cx="762000" cy="259045"/>
    <xdr:sp macro="" textlink="">
      <xdr:nvSpPr>
        <xdr:cNvPr id="154" name="テキスト ボックス 153"/>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latin typeface="+mn-lt"/>
              <a:ea typeface="+mn-ea"/>
              <a:cs typeface="+mn-cs"/>
            </a:rPr>
            <a:t>　扶助費に係る経常収支比率は前年度より</a:t>
          </a:r>
          <a:r>
            <a:rPr lang="en-US" altLang="ja-JP" sz="1200">
              <a:solidFill>
                <a:schemeClr val="dk1"/>
              </a:solidFill>
              <a:latin typeface="+mn-lt"/>
              <a:ea typeface="+mn-ea"/>
              <a:cs typeface="+mn-cs"/>
            </a:rPr>
            <a:t>0.3</a:t>
          </a:r>
          <a:r>
            <a:rPr lang="ja-JP" altLang="en-US" sz="1200">
              <a:solidFill>
                <a:schemeClr val="dk1"/>
              </a:solidFill>
              <a:latin typeface="+mn-lt"/>
              <a:ea typeface="+mn-ea"/>
              <a:cs typeface="+mn-cs"/>
            </a:rPr>
            <a:t>ポイント減少したが</a:t>
          </a:r>
          <a:r>
            <a:rPr lang="ja-JP" altLang="ja-JP" sz="1200">
              <a:solidFill>
                <a:schemeClr val="dk1"/>
              </a:solidFill>
              <a:latin typeface="+mn-lt"/>
              <a:ea typeface="+mn-ea"/>
              <a:cs typeface="+mn-cs"/>
            </a:rPr>
            <a:t>、類似団体平均よりも高くなっている。</a:t>
          </a:r>
          <a:endParaRPr lang="en-US" altLang="ja-JP" sz="1200">
            <a:solidFill>
              <a:schemeClr val="dk1"/>
            </a:solidFill>
            <a:latin typeface="+mn-lt"/>
            <a:ea typeface="+mn-ea"/>
            <a:cs typeface="+mn-cs"/>
          </a:endParaRPr>
        </a:p>
        <a:p>
          <a:r>
            <a:rPr lang="ja-JP" altLang="ja-JP" sz="1200">
              <a:solidFill>
                <a:schemeClr val="dk1"/>
              </a:solidFill>
              <a:latin typeface="+mn-lt"/>
              <a:ea typeface="+mn-ea"/>
              <a:cs typeface="+mn-cs"/>
            </a:rPr>
            <a:t>　</a:t>
          </a:r>
          <a:r>
            <a:rPr lang="ja-JP" altLang="en-US" sz="1200">
              <a:solidFill>
                <a:schemeClr val="dk1"/>
              </a:solidFill>
              <a:latin typeface="+mn-lt"/>
              <a:ea typeface="+mn-ea"/>
              <a:cs typeface="+mn-cs"/>
            </a:rPr>
            <a:t>減少した</a:t>
          </a:r>
          <a:r>
            <a:rPr lang="ja-JP" altLang="ja-JP" sz="1200">
              <a:solidFill>
                <a:schemeClr val="dk1"/>
              </a:solidFill>
              <a:latin typeface="+mn-lt"/>
              <a:ea typeface="+mn-ea"/>
              <a:cs typeface="+mn-cs"/>
            </a:rPr>
            <a:t>主な要因としては、扶助費の総額は前年度より</a:t>
          </a:r>
          <a:r>
            <a:rPr lang="en-US" altLang="ja-JP" sz="1200">
              <a:solidFill>
                <a:schemeClr val="dk1"/>
              </a:solidFill>
              <a:latin typeface="+mn-lt"/>
              <a:ea typeface="+mn-ea"/>
              <a:cs typeface="+mn-cs"/>
            </a:rPr>
            <a:t>102</a:t>
          </a:r>
          <a:r>
            <a:rPr lang="ja-JP" altLang="ja-JP" sz="1200">
              <a:solidFill>
                <a:schemeClr val="dk1"/>
              </a:solidFill>
              <a:latin typeface="+mn-lt"/>
              <a:ea typeface="+mn-ea"/>
              <a:cs typeface="+mn-cs"/>
            </a:rPr>
            <a:t>百万円</a:t>
          </a:r>
          <a:r>
            <a:rPr lang="ja-JP" altLang="en-US" sz="1200">
              <a:solidFill>
                <a:schemeClr val="dk1"/>
              </a:solidFill>
              <a:latin typeface="+mn-lt"/>
              <a:ea typeface="+mn-ea"/>
              <a:cs typeface="+mn-cs"/>
            </a:rPr>
            <a:t>増加</a:t>
          </a:r>
          <a:r>
            <a:rPr lang="ja-JP" altLang="ja-JP" sz="1200">
              <a:solidFill>
                <a:schemeClr val="dk1"/>
              </a:solidFill>
              <a:latin typeface="+mn-lt"/>
              <a:ea typeface="+mn-ea"/>
              <a:cs typeface="+mn-cs"/>
            </a:rPr>
            <a:t>しているものの、扶助費に充当された国県支出金</a:t>
          </a:r>
          <a:r>
            <a:rPr lang="ja-JP" altLang="en-US" sz="1200">
              <a:solidFill>
                <a:schemeClr val="dk1"/>
              </a:solidFill>
              <a:latin typeface="+mn-lt"/>
              <a:ea typeface="+mn-ea"/>
              <a:cs typeface="+mn-cs"/>
            </a:rPr>
            <a:t>等</a:t>
          </a:r>
          <a:r>
            <a:rPr lang="ja-JP" altLang="ja-JP" sz="1200">
              <a:solidFill>
                <a:schemeClr val="dk1"/>
              </a:solidFill>
              <a:latin typeface="+mn-lt"/>
              <a:ea typeface="+mn-ea"/>
              <a:cs typeface="+mn-cs"/>
            </a:rPr>
            <a:t>の</a:t>
          </a:r>
          <a:r>
            <a:rPr lang="ja-JP" altLang="en-US" sz="1200">
              <a:solidFill>
                <a:schemeClr val="dk1"/>
              </a:solidFill>
              <a:latin typeface="+mn-lt"/>
              <a:ea typeface="+mn-ea"/>
              <a:cs typeface="+mn-cs"/>
            </a:rPr>
            <a:t>特定財源</a:t>
          </a:r>
          <a:r>
            <a:rPr lang="ja-JP" altLang="ja-JP" sz="1200">
              <a:solidFill>
                <a:schemeClr val="dk1"/>
              </a:solidFill>
              <a:latin typeface="+mn-lt"/>
              <a:ea typeface="+mn-ea"/>
              <a:cs typeface="+mn-cs"/>
            </a:rPr>
            <a:t>が</a:t>
          </a:r>
          <a:r>
            <a:rPr lang="en-US" altLang="ja-JP" sz="1200">
              <a:solidFill>
                <a:schemeClr val="dk1"/>
              </a:solidFill>
              <a:latin typeface="+mn-lt"/>
              <a:ea typeface="+mn-ea"/>
              <a:cs typeface="+mn-cs"/>
            </a:rPr>
            <a:t>146</a:t>
          </a:r>
          <a:r>
            <a:rPr lang="ja-JP" altLang="ja-JP" sz="1200">
              <a:solidFill>
                <a:schemeClr val="dk1"/>
              </a:solidFill>
              <a:latin typeface="+mn-lt"/>
              <a:ea typeface="+mn-ea"/>
              <a:cs typeface="+mn-cs"/>
            </a:rPr>
            <a:t>百万円</a:t>
          </a:r>
          <a:r>
            <a:rPr lang="ja-JP" altLang="en-US" sz="1200">
              <a:solidFill>
                <a:schemeClr val="dk1"/>
              </a:solidFill>
              <a:latin typeface="+mn-lt"/>
              <a:ea typeface="+mn-ea"/>
              <a:cs typeface="+mn-cs"/>
            </a:rPr>
            <a:t>増加</a:t>
          </a:r>
          <a:r>
            <a:rPr lang="ja-JP" altLang="ja-JP" sz="1200">
              <a:solidFill>
                <a:schemeClr val="dk1"/>
              </a:solidFill>
              <a:latin typeface="+mn-lt"/>
              <a:ea typeface="+mn-ea"/>
              <a:cs typeface="+mn-cs"/>
            </a:rPr>
            <a:t>し、その分一般財源</a:t>
          </a:r>
          <a:r>
            <a:rPr lang="ja-JP" altLang="en-US" sz="1200">
              <a:solidFill>
                <a:schemeClr val="dk1"/>
              </a:solidFill>
              <a:latin typeface="+mn-lt"/>
              <a:ea typeface="+mn-ea"/>
              <a:cs typeface="+mn-cs"/>
            </a:rPr>
            <a:t>が減少</a:t>
          </a:r>
          <a:r>
            <a:rPr lang="ja-JP" altLang="ja-JP" sz="1200">
              <a:solidFill>
                <a:schemeClr val="dk1"/>
              </a:solidFill>
              <a:latin typeface="+mn-lt"/>
              <a:ea typeface="+mn-ea"/>
              <a:cs typeface="+mn-cs"/>
            </a:rPr>
            <a:t>したためである。</a:t>
          </a:r>
          <a:endParaRPr lang="en-US" altLang="ja-JP" sz="1200">
            <a:solidFill>
              <a:schemeClr val="dk1"/>
            </a:solidFill>
            <a:latin typeface="+mn-lt"/>
            <a:ea typeface="+mn-ea"/>
            <a:cs typeface="+mn-cs"/>
          </a:endParaRPr>
        </a:p>
        <a:p>
          <a:r>
            <a:rPr lang="ja-JP" altLang="en-US" sz="1200">
              <a:solidFill>
                <a:schemeClr val="dk1"/>
              </a:solidFill>
              <a:latin typeface="+mn-lt"/>
              <a:ea typeface="+mn-ea"/>
              <a:cs typeface="+mn-cs"/>
            </a:rPr>
            <a:t>　生活保護費のほか自立支援給付費も増加の傾向にあり比率は上昇していくものと考えられる。</a:t>
          </a:r>
          <a:endParaRPr lang="ja-JP" altLang="ja-JP" sz="1200"/>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67564</xdr:rowOff>
    </xdr:from>
    <xdr:to>
      <xdr:col>7</xdr:col>
      <xdr:colOff>15875</xdr:colOff>
      <xdr:row>56</xdr:row>
      <xdr:rowOff>94996</xdr:rowOff>
    </xdr:to>
    <xdr:cxnSp macro="">
      <xdr:nvCxnSpPr>
        <xdr:cNvPr id="185" name="直線コネクタ 184"/>
        <xdr:cNvCxnSpPr/>
      </xdr:nvCxnSpPr>
      <xdr:spPr>
        <a:xfrm flipV="1">
          <a:off x="3987800" y="96687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101854</xdr:rowOff>
    </xdr:from>
    <xdr:to>
      <xdr:col>5</xdr:col>
      <xdr:colOff>549275</xdr:colOff>
      <xdr:row>56</xdr:row>
      <xdr:rowOff>94996</xdr:rowOff>
    </xdr:to>
    <xdr:cxnSp macro="">
      <xdr:nvCxnSpPr>
        <xdr:cNvPr id="188" name="直線コネクタ 187"/>
        <xdr:cNvCxnSpPr/>
      </xdr:nvCxnSpPr>
      <xdr:spPr>
        <a:xfrm>
          <a:off x="3098800" y="953160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101854</xdr:rowOff>
    </xdr:from>
    <xdr:to>
      <xdr:col>4</xdr:col>
      <xdr:colOff>346075</xdr:colOff>
      <xdr:row>56</xdr:row>
      <xdr:rowOff>12700</xdr:rowOff>
    </xdr:to>
    <xdr:cxnSp macro="">
      <xdr:nvCxnSpPr>
        <xdr:cNvPr id="191" name="直線コネクタ 190"/>
        <xdr:cNvCxnSpPr/>
      </xdr:nvCxnSpPr>
      <xdr:spPr>
        <a:xfrm flipV="1">
          <a:off x="2209800" y="95316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83566</xdr:rowOff>
    </xdr:from>
    <xdr:to>
      <xdr:col>3</xdr:col>
      <xdr:colOff>142875</xdr:colOff>
      <xdr:row>56</xdr:row>
      <xdr:rowOff>12700</xdr:rowOff>
    </xdr:to>
    <xdr:cxnSp macro="">
      <xdr:nvCxnSpPr>
        <xdr:cNvPr id="194" name="直線コネクタ 193"/>
        <xdr:cNvCxnSpPr/>
      </xdr:nvCxnSpPr>
      <xdr:spPr>
        <a:xfrm>
          <a:off x="1320800" y="95133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16764</xdr:rowOff>
    </xdr:from>
    <xdr:to>
      <xdr:col>7</xdr:col>
      <xdr:colOff>66675</xdr:colOff>
      <xdr:row>56</xdr:row>
      <xdr:rowOff>118364</xdr:rowOff>
    </xdr:to>
    <xdr:sp macro="" textlink="">
      <xdr:nvSpPr>
        <xdr:cNvPr id="204" name="円/楕円 203"/>
        <xdr:cNvSpPr/>
      </xdr:nvSpPr>
      <xdr:spPr>
        <a:xfrm>
          <a:off x="4775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160291</xdr:rowOff>
    </xdr:from>
    <xdr:ext cx="762000" cy="259045"/>
    <xdr:sp macro="" textlink="">
      <xdr:nvSpPr>
        <xdr:cNvPr id="205" name="扶助費該当値テキスト"/>
        <xdr:cNvSpPr txBox="1"/>
      </xdr:nvSpPr>
      <xdr:spPr>
        <a:xfrm>
          <a:off x="4914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44196</xdr:rowOff>
    </xdr:from>
    <xdr:to>
      <xdr:col>5</xdr:col>
      <xdr:colOff>600075</xdr:colOff>
      <xdr:row>56</xdr:row>
      <xdr:rowOff>145796</xdr:rowOff>
    </xdr:to>
    <xdr:sp macro="" textlink="">
      <xdr:nvSpPr>
        <xdr:cNvPr id="206" name="円/楕円 205"/>
        <xdr:cNvSpPr/>
      </xdr:nvSpPr>
      <xdr:spPr>
        <a:xfrm>
          <a:off x="3937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130573</xdr:rowOff>
    </xdr:from>
    <xdr:ext cx="736600" cy="259045"/>
    <xdr:sp macro="" textlink="">
      <xdr:nvSpPr>
        <xdr:cNvPr id="207" name="テキスト ボックス 206"/>
        <xdr:cNvSpPr txBox="1"/>
      </xdr:nvSpPr>
      <xdr:spPr>
        <a:xfrm>
          <a:off x="3606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51054</xdr:rowOff>
    </xdr:from>
    <xdr:to>
      <xdr:col>4</xdr:col>
      <xdr:colOff>396875</xdr:colOff>
      <xdr:row>55</xdr:row>
      <xdr:rowOff>152654</xdr:rowOff>
    </xdr:to>
    <xdr:sp macro="" textlink="">
      <xdr:nvSpPr>
        <xdr:cNvPr id="208" name="円/楕円 207"/>
        <xdr:cNvSpPr/>
      </xdr:nvSpPr>
      <xdr:spPr>
        <a:xfrm>
          <a:off x="3048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137431</xdr:rowOff>
    </xdr:from>
    <xdr:ext cx="762000" cy="259045"/>
    <xdr:sp macro="" textlink="">
      <xdr:nvSpPr>
        <xdr:cNvPr id="209" name="テキスト ボックス 208"/>
        <xdr:cNvSpPr txBox="1"/>
      </xdr:nvSpPr>
      <xdr:spPr>
        <a:xfrm>
          <a:off x="2717800" y="95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0" name="円/楕円 209"/>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1" name="テキスト ボックス 21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32766</xdr:rowOff>
    </xdr:from>
    <xdr:to>
      <xdr:col>1</xdr:col>
      <xdr:colOff>676275</xdr:colOff>
      <xdr:row>55</xdr:row>
      <xdr:rowOff>134366</xdr:rowOff>
    </xdr:to>
    <xdr:sp macro="" textlink="">
      <xdr:nvSpPr>
        <xdr:cNvPr id="212" name="円/楕円 211"/>
        <xdr:cNvSpPr/>
      </xdr:nvSpPr>
      <xdr:spPr>
        <a:xfrm>
          <a:off x="1270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119143</xdr:rowOff>
    </xdr:from>
    <xdr:ext cx="762000" cy="259045"/>
    <xdr:sp macro="" textlink="">
      <xdr:nvSpPr>
        <xdr:cNvPr id="213" name="テキスト ボックス 212"/>
        <xdr:cNvSpPr txBox="1"/>
      </xdr:nvSpPr>
      <xdr:spPr>
        <a:xfrm>
          <a:off x="939800" y="954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比率は前年度より</a:t>
          </a:r>
          <a:r>
            <a:rPr lang="en-US" altLang="ja-JP" sz="1200" b="0" i="0" baseline="0">
              <a:solidFill>
                <a:schemeClr val="dk1"/>
              </a:solidFill>
              <a:latin typeface="+mn-lt"/>
              <a:ea typeface="+mn-ea"/>
              <a:cs typeface="+mn-cs"/>
            </a:rPr>
            <a:t>0.4</a:t>
          </a:r>
          <a:r>
            <a:rPr lang="ja-JP" altLang="en-US" sz="1200" b="0" i="0" baseline="0">
              <a:solidFill>
                <a:schemeClr val="dk1"/>
              </a:solidFill>
              <a:latin typeface="+mn-lt"/>
              <a:ea typeface="+mn-ea"/>
              <a:cs typeface="+mn-cs"/>
            </a:rPr>
            <a:t>ポイント</a:t>
          </a:r>
          <a:r>
            <a:rPr lang="ja-JP" altLang="ja-JP" sz="1200" b="0" i="0" baseline="0">
              <a:solidFill>
                <a:schemeClr val="dk1"/>
              </a:solidFill>
              <a:latin typeface="+mn-lt"/>
              <a:ea typeface="+mn-ea"/>
              <a:cs typeface="+mn-cs"/>
            </a:rPr>
            <a:t>減少し、類似団体平均よりも下回った。</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a:t>
          </a:r>
          <a:r>
            <a:rPr lang="ja-JP" altLang="en-US" sz="1200" b="0" i="0" baseline="0">
              <a:solidFill>
                <a:schemeClr val="dk1"/>
              </a:solidFill>
              <a:latin typeface="+mn-lt"/>
              <a:ea typeface="+mn-ea"/>
              <a:cs typeface="+mn-cs"/>
            </a:rPr>
            <a:t>減少した</a:t>
          </a:r>
          <a:r>
            <a:rPr lang="ja-JP" altLang="ja-JP" sz="1200" b="0" i="0" baseline="0">
              <a:solidFill>
                <a:schemeClr val="dk1"/>
              </a:solidFill>
              <a:latin typeface="+mn-lt"/>
              <a:ea typeface="+mn-ea"/>
              <a:cs typeface="+mn-cs"/>
            </a:rPr>
            <a:t>主な要因は、下水道事業特別会計と国民健康保険特別会計への赤字補てん的な繰出金が前年度より</a:t>
          </a:r>
          <a:r>
            <a:rPr lang="en-US" altLang="ja-JP" sz="1200" b="0" i="0" baseline="0">
              <a:solidFill>
                <a:schemeClr val="dk1"/>
              </a:solidFill>
              <a:latin typeface="+mn-lt"/>
              <a:ea typeface="+mn-ea"/>
              <a:cs typeface="+mn-cs"/>
            </a:rPr>
            <a:t>29</a:t>
          </a:r>
          <a:r>
            <a:rPr lang="ja-JP" altLang="ja-JP" sz="1200" b="0" i="0" baseline="0">
              <a:solidFill>
                <a:schemeClr val="dk1"/>
              </a:solidFill>
              <a:latin typeface="+mn-lt"/>
              <a:ea typeface="+mn-ea"/>
              <a:cs typeface="+mn-cs"/>
            </a:rPr>
            <a:t>百万円減少したためである。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中でも下水道事業特別会計は、地方公営企業として独立採算の原則の下、経営基盤の強化を図り、普通会計の負担を軽減していくよう努める。</a:t>
          </a:r>
          <a:endParaRPr lang="ja-JP" altLang="ja-JP" sz="1200"/>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56</xdr:row>
      <xdr:rowOff>142240</xdr:rowOff>
    </xdr:to>
    <xdr:cxnSp macro="">
      <xdr:nvCxnSpPr>
        <xdr:cNvPr id="246" name="直線コネクタ 245"/>
        <xdr:cNvCxnSpPr/>
      </xdr:nvCxnSpPr>
      <xdr:spPr>
        <a:xfrm flipV="1">
          <a:off x="15671800" y="9712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58</xdr:row>
      <xdr:rowOff>43180</xdr:rowOff>
    </xdr:to>
    <xdr:cxnSp macro="">
      <xdr:nvCxnSpPr>
        <xdr:cNvPr id="249" name="直線コネクタ 248"/>
        <xdr:cNvCxnSpPr/>
      </xdr:nvCxnSpPr>
      <xdr:spPr>
        <a:xfrm flipV="1">
          <a:off x="14782800" y="97434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43180</xdr:rowOff>
    </xdr:to>
    <xdr:cxnSp macro="">
      <xdr:nvCxnSpPr>
        <xdr:cNvPr id="252" name="直線コネクタ 251"/>
        <xdr:cNvCxnSpPr/>
      </xdr:nvCxnSpPr>
      <xdr:spPr>
        <a:xfrm>
          <a:off x="13893800" y="995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20320</xdr:rowOff>
    </xdr:to>
    <xdr:cxnSp macro="">
      <xdr:nvCxnSpPr>
        <xdr:cNvPr id="255" name="直線コネクタ 254"/>
        <xdr:cNvCxnSpPr/>
      </xdr:nvCxnSpPr>
      <xdr:spPr>
        <a:xfrm flipV="1">
          <a:off x="13004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65" name="円/楕円 264"/>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66"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67" name="円/楕円 266"/>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68" name="テキスト ボックス 26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69" name="円/楕円 268"/>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0" name="テキスト ボックス 269"/>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1" name="円/楕円 270"/>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2" name="テキスト ボックス 271"/>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3" name="円/楕円 272"/>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4" name="テキスト ボックス 273"/>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　全国平均、県平均、類似団体平均と比べると、比率は大きく下回っており、この水準を維持しつつ適正執行に努める。</a:t>
          </a:r>
          <a:endParaRPr lang="ja-JP" altLang="ja-JP" sz="1300"/>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72136</xdr:rowOff>
    </xdr:to>
    <xdr:cxnSp macro="">
      <xdr:nvCxnSpPr>
        <xdr:cNvPr id="304" name="直線コネクタ 303"/>
        <xdr:cNvCxnSpPr/>
      </xdr:nvCxnSpPr>
      <xdr:spPr>
        <a:xfrm flipV="1">
          <a:off x="15671800" y="58877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72136</xdr:rowOff>
    </xdr:from>
    <xdr:to>
      <xdr:col>22</xdr:col>
      <xdr:colOff>565150</xdr:colOff>
      <xdr:row>34</xdr:row>
      <xdr:rowOff>72136</xdr:rowOff>
    </xdr:to>
    <xdr:cxnSp macro="">
      <xdr:nvCxnSpPr>
        <xdr:cNvPr id="307" name="直線コネクタ 306"/>
        <xdr:cNvCxnSpPr/>
      </xdr:nvCxnSpPr>
      <xdr:spPr>
        <a:xfrm>
          <a:off x="14782800" y="5901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62992</xdr:rowOff>
    </xdr:from>
    <xdr:to>
      <xdr:col>21</xdr:col>
      <xdr:colOff>361950</xdr:colOff>
      <xdr:row>34</xdr:row>
      <xdr:rowOff>72136</xdr:rowOff>
    </xdr:to>
    <xdr:cxnSp macro="">
      <xdr:nvCxnSpPr>
        <xdr:cNvPr id="310" name="直線コネクタ 309"/>
        <xdr:cNvCxnSpPr/>
      </xdr:nvCxnSpPr>
      <xdr:spPr>
        <a:xfrm>
          <a:off x="13893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62992</xdr:rowOff>
    </xdr:from>
    <xdr:to>
      <xdr:col>20</xdr:col>
      <xdr:colOff>158750</xdr:colOff>
      <xdr:row>34</xdr:row>
      <xdr:rowOff>76708</xdr:rowOff>
    </xdr:to>
    <xdr:cxnSp macro="">
      <xdr:nvCxnSpPr>
        <xdr:cNvPr id="313" name="直線コネクタ 312"/>
        <xdr:cNvCxnSpPr/>
      </xdr:nvCxnSpPr>
      <xdr:spPr>
        <a:xfrm flipV="1">
          <a:off x="13004800" y="5892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23" name="円/楕円 322"/>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24147</xdr:rowOff>
    </xdr:from>
    <xdr:ext cx="762000" cy="259045"/>
    <xdr:sp macro="" textlink="">
      <xdr:nvSpPr>
        <xdr:cNvPr id="324" name="補助費等該当値テキスト"/>
        <xdr:cNvSpPr txBox="1"/>
      </xdr:nvSpPr>
      <xdr:spPr>
        <a:xfrm>
          <a:off x="16598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21336</xdr:rowOff>
    </xdr:from>
    <xdr:to>
      <xdr:col>22</xdr:col>
      <xdr:colOff>615950</xdr:colOff>
      <xdr:row>34</xdr:row>
      <xdr:rowOff>122936</xdr:rowOff>
    </xdr:to>
    <xdr:sp macro="" textlink="">
      <xdr:nvSpPr>
        <xdr:cNvPr id="325" name="円/楕円 324"/>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133113</xdr:rowOff>
    </xdr:from>
    <xdr:ext cx="736600" cy="259045"/>
    <xdr:sp macro="" textlink="">
      <xdr:nvSpPr>
        <xdr:cNvPr id="326" name="テキスト ボックス 325"/>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21336</xdr:rowOff>
    </xdr:from>
    <xdr:to>
      <xdr:col>21</xdr:col>
      <xdr:colOff>412750</xdr:colOff>
      <xdr:row>34</xdr:row>
      <xdr:rowOff>122936</xdr:rowOff>
    </xdr:to>
    <xdr:sp macro="" textlink="">
      <xdr:nvSpPr>
        <xdr:cNvPr id="327" name="円/楕円 326"/>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133113</xdr:rowOff>
    </xdr:from>
    <xdr:ext cx="762000" cy="259045"/>
    <xdr:sp macro="" textlink="">
      <xdr:nvSpPr>
        <xdr:cNvPr id="328" name="テキスト ボックス 327"/>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xdr:rowOff>
    </xdr:from>
    <xdr:to>
      <xdr:col>20</xdr:col>
      <xdr:colOff>209550</xdr:colOff>
      <xdr:row>34</xdr:row>
      <xdr:rowOff>113792</xdr:rowOff>
    </xdr:to>
    <xdr:sp macro="" textlink="">
      <xdr:nvSpPr>
        <xdr:cNvPr id="329" name="円/楕円 328"/>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123969</xdr:rowOff>
    </xdr:from>
    <xdr:ext cx="762000" cy="259045"/>
    <xdr:sp macro="" textlink="">
      <xdr:nvSpPr>
        <xdr:cNvPr id="330" name="テキスト ボックス 329"/>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25908</xdr:rowOff>
    </xdr:from>
    <xdr:to>
      <xdr:col>19</xdr:col>
      <xdr:colOff>6350</xdr:colOff>
      <xdr:row>34</xdr:row>
      <xdr:rowOff>127508</xdr:rowOff>
    </xdr:to>
    <xdr:sp macro="" textlink="">
      <xdr:nvSpPr>
        <xdr:cNvPr id="331" name="円/楕円 330"/>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137685</xdr:rowOff>
    </xdr:from>
    <xdr:ext cx="762000" cy="259045"/>
    <xdr:sp macro="" textlink="">
      <xdr:nvSpPr>
        <xdr:cNvPr id="332" name="テキスト ボックス 331"/>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平成</a:t>
          </a:r>
          <a:r>
            <a:rPr lang="en-US" altLang="ja-JP" sz="1300" b="0" i="0" baseline="0">
              <a:solidFill>
                <a:schemeClr val="dk1"/>
              </a:solidFill>
              <a:latin typeface="+mn-lt"/>
              <a:ea typeface="+mn-ea"/>
              <a:cs typeface="+mn-cs"/>
            </a:rPr>
            <a:t>19</a:t>
          </a:r>
          <a:r>
            <a:rPr lang="ja-JP" altLang="ja-JP" sz="1300" b="0" i="0" baseline="0">
              <a:solidFill>
                <a:schemeClr val="dk1"/>
              </a:solidFill>
              <a:latin typeface="+mn-lt"/>
              <a:ea typeface="+mn-ea"/>
              <a:cs typeface="+mn-cs"/>
            </a:rPr>
            <a:t>年度以降、</a:t>
          </a:r>
          <a:r>
            <a:rPr lang="en-US" altLang="ja-JP" sz="1300" b="0" i="0" baseline="0">
              <a:solidFill>
                <a:schemeClr val="dk1"/>
              </a:solidFill>
              <a:latin typeface="+mn-lt"/>
              <a:ea typeface="+mn-ea"/>
              <a:cs typeface="+mn-cs"/>
            </a:rPr>
            <a:t>5</a:t>
          </a:r>
          <a:r>
            <a:rPr lang="ja-JP" altLang="ja-JP" sz="1300" b="0" i="0" baseline="0">
              <a:solidFill>
                <a:schemeClr val="dk1"/>
              </a:solidFill>
              <a:latin typeface="+mn-lt"/>
              <a:ea typeface="+mn-ea"/>
              <a:cs typeface="+mn-cs"/>
            </a:rPr>
            <a:t>年連続で比率が減少しており、今年度は前年度と比較して</a:t>
          </a:r>
          <a:r>
            <a:rPr lang="en-US" altLang="ja-JP" sz="1300" b="0" i="0" baseline="0">
              <a:solidFill>
                <a:schemeClr val="dk1"/>
              </a:solidFill>
              <a:latin typeface="+mn-lt"/>
              <a:ea typeface="+mn-ea"/>
              <a:cs typeface="+mn-cs"/>
            </a:rPr>
            <a:t>0.2</a:t>
          </a:r>
          <a:r>
            <a:rPr lang="ja-JP" altLang="en-US" sz="1300" b="0" i="0" baseline="0">
              <a:solidFill>
                <a:schemeClr val="dk1"/>
              </a:solidFill>
              <a:latin typeface="+mn-lt"/>
              <a:ea typeface="+mn-ea"/>
              <a:cs typeface="+mn-cs"/>
            </a:rPr>
            <a:t>ポイント上昇</a:t>
          </a:r>
          <a:r>
            <a:rPr lang="ja-JP" altLang="ja-JP" sz="1300" b="0" i="0" baseline="0">
              <a:solidFill>
                <a:schemeClr val="dk1"/>
              </a:solidFill>
              <a:latin typeface="+mn-lt"/>
              <a:ea typeface="+mn-ea"/>
              <a:cs typeface="+mn-cs"/>
            </a:rPr>
            <a:t>している。県平均よりは上回っているものの、類似団体平均と比べると低くなっている。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上昇した主な</a:t>
          </a:r>
          <a:r>
            <a:rPr lang="ja-JP" altLang="ja-JP" sz="1300" b="0" i="0" baseline="0">
              <a:solidFill>
                <a:schemeClr val="dk1"/>
              </a:solidFill>
              <a:latin typeface="+mn-lt"/>
              <a:ea typeface="+mn-ea"/>
              <a:cs typeface="+mn-cs"/>
            </a:rPr>
            <a:t>要因として、</a:t>
          </a:r>
          <a:r>
            <a:rPr lang="ja-JP" altLang="en-US" sz="1300" b="0" i="0" baseline="0">
              <a:solidFill>
                <a:schemeClr val="dk1"/>
              </a:solidFill>
              <a:latin typeface="+mn-lt"/>
              <a:ea typeface="+mn-ea"/>
              <a:cs typeface="+mn-cs"/>
            </a:rPr>
            <a:t>地方交付税の減少により分母となる経常一般財源収入が減少したことがあげられる。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今後はインフラや公共施設の更新に多額の財源が必要であり、比率の改善は困難と想定される。</a:t>
          </a:r>
          <a:endParaRPr lang="ja-JP" altLang="ja-JP" sz="1300"/>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124713</xdr:rowOff>
    </xdr:to>
    <xdr:cxnSp macro="">
      <xdr:nvCxnSpPr>
        <xdr:cNvPr id="362" name="直線コネクタ 361"/>
        <xdr:cNvCxnSpPr/>
      </xdr:nvCxnSpPr>
      <xdr:spPr>
        <a:xfrm>
          <a:off x="3987800" y="133172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156718</xdr:rowOff>
    </xdr:to>
    <xdr:cxnSp macro="">
      <xdr:nvCxnSpPr>
        <xdr:cNvPr id="365" name="直線コネクタ 364"/>
        <xdr:cNvCxnSpPr/>
      </xdr:nvCxnSpPr>
      <xdr:spPr>
        <a:xfrm flipV="1">
          <a:off x="3098800" y="13317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78</xdr:row>
      <xdr:rowOff>12700</xdr:rowOff>
    </xdr:to>
    <xdr:cxnSp macro="">
      <xdr:nvCxnSpPr>
        <xdr:cNvPr id="368" name="直線コネクタ 367"/>
        <xdr:cNvCxnSpPr/>
      </xdr:nvCxnSpPr>
      <xdr:spPr>
        <a:xfrm flipV="1">
          <a:off x="2209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49276</xdr:rowOff>
    </xdr:to>
    <xdr:cxnSp macro="">
      <xdr:nvCxnSpPr>
        <xdr:cNvPr id="371" name="直線コネクタ 370"/>
        <xdr:cNvCxnSpPr/>
      </xdr:nvCxnSpPr>
      <xdr:spPr>
        <a:xfrm flipV="1">
          <a:off x="1320800" y="13385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81" name="円/楕円 380"/>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90440</xdr:rowOff>
    </xdr:from>
    <xdr:ext cx="762000" cy="259045"/>
    <xdr:sp macro="" textlink="">
      <xdr:nvSpPr>
        <xdr:cNvPr id="382" name="公債費該当値テキスト"/>
        <xdr:cNvSpPr txBox="1"/>
      </xdr:nvSpPr>
      <xdr:spPr>
        <a:xfrm>
          <a:off x="4914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3" name="円/楕円 382"/>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84" name="テキスト ボックス 383"/>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105918</xdr:rowOff>
    </xdr:from>
    <xdr:to>
      <xdr:col>4</xdr:col>
      <xdr:colOff>396875</xdr:colOff>
      <xdr:row>78</xdr:row>
      <xdr:rowOff>36068</xdr:rowOff>
    </xdr:to>
    <xdr:sp macro="" textlink="">
      <xdr:nvSpPr>
        <xdr:cNvPr id="385" name="円/楕円 384"/>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6" name="テキスト ボックス 385"/>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87" name="円/楕円 386"/>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88" name="テキスト ボックス 38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89" name="円/楕円 388"/>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90" name="テキスト ボックス 389"/>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公債費以外の比率は前年度より</a:t>
          </a:r>
          <a:r>
            <a:rPr lang="en-US" altLang="ja-JP" sz="1300" b="0" i="0" baseline="0">
              <a:solidFill>
                <a:schemeClr val="dk1"/>
              </a:solidFill>
              <a:latin typeface="+mn-lt"/>
              <a:ea typeface="+mn-ea"/>
              <a:cs typeface="+mn-cs"/>
            </a:rPr>
            <a:t>1.8</a:t>
          </a:r>
          <a:r>
            <a:rPr lang="ja-JP" altLang="en-US" sz="1300" b="0" i="0" baseline="0">
              <a:solidFill>
                <a:schemeClr val="dk1"/>
              </a:solidFill>
              <a:latin typeface="+mn-lt"/>
              <a:ea typeface="+mn-ea"/>
              <a:cs typeface="+mn-cs"/>
            </a:rPr>
            <a:t>ポイント減少</a:t>
          </a:r>
          <a:r>
            <a:rPr lang="ja-JP" altLang="ja-JP" sz="1300" b="0" i="0" baseline="0">
              <a:solidFill>
                <a:schemeClr val="dk1"/>
              </a:solidFill>
              <a:latin typeface="+mn-lt"/>
              <a:ea typeface="+mn-ea"/>
              <a:cs typeface="+mn-cs"/>
            </a:rPr>
            <a:t>し、類似団体平均より下回っている。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物件費が増加している</a:t>
          </a:r>
          <a:r>
            <a:rPr lang="ja-JP" altLang="en-US" sz="1300" b="0" i="0" baseline="0">
              <a:solidFill>
                <a:schemeClr val="dk1"/>
              </a:solidFill>
              <a:latin typeface="+mn-lt"/>
              <a:ea typeface="+mn-ea"/>
              <a:cs typeface="+mn-cs"/>
            </a:rPr>
            <a:t>が</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その他の比率は減少している。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今後</a:t>
          </a:r>
          <a:r>
            <a:rPr lang="ja-JP" altLang="en-US" sz="1300" b="0" i="0" baseline="0">
              <a:solidFill>
                <a:schemeClr val="dk1"/>
              </a:solidFill>
              <a:latin typeface="+mn-lt"/>
              <a:ea typeface="+mn-ea"/>
              <a:cs typeface="+mn-cs"/>
            </a:rPr>
            <a:t>、扶助費</a:t>
          </a:r>
          <a:r>
            <a:rPr lang="ja-JP" altLang="ja-JP" sz="1300" b="0" i="0" baseline="0">
              <a:solidFill>
                <a:schemeClr val="dk1"/>
              </a:solidFill>
              <a:latin typeface="+mn-lt"/>
              <a:ea typeface="+mn-ea"/>
              <a:cs typeface="+mn-cs"/>
            </a:rPr>
            <a:t>・物件費</a:t>
          </a:r>
          <a:r>
            <a:rPr lang="ja-JP" altLang="en-US" sz="1300" b="0" i="0" baseline="0">
              <a:solidFill>
                <a:schemeClr val="dk1"/>
              </a:solidFill>
              <a:latin typeface="+mn-lt"/>
              <a:ea typeface="+mn-ea"/>
              <a:cs typeface="+mn-cs"/>
            </a:rPr>
            <a:t>の増加が見込まれるが、</a:t>
          </a:r>
          <a:r>
            <a:rPr lang="ja-JP" altLang="ja-JP" sz="1300" b="0" i="0" baseline="0">
              <a:solidFill>
                <a:schemeClr val="dk1"/>
              </a:solidFill>
              <a:latin typeface="+mn-lt"/>
              <a:ea typeface="+mn-ea"/>
              <a:cs typeface="+mn-cs"/>
            </a:rPr>
            <a:t>更なるコストの削減を図り、支出の適正化を進めていく。</a:t>
          </a:r>
          <a:endParaRPr lang="en-US" altLang="ja-JP" sz="1300" b="0" i="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xdr:rowOff>
    </xdr:from>
    <xdr:to>
      <xdr:col>24</xdr:col>
      <xdr:colOff>31750</xdr:colOff>
      <xdr:row>77</xdr:row>
      <xdr:rowOff>73661</xdr:rowOff>
    </xdr:to>
    <xdr:cxnSp macro="">
      <xdr:nvCxnSpPr>
        <xdr:cNvPr id="423" name="直線コネクタ 422"/>
        <xdr:cNvCxnSpPr/>
      </xdr:nvCxnSpPr>
      <xdr:spPr>
        <a:xfrm flipV="1">
          <a:off x="15671800" y="1320673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62230</xdr:rowOff>
    </xdr:from>
    <xdr:to>
      <xdr:col>22</xdr:col>
      <xdr:colOff>565150</xdr:colOff>
      <xdr:row>77</xdr:row>
      <xdr:rowOff>73661</xdr:rowOff>
    </xdr:to>
    <xdr:cxnSp macro="">
      <xdr:nvCxnSpPr>
        <xdr:cNvPr id="426" name="直線コネクタ 425"/>
        <xdr:cNvCxnSpPr/>
      </xdr:nvCxnSpPr>
      <xdr:spPr>
        <a:xfrm>
          <a:off x="14782800" y="132638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62230</xdr:rowOff>
    </xdr:from>
    <xdr:to>
      <xdr:col>21</xdr:col>
      <xdr:colOff>361950</xdr:colOff>
      <xdr:row>77</xdr:row>
      <xdr:rowOff>81280</xdr:rowOff>
    </xdr:to>
    <xdr:cxnSp macro="">
      <xdr:nvCxnSpPr>
        <xdr:cNvPr id="429" name="直線コネクタ 428"/>
        <xdr:cNvCxnSpPr/>
      </xdr:nvCxnSpPr>
      <xdr:spPr>
        <a:xfrm flipV="1">
          <a:off x="13893800" y="13263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81280</xdr:rowOff>
    </xdr:from>
    <xdr:to>
      <xdr:col>20</xdr:col>
      <xdr:colOff>158750</xdr:colOff>
      <xdr:row>77</xdr:row>
      <xdr:rowOff>130811</xdr:rowOff>
    </xdr:to>
    <xdr:cxnSp macro="">
      <xdr:nvCxnSpPr>
        <xdr:cNvPr id="432" name="直線コネクタ 431"/>
        <xdr:cNvCxnSpPr/>
      </xdr:nvCxnSpPr>
      <xdr:spPr>
        <a:xfrm flipV="1">
          <a:off x="13004800" y="132829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125730</xdr:rowOff>
    </xdr:from>
    <xdr:to>
      <xdr:col>24</xdr:col>
      <xdr:colOff>82550</xdr:colOff>
      <xdr:row>77</xdr:row>
      <xdr:rowOff>55880</xdr:rowOff>
    </xdr:to>
    <xdr:sp macro="" textlink="">
      <xdr:nvSpPr>
        <xdr:cNvPr id="442" name="円/楕円 441"/>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142257</xdr:rowOff>
    </xdr:from>
    <xdr:ext cx="762000" cy="259045"/>
    <xdr:sp macro="" textlink="">
      <xdr:nvSpPr>
        <xdr:cNvPr id="443" name="公債費以外該当値テキスト"/>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22861</xdr:rowOff>
    </xdr:from>
    <xdr:to>
      <xdr:col>22</xdr:col>
      <xdr:colOff>615950</xdr:colOff>
      <xdr:row>77</xdr:row>
      <xdr:rowOff>124461</xdr:rowOff>
    </xdr:to>
    <xdr:sp macro="" textlink="">
      <xdr:nvSpPr>
        <xdr:cNvPr id="444" name="円/楕円 443"/>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134638</xdr:rowOff>
    </xdr:from>
    <xdr:ext cx="736600" cy="259045"/>
    <xdr:sp macro="" textlink="">
      <xdr:nvSpPr>
        <xdr:cNvPr id="445" name="テキスト ボックス 444"/>
        <xdr:cNvSpPr txBox="1"/>
      </xdr:nvSpPr>
      <xdr:spPr>
        <a:xfrm>
          <a:off x="15290800" y="1299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xdr:rowOff>
    </xdr:from>
    <xdr:to>
      <xdr:col>21</xdr:col>
      <xdr:colOff>412750</xdr:colOff>
      <xdr:row>77</xdr:row>
      <xdr:rowOff>113030</xdr:rowOff>
    </xdr:to>
    <xdr:sp macro="" textlink="">
      <xdr:nvSpPr>
        <xdr:cNvPr id="446" name="円/楕円 445"/>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47" name="テキスト ボックス 446"/>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48" name="円/楕円 447"/>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49" name="テキスト ボックス 448"/>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50" name="円/楕円 449"/>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20338</xdr:rowOff>
    </xdr:from>
    <xdr:ext cx="762000" cy="259045"/>
    <xdr:sp macro="" textlink="">
      <xdr:nvSpPr>
        <xdr:cNvPr id="451" name="テキスト ボックス 450"/>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埼玉県羽生市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163138</xdr:rowOff>
    </xdr:from>
    <xdr:to>
      <xdr:col>4</xdr:col>
      <xdr:colOff>1117600</xdr:colOff>
      <xdr:row>19</xdr:row>
      <xdr:rowOff>21863</xdr:rowOff>
    </xdr:to>
    <xdr:cxnSp macro="">
      <xdr:nvCxnSpPr>
        <xdr:cNvPr id="50" name="直線コネクタ 49"/>
        <xdr:cNvCxnSpPr/>
      </xdr:nvCxnSpPr>
      <xdr:spPr bwMode="auto">
        <a:xfrm>
          <a:off x="5003800" y="3296863"/>
          <a:ext cx="647700" cy="30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118885</xdr:rowOff>
    </xdr:from>
    <xdr:to>
      <xdr:col>4</xdr:col>
      <xdr:colOff>469900</xdr:colOff>
      <xdr:row>18</xdr:row>
      <xdr:rowOff>163138</xdr:rowOff>
    </xdr:to>
    <xdr:cxnSp macro="">
      <xdr:nvCxnSpPr>
        <xdr:cNvPr id="53" name="直線コネクタ 52"/>
        <xdr:cNvCxnSpPr/>
      </xdr:nvCxnSpPr>
      <xdr:spPr bwMode="auto">
        <a:xfrm>
          <a:off x="4305300" y="3252610"/>
          <a:ext cx="698500" cy="44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118885</xdr:rowOff>
    </xdr:from>
    <xdr:to>
      <xdr:col>3</xdr:col>
      <xdr:colOff>904875</xdr:colOff>
      <xdr:row>18</xdr:row>
      <xdr:rowOff>127305</xdr:rowOff>
    </xdr:to>
    <xdr:cxnSp macro="">
      <xdr:nvCxnSpPr>
        <xdr:cNvPr id="56" name="直線コネクタ 55"/>
        <xdr:cNvCxnSpPr/>
      </xdr:nvCxnSpPr>
      <xdr:spPr bwMode="auto">
        <a:xfrm flipV="1">
          <a:off x="3606800" y="3252610"/>
          <a:ext cx="698500" cy="8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63144</xdr:rowOff>
    </xdr:from>
    <xdr:to>
      <xdr:col>3</xdr:col>
      <xdr:colOff>206375</xdr:colOff>
      <xdr:row>18</xdr:row>
      <xdr:rowOff>127305</xdr:rowOff>
    </xdr:to>
    <xdr:cxnSp macro="">
      <xdr:nvCxnSpPr>
        <xdr:cNvPr id="59" name="直線コネクタ 58"/>
        <xdr:cNvCxnSpPr/>
      </xdr:nvCxnSpPr>
      <xdr:spPr bwMode="auto">
        <a:xfrm>
          <a:off x="2908300" y="3196869"/>
          <a:ext cx="698500" cy="64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142513</xdr:rowOff>
    </xdr:from>
    <xdr:to>
      <xdr:col>5</xdr:col>
      <xdr:colOff>34925</xdr:colOff>
      <xdr:row>19</xdr:row>
      <xdr:rowOff>72663</xdr:rowOff>
    </xdr:to>
    <xdr:sp macro="" textlink="">
      <xdr:nvSpPr>
        <xdr:cNvPr id="69" name="円/楕円 68"/>
        <xdr:cNvSpPr/>
      </xdr:nvSpPr>
      <xdr:spPr bwMode="auto">
        <a:xfrm>
          <a:off x="5600700" y="327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114590</xdr:rowOff>
    </xdr:from>
    <xdr:ext cx="762000" cy="259045"/>
    <xdr:sp macro="" textlink="">
      <xdr:nvSpPr>
        <xdr:cNvPr id="70" name="人口1人当たり決算額の推移該当値テキスト130"/>
        <xdr:cNvSpPr txBox="1"/>
      </xdr:nvSpPr>
      <xdr:spPr>
        <a:xfrm>
          <a:off x="5740400" y="324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52,019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112338</xdr:rowOff>
    </xdr:from>
    <xdr:to>
      <xdr:col>4</xdr:col>
      <xdr:colOff>520700</xdr:colOff>
      <xdr:row>19</xdr:row>
      <xdr:rowOff>42488</xdr:rowOff>
    </xdr:to>
    <xdr:sp macro="" textlink="">
      <xdr:nvSpPr>
        <xdr:cNvPr id="71" name="円/楕円 70"/>
        <xdr:cNvSpPr/>
      </xdr:nvSpPr>
      <xdr:spPr bwMode="auto">
        <a:xfrm>
          <a:off x="4953000" y="3246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27265</xdr:rowOff>
    </xdr:from>
    <xdr:ext cx="736600" cy="259045"/>
    <xdr:sp macro="" textlink="">
      <xdr:nvSpPr>
        <xdr:cNvPr id="72" name="テキスト ボックス 71"/>
        <xdr:cNvSpPr txBox="1"/>
      </xdr:nvSpPr>
      <xdr:spPr>
        <a:xfrm>
          <a:off x="4622800" y="333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53,603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68085</xdr:rowOff>
    </xdr:from>
    <xdr:to>
      <xdr:col>3</xdr:col>
      <xdr:colOff>955675</xdr:colOff>
      <xdr:row>18</xdr:row>
      <xdr:rowOff>169685</xdr:rowOff>
    </xdr:to>
    <xdr:sp macro="" textlink="">
      <xdr:nvSpPr>
        <xdr:cNvPr id="73" name="円/楕円 72"/>
        <xdr:cNvSpPr/>
      </xdr:nvSpPr>
      <xdr:spPr bwMode="auto">
        <a:xfrm>
          <a:off x="4254500" y="320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154462</xdr:rowOff>
    </xdr:from>
    <xdr:ext cx="762000" cy="259045"/>
    <xdr:sp macro="" textlink="">
      <xdr:nvSpPr>
        <xdr:cNvPr id="74" name="テキスト ボックス 73"/>
        <xdr:cNvSpPr txBox="1"/>
      </xdr:nvSpPr>
      <xdr:spPr>
        <a:xfrm>
          <a:off x="3924300" y="328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55,926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76505</xdr:rowOff>
    </xdr:from>
    <xdr:to>
      <xdr:col>3</xdr:col>
      <xdr:colOff>257175</xdr:colOff>
      <xdr:row>19</xdr:row>
      <xdr:rowOff>6655</xdr:rowOff>
    </xdr:to>
    <xdr:sp macro="" textlink="">
      <xdr:nvSpPr>
        <xdr:cNvPr id="75" name="円/楕円 74"/>
        <xdr:cNvSpPr/>
      </xdr:nvSpPr>
      <xdr:spPr bwMode="auto">
        <a:xfrm>
          <a:off x="3556000" y="3210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162882</xdr:rowOff>
    </xdr:from>
    <xdr:ext cx="762000" cy="259045"/>
    <xdr:sp macro="" textlink="">
      <xdr:nvSpPr>
        <xdr:cNvPr id="76" name="テキスト ボックス 75"/>
        <xdr:cNvSpPr txBox="1"/>
      </xdr:nvSpPr>
      <xdr:spPr>
        <a:xfrm>
          <a:off x="3225800" y="329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12344</xdr:rowOff>
    </xdr:from>
    <xdr:to>
      <xdr:col>2</xdr:col>
      <xdr:colOff>692150</xdr:colOff>
      <xdr:row>18</xdr:row>
      <xdr:rowOff>113944</xdr:rowOff>
    </xdr:to>
    <xdr:sp macro="" textlink="">
      <xdr:nvSpPr>
        <xdr:cNvPr id="77" name="円/楕円 76"/>
        <xdr:cNvSpPr/>
      </xdr:nvSpPr>
      <xdr:spPr bwMode="auto">
        <a:xfrm>
          <a:off x="2857500" y="314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98721</xdr:rowOff>
    </xdr:from>
    <xdr:ext cx="762000" cy="259045"/>
    <xdr:sp macro="" textlink="">
      <xdr:nvSpPr>
        <xdr:cNvPr id="78" name="テキスト ボックス 77"/>
        <xdr:cNvSpPr txBox="1"/>
      </xdr:nvSpPr>
      <xdr:spPr>
        <a:xfrm>
          <a:off x="2527300" y="323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245643</xdr:rowOff>
    </xdr:from>
    <xdr:to>
      <xdr:col>4</xdr:col>
      <xdr:colOff>1117600</xdr:colOff>
      <xdr:row>36</xdr:row>
      <xdr:rowOff>153426</xdr:rowOff>
    </xdr:to>
    <xdr:cxnSp macro="">
      <xdr:nvCxnSpPr>
        <xdr:cNvPr id="110" name="直線コネクタ 109"/>
        <xdr:cNvCxnSpPr/>
      </xdr:nvCxnSpPr>
      <xdr:spPr bwMode="auto">
        <a:xfrm flipV="1">
          <a:off x="5003800" y="6855993"/>
          <a:ext cx="647700" cy="25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121742</xdr:rowOff>
    </xdr:from>
    <xdr:to>
      <xdr:col>4</xdr:col>
      <xdr:colOff>469900</xdr:colOff>
      <xdr:row>36</xdr:row>
      <xdr:rowOff>153426</xdr:rowOff>
    </xdr:to>
    <xdr:cxnSp macro="">
      <xdr:nvCxnSpPr>
        <xdr:cNvPr id="113" name="直線コネクタ 112"/>
        <xdr:cNvCxnSpPr/>
      </xdr:nvCxnSpPr>
      <xdr:spPr bwMode="auto">
        <a:xfrm>
          <a:off x="4305300" y="7074992"/>
          <a:ext cx="698500" cy="3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100482</xdr:rowOff>
    </xdr:from>
    <xdr:to>
      <xdr:col>3</xdr:col>
      <xdr:colOff>904875</xdr:colOff>
      <xdr:row>36</xdr:row>
      <xdr:rowOff>121742</xdr:rowOff>
    </xdr:to>
    <xdr:cxnSp macro="">
      <xdr:nvCxnSpPr>
        <xdr:cNvPr id="116" name="直線コネクタ 115"/>
        <xdr:cNvCxnSpPr/>
      </xdr:nvCxnSpPr>
      <xdr:spPr bwMode="auto">
        <a:xfrm>
          <a:off x="3606800" y="7053732"/>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70902</xdr:rowOff>
    </xdr:from>
    <xdr:to>
      <xdr:col>3</xdr:col>
      <xdr:colOff>206375</xdr:colOff>
      <xdr:row>36</xdr:row>
      <xdr:rowOff>100482</xdr:rowOff>
    </xdr:to>
    <xdr:cxnSp macro="">
      <xdr:nvCxnSpPr>
        <xdr:cNvPr id="119" name="直線コネクタ 118"/>
        <xdr:cNvCxnSpPr/>
      </xdr:nvCxnSpPr>
      <xdr:spPr bwMode="auto">
        <a:xfrm>
          <a:off x="2908300" y="7024152"/>
          <a:ext cx="698500" cy="29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194843</xdr:rowOff>
    </xdr:from>
    <xdr:to>
      <xdr:col>5</xdr:col>
      <xdr:colOff>34925</xdr:colOff>
      <xdr:row>35</xdr:row>
      <xdr:rowOff>296443</xdr:rowOff>
    </xdr:to>
    <xdr:sp macro="" textlink="">
      <xdr:nvSpPr>
        <xdr:cNvPr id="129" name="円/楕円 128"/>
        <xdr:cNvSpPr/>
      </xdr:nvSpPr>
      <xdr:spPr bwMode="auto">
        <a:xfrm>
          <a:off x="5600700" y="6805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39920</xdr:rowOff>
    </xdr:from>
    <xdr:ext cx="762000" cy="259045"/>
    <xdr:sp macro="" textlink="">
      <xdr:nvSpPr>
        <xdr:cNvPr id="130" name="人口1人当たり決算額の推移該当値テキスト445"/>
        <xdr:cNvSpPr txBox="1"/>
      </xdr:nvSpPr>
      <xdr:spPr>
        <a:xfrm>
          <a:off x="5740400" y="665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27,310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102626</xdr:rowOff>
    </xdr:from>
    <xdr:to>
      <xdr:col>4</xdr:col>
      <xdr:colOff>520700</xdr:colOff>
      <xdr:row>37</xdr:row>
      <xdr:rowOff>32776</xdr:rowOff>
    </xdr:to>
    <xdr:sp macro="" textlink="">
      <xdr:nvSpPr>
        <xdr:cNvPr id="131" name="円/楕円 130"/>
        <xdr:cNvSpPr/>
      </xdr:nvSpPr>
      <xdr:spPr bwMode="auto">
        <a:xfrm>
          <a:off x="4953000" y="7055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17553</xdr:rowOff>
    </xdr:from>
    <xdr:ext cx="736600" cy="259045"/>
    <xdr:sp macro="" textlink="">
      <xdr:nvSpPr>
        <xdr:cNvPr id="132" name="テキスト ボックス 131"/>
        <xdr:cNvSpPr txBox="1"/>
      </xdr:nvSpPr>
      <xdr:spPr>
        <a:xfrm>
          <a:off x="4622800" y="714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70942</xdr:rowOff>
    </xdr:from>
    <xdr:to>
      <xdr:col>3</xdr:col>
      <xdr:colOff>955675</xdr:colOff>
      <xdr:row>37</xdr:row>
      <xdr:rowOff>1092</xdr:rowOff>
    </xdr:to>
    <xdr:sp macro="" textlink="">
      <xdr:nvSpPr>
        <xdr:cNvPr id="133" name="円/楕円 132"/>
        <xdr:cNvSpPr/>
      </xdr:nvSpPr>
      <xdr:spPr bwMode="auto">
        <a:xfrm>
          <a:off x="4254500" y="702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157319</xdr:rowOff>
    </xdr:from>
    <xdr:ext cx="762000" cy="259045"/>
    <xdr:sp macro="" textlink="">
      <xdr:nvSpPr>
        <xdr:cNvPr id="134" name="テキスト ボックス 133"/>
        <xdr:cNvSpPr txBox="1"/>
      </xdr:nvSpPr>
      <xdr:spPr>
        <a:xfrm>
          <a:off x="3924300" y="71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49682</xdr:rowOff>
    </xdr:from>
    <xdr:to>
      <xdr:col>3</xdr:col>
      <xdr:colOff>257175</xdr:colOff>
      <xdr:row>36</xdr:row>
      <xdr:rowOff>151282</xdr:rowOff>
    </xdr:to>
    <xdr:sp macro="" textlink="">
      <xdr:nvSpPr>
        <xdr:cNvPr id="135" name="円/楕円 134"/>
        <xdr:cNvSpPr/>
      </xdr:nvSpPr>
      <xdr:spPr bwMode="auto">
        <a:xfrm>
          <a:off x="3556000" y="7002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136059</xdr:rowOff>
    </xdr:from>
    <xdr:ext cx="762000" cy="259045"/>
    <xdr:sp macro="" textlink="">
      <xdr:nvSpPr>
        <xdr:cNvPr id="136" name="テキスト ボックス 135"/>
        <xdr:cNvSpPr txBox="1"/>
      </xdr:nvSpPr>
      <xdr:spPr>
        <a:xfrm>
          <a:off x="3225800" y="708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18,660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20102</xdr:rowOff>
    </xdr:from>
    <xdr:to>
      <xdr:col>2</xdr:col>
      <xdr:colOff>692150</xdr:colOff>
      <xdr:row>36</xdr:row>
      <xdr:rowOff>121702</xdr:rowOff>
    </xdr:to>
    <xdr:sp macro="" textlink="">
      <xdr:nvSpPr>
        <xdr:cNvPr id="137" name="円/楕円 136"/>
        <xdr:cNvSpPr/>
      </xdr:nvSpPr>
      <xdr:spPr bwMode="auto">
        <a:xfrm>
          <a:off x="2857500" y="6973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106479</xdr:rowOff>
    </xdr:from>
    <xdr:ext cx="762000" cy="259045"/>
    <xdr:sp macro="" textlink="">
      <xdr:nvSpPr>
        <xdr:cNvPr id="138" name="テキスト ボックス 137"/>
        <xdr:cNvSpPr txBox="1"/>
      </xdr:nvSpPr>
      <xdr:spPr>
        <a:xfrm>
          <a:off x="2527300" y="705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　財政調整基金は平成</a:t>
          </a:r>
          <a:r>
            <a:rPr lang="en-US" altLang="ja-JP" sz="1300" b="0" i="0" baseline="0">
              <a:solidFill>
                <a:schemeClr val="dk1"/>
              </a:solidFill>
              <a:latin typeface="+mn-lt"/>
              <a:ea typeface="+mn-ea"/>
              <a:cs typeface="+mn-cs"/>
            </a:rPr>
            <a:t>18</a:t>
          </a:r>
          <a:r>
            <a:rPr lang="ja-JP" altLang="ja-JP" sz="1300" b="0" i="0" baseline="0">
              <a:solidFill>
                <a:schemeClr val="dk1"/>
              </a:solidFill>
              <a:latin typeface="+mn-lt"/>
              <a:ea typeface="+mn-ea"/>
              <a:cs typeface="+mn-cs"/>
            </a:rPr>
            <a:t>年度以降、</a:t>
          </a:r>
          <a:r>
            <a:rPr lang="en-US" altLang="ja-JP" sz="1300" b="0" i="0" baseline="0">
              <a:solidFill>
                <a:schemeClr val="dk1"/>
              </a:solidFill>
              <a:latin typeface="+mn-lt"/>
              <a:ea typeface="+mn-ea"/>
              <a:cs typeface="+mn-cs"/>
            </a:rPr>
            <a:t>7</a:t>
          </a:r>
          <a:r>
            <a:rPr lang="ja-JP" altLang="ja-JP" sz="1300" b="0" i="0" baseline="0">
              <a:solidFill>
                <a:schemeClr val="dk1"/>
              </a:solidFill>
              <a:latin typeface="+mn-lt"/>
              <a:ea typeface="+mn-ea"/>
              <a:cs typeface="+mn-cs"/>
            </a:rPr>
            <a:t>年連続で基金積立を行っており、基金残高もそれに伴い増加して</a:t>
          </a:r>
          <a:r>
            <a:rPr lang="ja-JP" altLang="en-US" sz="1300" b="0" i="0" baseline="0">
              <a:solidFill>
                <a:schemeClr val="dk1"/>
              </a:solidFill>
              <a:latin typeface="+mn-lt"/>
              <a:ea typeface="+mn-ea"/>
              <a:cs typeface="+mn-cs"/>
            </a:rPr>
            <a:t>きたが、</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年度は土地開発公社</a:t>
          </a:r>
          <a:r>
            <a:rPr lang="ja-JP" altLang="en-US" sz="1300" b="0" i="0" baseline="0">
              <a:solidFill>
                <a:schemeClr val="dk1"/>
              </a:solidFill>
              <a:latin typeface="+mn-lt"/>
              <a:ea typeface="+mn-ea"/>
              <a:cs typeface="+mn-cs"/>
            </a:rPr>
            <a:t>へ</a:t>
          </a:r>
          <a:r>
            <a:rPr lang="ja-JP" altLang="ja-JP" sz="1300" b="0" i="0" baseline="0">
              <a:solidFill>
                <a:schemeClr val="dk1"/>
              </a:solidFill>
              <a:latin typeface="+mn-lt"/>
              <a:ea typeface="+mn-ea"/>
              <a:cs typeface="+mn-cs"/>
            </a:rPr>
            <a:t>の</a:t>
          </a:r>
          <a:r>
            <a:rPr lang="ja-JP" altLang="en-US" sz="1300" b="0" i="0" baseline="0">
              <a:solidFill>
                <a:schemeClr val="dk1"/>
              </a:solidFill>
              <a:latin typeface="+mn-lt"/>
              <a:ea typeface="+mn-ea"/>
              <a:cs typeface="+mn-cs"/>
            </a:rPr>
            <a:t>未収金全額（</a:t>
          </a:r>
          <a:r>
            <a:rPr lang="en-US" altLang="ja-JP" sz="1300" b="0" i="0" baseline="0">
              <a:solidFill>
                <a:schemeClr val="dk1"/>
              </a:solidFill>
              <a:latin typeface="+mn-lt"/>
              <a:ea typeface="+mn-ea"/>
              <a:cs typeface="+mn-cs"/>
            </a:rPr>
            <a:t>754</a:t>
          </a:r>
          <a:r>
            <a:rPr lang="ja-JP" altLang="en-US" sz="1300" b="0" i="0" baseline="0">
              <a:solidFill>
                <a:schemeClr val="dk1"/>
              </a:solidFill>
              <a:latin typeface="+mn-lt"/>
              <a:ea typeface="+mn-ea"/>
              <a:cs typeface="+mn-cs"/>
            </a:rPr>
            <a:t>百万円）の支払いに多額の一般財源が必要となり</a:t>
          </a:r>
          <a:r>
            <a:rPr lang="ja-JP" altLang="ja-JP" sz="1300" b="0" i="0" baseline="0">
              <a:solidFill>
                <a:schemeClr val="dk1"/>
              </a:solidFill>
              <a:latin typeface="+mn-lt"/>
              <a:ea typeface="+mn-ea"/>
              <a:cs typeface="+mn-cs"/>
            </a:rPr>
            <a:t>基金繰入金を充当</a:t>
          </a:r>
          <a:r>
            <a:rPr lang="ja-JP" altLang="en-US" sz="1300" b="0" i="0" baseline="0">
              <a:solidFill>
                <a:schemeClr val="dk1"/>
              </a:solidFill>
              <a:latin typeface="+mn-lt"/>
              <a:ea typeface="+mn-ea"/>
              <a:cs typeface="+mn-cs"/>
            </a:rPr>
            <a:t>したため比率が</a:t>
          </a:r>
          <a:r>
            <a:rPr lang="ja-JP" altLang="ja-JP" sz="1300" b="0" i="0" baseline="0">
              <a:solidFill>
                <a:schemeClr val="dk1"/>
              </a:solidFill>
              <a:latin typeface="+mn-lt"/>
              <a:ea typeface="+mn-ea"/>
              <a:cs typeface="+mn-cs"/>
            </a:rPr>
            <a:t>低下</a:t>
          </a:r>
          <a:r>
            <a:rPr lang="ja-JP" altLang="en-US" sz="1300" b="0" i="0" baseline="0">
              <a:solidFill>
                <a:schemeClr val="dk1"/>
              </a:solidFill>
              <a:latin typeface="+mn-lt"/>
              <a:ea typeface="+mn-ea"/>
              <a:cs typeface="+mn-cs"/>
            </a:rPr>
            <a:t>した</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実質収支額について</a:t>
          </a:r>
          <a:r>
            <a:rPr lang="ja-JP" altLang="en-US" sz="1300" b="0" i="0" baseline="0">
              <a:solidFill>
                <a:schemeClr val="dk1"/>
              </a:solidFill>
              <a:latin typeface="+mn-lt"/>
              <a:ea typeface="+mn-ea"/>
              <a:cs typeface="+mn-cs"/>
            </a:rPr>
            <a:t>も</a:t>
          </a:r>
          <a:r>
            <a:rPr lang="ja-JP" altLang="ja-JP" sz="1300" b="0" i="0" baseline="0">
              <a:solidFill>
                <a:schemeClr val="dk1"/>
              </a:solidFill>
              <a:latin typeface="+mn-lt"/>
              <a:ea typeface="+mn-ea"/>
              <a:cs typeface="+mn-cs"/>
            </a:rPr>
            <a:t>同様の理由により</a:t>
          </a:r>
          <a:r>
            <a:rPr lang="ja-JP" altLang="en-US" sz="1300" b="0" i="0" baseline="0">
              <a:solidFill>
                <a:schemeClr val="dk1"/>
              </a:solidFill>
              <a:latin typeface="+mn-lt"/>
              <a:ea typeface="+mn-ea"/>
              <a:cs typeface="+mn-cs"/>
            </a:rPr>
            <a:t>支出額が伸びたため</a:t>
          </a:r>
          <a:r>
            <a:rPr lang="ja-JP" altLang="ja-JP" sz="1300" b="0" i="0" baseline="0">
              <a:solidFill>
                <a:schemeClr val="dk1"/>
              </a:solidFill>
              <a:latin typeface="+mn-lt"/>
              <a:ea typeface="+mn-ea"/>
              <a:cs typeface="+mn-cs"/>
            </a:rPr>
            <a:t>前年度と比べて</a:t>
          </a:r>
          <a:r>
            <a:rPr lang="ja-JP" altLang="en-US" sz="1300" b="0" i="0" baseline="0">
              <a:solidFill>
                <a:schemeClr val="dk1"/>
              </a:solidFill>
              <a:latin typeface="+mn-lt"/>
              <a:ea typeface="+mn-ea"/>
              <a:cs typeface="+mn-cs"/>
            </a:rPr>
            <a:t>減少</a:t>
          </a:r>
          <a:r>
            <a:rPr lang="ja-JP" altLang="ja-JP" sz="1300" b="0" i="0" baseline="0">
              <a:solidFill>
                <a:schemeClr val="dk1"/>
              </a:solidFill>
              <a:latin typeface="+mn-lt"/>
              <a:ea typeface="+mn-ea"/>
              <a:cs typeface="+mn-cs"/>
            </a:rPr>
            <a:t>し</a:t>
          </a:r>
          <a:r>
            <a:rPr lang="ja-JP" altLang="en-US" sz="1300" b="0" i="0" baseline="0">
              <a:solidFill>
                <a:schemeClr val="dk1"/>
              </a:solidFill>
              <a:latin typeface="+mn-lt"/>
              <a:ea typeface="+mn-ea"/>
              <a:cs typeface="+mn-cs"/>
            </a:rPr>
            <a:t>、比率が低下し</a:t>
          </a:r>
          <a:r>
            <a:rPr lang="ja-JP" altLang="ja-JP" sz="1300" b="0" i="0" baseline="0">
              <a:solidFill>
                <a:schemeClr val="dk1"/>
              </a:solidFill>
              <a:latin typeface="+mn-lt"/>
              <a:ea typeface="+mn-ea"/>
              <a:cs typeface="+mn-cs"/>
            </a:rPr>
            <a:t>た</a:t>
          </a:r>
          <a:r>
            <a:rPr lang="ja-JP" altLang="en-US" sz="1300" b="0" i="0" baseline="0">
              <a:solidFill>
                <a:schemeClr val="dk1"/>
              </a:solidFill>
              <a:latin typeface="+mn-lt"/>
              <a:ea typeface="+mn-ea"/>
              <a:cs typeface="+mn-cs"/>
            </a:rPr>
            <a:t>が、依然として</a:t>
          </a:r>
          <a:r>
            <a:rPr lang="en-US" altLang="ja-JP" sz="1300" b="0" i="0" baseline="0">
              <a:solidFill>
                <a:schemeClr val="dk1"/>
              </a:solidFill>
              <a:latin typeface="+mn-lt"/>
              <a:ea typeface="+mn-ea"/>
              <a:cs typeface="+mn-cs"/>
            </a:rPr>
            <a:t>10</a:t>
          </a:r>
          <a:r>
            <a:rPr lang="ja-JP" altLang="en-US" sz="1300" b="0" i="0" baseline="0">
              <a:solidFill>
                <a:schemeClr val="dk1"/>
              </a:solidFill>
              <a:latin typeface="+mn-lt"/>
              <a:ea typeface="+mn-ea"/>
              <a:cs typeface="+mn-cs"/>
            </a:rPr>
            <a:t>％を超える値となっている</a:t>
          </a:r>
          <a:r>
            <a:rPr lang="ja-JP" altLang="ja-JP" sz="1300" b="0" i="0" baseline="0">
              <a:solidFill>
                <a:schemeClr val="dk1"/>
              </a:solidFill>
              <a:latin typeface="+mn-lt"/>
              <a:ea typeface="+mn-ea"/>
              <a:cs typeface="+mn-cs"/>
            </a:rPr>
            <a:t>。今後は実質収支比率が</a:t>
          </a:r>
          <a:r>
            <a:rPr lang="en-US" altLang="ja-JP" sz="1300" b="0" i="0" baseline="0">
              <a:solidFill>
                <a:schemeClr val="dk1"/>
              </a:solidFill>
              <a:latin typeface="+mn-lt"/>
              <a:ea typeface="+mn-ea"/>
              <a:cs typeface="+mn-cs"/>
            </a:rPr>
            <a:t>10</a:t>
          </a:r>
          <a:r>
            <a:rPr lang="ja-JP" altLang="ja-JP" sz="1300" b="0" i="0" baseline="0">
              <a:solidFill>
                <a:schemeClr val="dk1"/>
              </a:solidFill>
              <a:latin typeface="+mn-lt"/>
              <a:ea typeface="+mn-ea"/>
              <a:cs typeface="+mn-cs"/>
            </a:rPr>
            <a:t>％を超えないよう、予算の適正執行に努める。</a:t>
          </a:r>
          <a:endParaRPr lang="en-US" altLang="ja-JP" sz="1300" b="0" i="0" baseline="0">
            <a:solidFill>
              <a:schemeClr val="dk1"/>
            </a:solidFill>
            <a:latin typeface="+mn-lt"/>
            <a:ea typeface="+mn-ea"/>
            <a:cs typeface="+mn-cs"/>
          </a:endParaRPr>
        </a:p>
        <a:p>
          <a:pPr rtl="0"/>
          <a:r>
            <a:rPr lang="ja-JP" altLang="en-US" sz="1300" b="0" i="0" baseline="0">
              <a:solidFill>
                <a:schemeClr val="dk1"/>
              </a:solidFill>
              <a:latin typeface="+mn-lt"/>
              <a:ea typeface="+mn-ea"/>
              <a:cs typeface="+mn-cs"/>
            </a:rPr>
            <a:t>　実質単年度収支についても上記したように基金を取り崩し、積み戻しができなかったため減少している。</a:t>
          </a:r>
          <a:endParaRPr lang="ja-JP" altLang="ja-JP" sz="13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　当市においては、平成</a:t>
          </a:r>
          <a:r>
            <a:rPr lang="en-US" altLang="ja-JP" sz="1300" b="0" i="0" baseline="0">
              <a:solidFill>
                <a:schemeClr val="dk1"/>
              </a:solidFill>
              <a:latin typeface="+mn-lt"/>
              <a:ea typeface="+mn-ea"/>
              <a:cs typeface="+mn-cs"/>
            </a:rPr>
            <a:t>19</a:t>
          </a:r>
          <a:r>
            <a:rPr lang="ja-JP" altLang="ja-JP" sz="1300" b="0" i="0" baseline="0">
              <a:solidFill>
                <a:schemeClr val="dk1"/>
              </a:solidFill>
              <a:latin typeface="+mn-lt"/>
              <a:ea typeface="+mn-ea"/>
              <a:cs typeface="+mn-cs"/>
            </a:rPr>
            <a:t>年度の調査開始以降、全ての会計において赤字は発生していない。</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ただし、国民健康保険特別会計、介護保険特別会計、下水道事業特別会計、後期高齢者医療特別会計、中小企業従業員退職金等共済事業特別会計については、一般会計からの繰入金があり、それによって黒字化しているのが実状であ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今後も会計間の繰出・繰入は見込まれるが、市全体として黒字の状況は続くと想定される。</a:t>
          </a:r>
          <a:endParaRPr lang="ja-JP" altLang="ja-JP" sz="13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　元利償還金は平成</a:t>
          </a:r>
          <a:r>
            <a:rPr lang="en-US" altLang="ja-JP" sz="1300" b="0" i="0" baseline="0">
              <a:solidFill>
                <a:schemeClr val="dk1"/>
              </a:solidFill>
              <a:latin typeface="+mn-lt"/>
              <a:ea typeface="+mn-ea"/>
              <a:cs typeface="+mn-cs"/>
            </a:rPr>
            <a:t>19</a:t>
          </a:r>
          <a:r>
            <a:rPr lang="ja-JP" altLang="ja-JP" sz="1300" b="0" i="0" baseline="0">
              <a:solidFill>
                <a:schemeClr val="dk1"/>
              </a:solidFill>
              <a:latin typeface="+mn-lt"/>
              <a:ea typeface="+mn-ea"/>
              <a:cs typeface="+mn-cs"/>
            </a:rPr>
            <a:t>年度以降</a:t>
          </a:r>
          <a:r>
            <a:rPr lang="en-US" altLang="ja-JP" sz="1300" b="0" i="0" baseline="0">
              <a:solidFill>
                <a:schemeClr val="dk1"/>
              </a:solidFill>
              <a:latin typeface="+mn-lt"/>
              <a:ea typeface="+mn-ea"/>
              <a:cs typeface="+mn-cs"/>
            </a:rPr>
            <a:t>6</a:t>
          </a:r>
          <a:r>
            <a:rPr lang="ja-JP" altLang="ja-JP" sz="1300" b="0" i="0" baseline="0">
              <a:solidFill>
                <a:schemeClr val="dk1"/>
              </a:solidFill>
              <a:latin typeface="+mn-lt"/>
              <a:ea typeface="+mn-ea"/>
              <a:cs typeface="+mn-cs"/>
            </a:rPr>
            <a:t>年連続で減少している。その理由として、市の方針で前年度元金償還額以下に地方債発行額を抑えて</a:t>
          </a:r>
          <a:r>
            <a:rPr lang="ja-JP" altLang="en-US" sz="1300" b="0" i="0" baseline="0">
              <a:solidFill>
                <a:schemeClr val="dk1"/>
              </a:solidFill>
              <a:latin typeface="+mn-lt"/>
              <a:ea typeface="+mn-ea"/>
              <a:cs typeface="+mn-cs"/>
            </a:rPr>
            <a:t>きたことによる</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しかし今後は</a:t>
          </a:r>
          <a:r>
            <a:rPr lang="ja-JP" altLang="ja-JP" sz="1300" b="0" i="0" baseline="0">
              <a:solidFill>
                <a:schemeClr val="dk1"/>
              </a:solidFill>
              <a:latin typeface="+mn-lt"/>
              <a:ea typeface="+mn-ea"/>
              <a:cs typeface="+mn-cs"/>
            </a:rPr>
            <a:t>施設の老朽化</a:t>
          </a:r>
          <a:r>
            <a:rPr lang="ja-JP" altLang="en-US" sz="1300" b="0" i="0" baseline="0">
              <a:solidFill>
                <a:schemeClr val="dk1"/>
              </a:solidFill>
              <a:latin typeface="+mn-lt"/>
              <a:ea typeface="+mn-ea"/>
              <a:cs typeface="+mn-cs"/>
            </a:rPr>
            <a:t>に対応するために</a:t>
          </a:r>
          <a:r>
            <a:rPr lang="ja-JP" altLang="ja-JP" sz="1300" b="0" i="0" baseline="0">
              <a:solidFill>
                <a:schemeClr val="dk1"/>
              </a:solidFill>
              <a:latin typeface="+mn-lt"/>
              <a:ea typeface="+mn-ea"/>
              <a:cs typeface="+mn-cs"/>
            </a:rPr>
            <a:t>地方債発行額</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増加</a:t>
          </a:r>
          <a:r>
            <a:rPr lang="ja-JP" altLang="en-US" sz="1300" b="0" i="0" baseline="0">
              <a:solidFill>
                <a:schemeClr val="dk1"/>
              </a:solidFill>
              <a:latin typeface="+mn-lt"/>
              <a:ea typeface="+mn-ea"/>
              <a:cs typeface="+mn-cs"/>
            </a:rPr>
            <a:t>が見込まれ</a:t>
          </a:r>
          <a:r>
            <a:rPr lang="ja-JP" altLang="ja-JP" sz="1300" b="0" i="0" baseline="0">
              <a:solidFill>
                <a:schemeClr val="dk1"/>
              </a:solidFill>
              <a:latin typeface="+mn-lt"/>
              <a:ea typeface="+mn-ea"/>
              <a:cs typeface="+mn-cs"/>
            </a:rPr>
            <a:t>、これまでのように</a:t>
          </a:r>
          <a:r>
            <a:rPr lang="ja-JP" altLang="en-US" sz="1300" b="0" i="0" baseline="0">
              <a:solidFill>
                <a:schemeClr val="dk1"/>
              </a:solidFill>
              <a:latin typeface="+mn-lt"/>
              <a:ea typeface="+mn-ea"/>
              <a:cs typeface="+mn-cs"/>
            </a:rPr>
            <a:t>減少させることは困難となってきている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債務負担行為に基づく支出額は、</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a:t>
          </a:r>
          <a:r>
            <a:rPr lang="ja-JP" altLang="en-US" sz="1300" b="0" i="0" baseline="0">
              <a:solidFill>
                <a:schemeClr val="dk1"/>
              </a:solidFill>
              <a:latin typeface="+mn-lt"/>
              <a:ea typeface="+mn-ea"/>
              <a:cs typeface="+mn-cs"/>
            </a:rPr>
            <a:t>に土地開発公社への未収金の支払い（</a:t>
          </a:r>
          <a:r>
            <a:rPr lang="en-US" altLang="ja-JP" sz="1300" b="0" i="0" baseline="0">
              <a:solidFill>
                <a:schemeClr val="dk1"/>
              </a:solidFill>
              <a:latin typeface="+mn-lt"/>
              <a:ea typeface="+mn-ea"/>
              <a:cs typeface="+mn-cs"/>
            </a:rPr>
            <a:t>754</a:t>
          </a:r>
          <a:r>
            <a:rPr lang="ja-JP" altLang="en-US" sz="1300" b="0" i="0" baseline="0">
              <a:solidFill>
                <a:schemeClr val="dk1"/>
              </a:solidFill>
              <a:latin typeface="+mn-lt"/>
              <a:ea typeface="+mn-ea"/>
              <a:cs typeface="+mn-cs"/>
            </a:rPr>
            <a:t>百万円）を行ったことにより大きく増加し実質公債費比率分子全体を押し上げる要因となっている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a:t>
          </a:r>
          <a:endParaRPr lang="en-US" altLang="ja-JP" sz="13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地方債現在高は平成</a:t>
          </a:r>
          <a:r>
            <a:rPr lang="en-US" altLang="ja-JP" sz="1300" b="0" i="0" baseline="0">
              <a:solidFill>
                <a:schemeClr val="dk1"/>
              </a:solidFill>
              <a:latin typeface="+mn-lt"/>
              <a:ea typeface="+mn-ea"/>
              <a:cs typeface="+mn-cs"/>
            </a:rPr>
            <a:t>25</a:t>
          </a:r>
          <a:r>
            <a:rPr lang="ja-JP" altLang="en-US" sz="1300" b="0" i="0" baseline="0">
              <a:solidFill>
                <a:schemeClr val="dk1"/>
              </a:solidFill>
              <a:latin typeface="+mn-lt"/>
              <a:ea typeface="+mn-ea"/>
              <a:cs typeface="+mn-cs"/>
            </a:rPr>
            <a:t>年度に土地開発公社の解散経費の財源として第三セクター等改革推進債（</a:t>
          </a:r>
          <a:r>
            <a:rPr lang="en-US" altLang="ja-JP" sz="1300" b="0" i="0" baseline="0">
              <a:solidFill>
                <a:schemeClr val="dk1"/>
              </a:solidFill>
              <a:latin typeface="+mn-lt"/>
              <a:ea typeface="+mn-ea"/>
              <a:cs typeface="+mn-cs"/>
            </a:rPr>
            <a:t>25</a:t>
          </a:r>
          <a:r>
            <a:rPr lang="ja-JP" altLang="en-US" sz="1300" b="0" i="0" baseline="0">
              <a:solidFill>
                <a:schemeClr val="dk1"/>
              </a:solidFill>
              <a:latin typeface="+mn-lt"/>
              <a:ea typeface="+mn-ea"/>
              <a:cs typeface="+mn-cs"/>
            </a:rPr>
            <a:t>億円）を発行し、大幅に増加したが、同時に設立法人等の負債額等負担見込額が大幅に減少した。</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このことに関連して土地開発公社への未収金を全額（</a:t>
          </a:r>
          <a:r>
            <a:rPr lang="en-US" altLang="ja-JP" sz="1300" b="0" i="0" baseline="0">
              <a:solidFill>
                <a:schemeClr val="dk1"/>
              </a:solidFill>
              <a:latin typeface="+mn-lt"/>
              <a:ea typeface="+mn-ea"/>
              <a:cs typeface="+mn-cs"/>
            </a:rPr>
            <a:t>754</a:t>
          </a:r>
          <a:r>
            <a:rPr lang="ja-JP" altLang="en-US" sz="1300" b="0" i="0" baseline="0">
              <a:solidFill>
                <a:schemeClr val="dk1"/>
              </a:solidFill>
              <a:latin typeface="+mn-lt"/>
              <a:ea typeface="+mn-ea"/>
              <a:cs typeface="+mn-cs"/>
            </a:rPr>
            <a:t>百万円）支払ったため、債務負担行為に基づく支出予定額が減少し、この財源として財政調整基金を取り崩したため充当可能基金が減少した。</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結果として分子全体では減少となっている。</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今後は施設の老朽化に対応するために地方債発行額の増加が見込まれ、これまでのように減少させ</a:t>
          </a:r>
          <a:r>
            <a:rPr lang="ja-JP" altLang="en-US" sz="1300" b="0" i="0" baseline="0">
              <a:solidFill>
                <a:schemeClr val="dk1"/>
              </a:solidFill>
              <a:latin typeface="+mn-lt"/>
              <a:ea typeface="+mn-ea"/>
              <a:cs typeface="+mn-cs"/>
            </a:rPr>
            <a:t>ていく</a:t>
          </a:r>
          <a:r>
            <a:rPr lang="ja-JP" altLang="ja-JP" sz="1300" b="0" i="0" baseline="0">
              <a:solidFill>
                <a:schemeClr val="dk1"/>
              </a:solidFill>
              <a:latin typeface="+mn-lt"/>
              <a:ea typeface="+mn-ea"/>
              <a:cs typeface="+mn-cs"/>
            </a:rPr>
            <a:t>ことは困難となってきている。</a:t>
          </a:r>
          <a:endParaRPr lang="ja-JP" altLang="ja-JP" sz="13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21275545</v>
      </c>
      <c r="BO4" s="349"/>
      <c r="BP4" s="349"/>
      <c r="BQ4" s="349"/>
      <c r="BR4" s="349"/>
      <c r="BS4" s="349"/>
      <c r="BT4" s="349"/>
      <c r="BU4" s="350"/>
      <c r="BV4" s="348">
        <v>18654392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v>
      </c>
      <c r="CU4" s="355"/>
      <c r="CV4" s="355"/>
      <c r="CW4" s="355"/>
      <c r="CX4" s="355"/>
      <c r="CY4" s="355"/>
      <c r="CZ4" s="355"/>
      <c r="DA4" s="356"/>
      <c r="DB4" s="354">
        <v>11.5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19953635</v>
      </c>
      <c r="BO5" s="386"/>
      <c r="BP5" s="386"/>
      <c r="BQ5" s="386"/>
      <c r="BR5" s="386"/>
      <c r="BS5" s="386"/>
      <c r="BT5" s="386"/>
      <c r="BU5" s="387"/>
      <c r="BV5" s="385">
        <v>17141726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84.5</v>
      </c>
      <c r="CU5" s="383"/>
      <c r="CV5" s="383"/>
      <c r="CW5" s="383"/>
      <c r="CX5" s="383"/>
      <c r="CY5" s="383"/>
      <c r="CZ5" s="383"/>
      <c r="DA5" s="384"/>
      <c r="DB5" s="382">
        <v>86.1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1321910</v>
      </c>
      <c r="BO6" s="386"/>
      <c r="BP6" s="386"/>
      <c r="BQ6" s="386"/>
      <c r="BR6" s="386"/>
      <c r="BS6" s="386"/>
      <c r="BT6" s="386"/>
      <c r="BU6" s="387"/>
      <c r="BV6" s="385">
        <v>1512666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v>
      </c>
      <c r="CU6" s="423"/>
      <c r="CV6" s="423"/>
      <c r="CW6" s="423"/>
      <c r="CX6" s="423"/>
      <c r="CY6" s="423"/>
      <c r="CZ6" s="423"/>
      <c r="DA6" s="424"/>
      <c r="DB6" s="422">
        <v>94.4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114879</v>
      </c>
      <c r="BO7" s="386"/>
      <c r="BP7" s="386"/>
      <c r="BQ7" s="386"/>
      <c r="BR7" s="386"/>
      <c r="BS7" s="386"/>
      <c r="BT7" s="386"/>
      <c r="BU7" s="387"/>
      <c r="BV7" s="385">
        <v>253445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10988674</v>
      </c>
      <c r="CU7" s="386"/>
      <c r="CV7" s="386"/>
      <c r="CW7" s="386"/>
      <c r="CX7" s="386"/>
      <c r="CY7" s="386"/>
      <c r="CZ7" s="386"/>
      <c r="DA7" s="387"/>
      <c r="DB7" s="385">
        <v>10929893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1207031</v>
      </c>
      <c r="BO8" s="386"/>
      <c r="BP8" s="386"/>
      <c r="BQ8" s="386"/>
      <c r="BR8" s="386"/>
      <c r="BS8" s="386"/>
      <c r="BT8" s="386"/>
      <c r="BU8" s="387"/>
      <c r="BV8" s="385">
        <v>1259221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0.76</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56204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-52190</v>
      </c>
      <c r="BO9" s="386"/>
      <c r="BP9" s="386"/>
      <c r="BQ9" s="386"/>
      <c r="BR9" s="386"/>
      <c r="BS9" s="386"/>
      <c r="BT9" s="386"/>
      <c r="BU9" s="387"/>
      <c r="BV9" s="385">
        <v>-98865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13.1</v>
      </c>
      <c r="CU9" s="383"/>
      <c r="CV9" s="383"/>
      <c r="CW9" s="383"/>
      <c r="CX9" s="383"/>
      <c r="CY9" s="383"/>
      <c r="CZ9" s="383"/>
      <c r="DA9" s="384"/>
      <c r="DB9" s="382">
        <v>13.3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56693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100548</v>
      </c>
      <c r="BO10" s="386"/>
      <c r="BP10" s="386"/>
      <c r="BQ10" s="386"/>
      <c r="BR10" s="386"/>
      <c r="BS10" s="386"/>
      <c r="BT10" s="386"/>
      <c r="BU10" s="387"/>
      <c r="BV10" s="385">
        <v>680791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82851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56141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450000</v>
      </c>
      <c r="BO12" s="386"/>
      <c r="BP12" s="386"/>
      <c r="BQ12" s="386"/>
      <c r="BR12" s="386"/>
      <c r="BS12" s="386"/>
      <c r="BT12" s="386"/>
      <c r="BU12" s="387"/>
      <c r="BV12" s="385">
        <v>550000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55157</v>
      </c>
      <c r="S13" s="467"/>
      <c r="T13" s="467"/>
      <c r="U13" s="467"/>
      <c r="V13" s="468"/>
      <c r="W13" s="401" t="s">
        <v>123</v>
      </c>
      <c r="X13" s="402"/>
      <c r="Y13" s="402"/>
      <c r="Z13" s="402"/>
      <c r="AA13" s="402"/>
      <c r="AB13" s="392"/>
      <c r="AC13" s="436">
        <v>1064</v>
      </c>
      <c r="AD13" s="437"/>
      <c r="AE13" s="437"/>
      <c r="AF13" s="437"/>
      <c r="AG13" s="476"/>
      <c r="AH13" s="436">
        <v>1442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-401642</v>
      </c>
      <c r="BO13" s="386"/>
      <c r="BP13" s="386"/>
      <c r="BQ13" s="386"/>
      <c r="BR13" s="386"/>
      <c r="BS13" s="386"/>
      <c r="BT13" s="386"/>
      <c r="BU13" s="387"/>
      <c r="BV13" s="385">
        <v>114777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11.8</v>
      </c>
      <c r="CU13" s="383"/>
      <c r="CV13" s="383"/>
      <c r="CW13" s="383"/>
      <c r="CX13" s="383"/>
      <c r="CY13" s="383"/>
      <c r="CZ13" s="383"/>
      <c r="DA13" s="384"/>
      <c r="DB13" s="382">
        <v>10.1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56331</v>
      </c>
      <c r="S14" s="467"/>
      <c r="T14" s="467"/>
      <c r="U14" s="467"/>
      <c r="V14" s="468"/>
      <c r="W14" s="375"/>
      <c r="X14" s="376"/>
      <c r="Y14" s="376"/>
      <c r="Z14" s="376"/>
      <c r="AA14" s="376"/>
      <c r="AB14" s="365"/>
      <c r="AC14" s="469">
        <v>4.0999999999999996</v>
      </c>
      <c r="AD14" s="470"/>
      <c r="AE14" s="470"/>
      <c r="AF14" s="470"/>
      <c r="AG14" s="471"/>
      <c r="AH14" s="469">
        <v>5.0999999999999996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102.8</v>
      </c>
      <c r="CU14" s="481"/>
      <c r="CV14" s="481"/>
      <c r="CW14" s="481"/>
      <c r="CX14" s="481"/>
      <c r="CY14" s="481"/>
      <c r="CZ14" s="481"/>
      <c r="DA14" s="482"/>
      <c r="DB14" s="480">
        <v>106.3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55357</v>
      </c>
      <c r="S15" s="467"/>
      <c r="T15" s="467"/>
      <c r="U15" s="467"/>
      <c r="V15" s="468"/>
      <c r="W15" s="401" t="s">
        <v>130</v>
      </c>
      <c r="X15" s="402"/>
      <c r="Y15" s="402"/>
      <c r="Z15" s="402"/>
      <c r="AA15" s="402"/>
      <c r="AB15" s="392"/>
      <c r="AC15" s="436">
        <v>8836</v>
      </c>
      <c r="AD15" s="437"/>
      <c r="AE15" s="437"/>
      <c r="AF15" s="437"/>
      <c r="AG15" s="476"/>
      <c r="AH15" s="436">
        <v>10634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6317857</v>
      </c>
      <c r="BO15" s="349"/>
      <c r="BP15" s="349"/>
      <c r="BQ15" s="349"/>
      <c r="BR15" s="349"/>
      <c r="BS15" s="349"/>
      <c r="BT15" s="349"/>
      <c r="BU15" s="350"/>
      <c r="BV15" s="348">
        <v>6172319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34.200000000000003</v>
      </c>
      <c r="AD16" s="470"/>
      <c r="AE16" s="470"/>
      <c r="AF16" s="470"/>
      <c r="AG16" s="471"/>
      <c r="AH16" s="469">
        <v>37.200000000000003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8148266</v>
      </c>
      <c r="BO16" s="386"/>
      <c r="BP16" s="386"/>
      <c r="BQ16" s="386"/>
      <c r="BR16" s="386"/>
      <c r="BS16" s="386"/>
      <c r="BT16" s="386"/>
      <c r="BU16" s="387"/>
      <c r="BV16" s="385">
        <v>8153085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15940</v>
      </c>
      <c r="AD17" s="437"/>
      <c r="AE17" s="437"/>
      <c r="AF17" s="437"/>
      <c r="AG17" s="476"/>
      <c r="AH17" s="436">
        <v>15784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8152531</v>
      </c>
      <c r="BO17" s="386"/>
      <c r="BP17" s="386"/>
      <c r="BQ17" s="386"/>
      <c r="BR17" s="386"/>
      <c r="BS17" s="386"/>
      <c r="BT17" s="386"/>
      <c r="BU17" s="387"/>
      <c r="BV17" s="385">
        <v>7967034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58.55</v>
      </c>
      <c r="M18" s="498"/>
      <c r="N18" s="498"/>
      <c r="O18" s="498"/>
      <c r="P18" s="498"/>
      <c r="Q18" s="498"/>
      <c r="R18" s="499"/>
      <c r="S18" s="499"/>
      <c r="T18" s="499"/>
      <c r="U18" s="499"/>
      <c r="V18" s="500"/>
      <c r="W18" s="403"/>
      <c r="X18" s="404"/>
      <c r="Y18" s="404"/>
      <c r="Z18" s="404"/>
      <c r="AA18" s="404"/>
      <c r="AB18" s="395"/>
      <c r="AC18" s="501">
        <v>61.7</v>
      </c>
      <c r="AD18" s="502"/>
      <c r="AE18" s="502"/>
      <c r="AF18" s="502"/>
      <c r="AG18" s="503"/>
      <c r="AH18" s="501">
        <v>55.3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9327302</v>
      </c>
      <c r="BO18" s="386"/>
      <c r="BP18" s="386"/>
      <c r="BQ18" s="386"/>
      <c r="BR18" s="386"/>
      <c r="BS18" s="386"/>
      <c r="BT18" s="386"/>
      <c r="BU18" s="387"/>
      <c r="BV18" s="385">
        <v>9551885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960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13662785</v>
      </c>
      <c r="BO19" s="386"/>
      <c r="BP19" s="386"/>
      <c r="BQ19" s="386"/>
      <c r="BR19" s="386"/>
      <c r="BS19" s="386"/>
      <c r="BT19" s="386"/>
      <c r="BU19" s="387"/>
      <c r="BV19" s="385">
        <v>14012093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19473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17825137</v>
      </c>
      <c r="BO23" s="386"/>
      <c r="BP23" s="386"/>
      <c r="BQ23" s="386"/>
      <c r="BR23" s="386"/>
      <c r="BS23" s="386"/>
      <c r="BT23" s="386"/>
      <c r="BU23" s="387"/>
      <c r="BV23" s="385">
        <v>15218431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7240</v>
      </c>
      <c r="R24" s="437"/>
      <c r="S24" s="437"/>
      <c r="T24" s="437"/>
      <c r="U24" s="437"/>
      <c r="V24" s="476"/>
      <c r="W24" s="531"/>
      <c r="X24" s="519"/>
      <c r="Y24" s="520"/>
      <c r="Z24" s="435" t="s">
        <v>154</v>
      </c>
      <c r="AA24" s="415"/>
      <c r="AB24" s="415"/>
      <c r="AC24" s="415"/>
      <c r="AD24" s="415"/>
      <c r="AE24" s="415"/>
      <c r="AF24" s="415"/>
      <c r="AG24" s="416"/>
      <c r="AH24" s="436">
        <v>361</v>
      </c>
      <c r="AI24" s="437"/>
      <c r="AJ24" s="437"/>
      <c r="AK24" s="437"/>
      <c r="AL24" s="476"/>
      <c r="AM24" s="436">
        <v>1080112</v>
      </c>
      <c r="AN24" s="437"/>
      <c r="AO24" s="437"/>
      <c r="AP24" s="437"/>
      <c r="AQ24" s="437"/>
      <c r="AR24" s="476"/>
      <c r="AS24" s="436">
        <v>2992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12942695</v>
      </c>
      <c r="BO24" s="386"/>
      <c r="BP24" s="386"/>
      <c r="BQ24" s="386"/>
      <c r="BR24" s="386"/>
      <c r="BS24" s="386"/>
      <c r="BT24" s="386"/>
      <c r="BU24" s="387"/>
      <c r="BV24" s="385">
        <v>13115656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7002</v>
      </c>
      <c r="R25" s="437"/>
      <c r="S25" s="437"/>
      <c r="T25" s="437"/>
      <c r="U25" s="437"/>
      <c r="V25" s="476"/>
      <c r="W25" s="531"/>
      <c r="X25" s="519"/>
      <c r="Y25" s="520"/>
      <c r="Z25" s="435" t="s">
        <v>157</v>
      </c>
      <c r="AA25" s="415"/>
      <c r="AB25" s="415"/>
      <c r="AC25" s="415"/>
      <c r="AD25" s="415"/>
      <c r="AE25" s="415"/>
      <c r="AF25" s="415"/>
      <c r="AG25" s="416"/>
      <c r="AH25" s="436">
        <v>78</v>
      </c>
      <c r="AI25" s="437"/>
      <c r="AJ25" s="437"/>
      <c r="AK25" s="437"/>
      <c r="AL25" s="476"/>
      <c r="AM25" s="436">
        <v>233064</v>
      </c>
      <c r="AN25" s="437"/>
      <c r="AO25" s="437"/>
      <c r="AP25" s="437"/>
      <c r="AQ25" s="437"/>
      <c r="AR25" s="476"/>
      <c r="AS25" s="436">
        <v>2988</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766956</v>
      </c>
      <c r="BO25" s="349"/>
      <c r="BP25" s="349"/>
      <c r="BQ25" s="349"/>
      <c r="BR25" s="349"/>
      <c r="BS25" s="349"/>
      <c r="BT25" s="349"/>
      <c r="BU25" s="350"/>
      <c r="BV25" s="348">
        <v>761995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6435</v>
      </c>
      <c r="R26" s="437"/>
      <c r="S26" s="437"/>
      <c r="T26" s="437"/>
      <c r="U26" s="437"/>
      <c r="V26" s="476"/>
      <c r="W26" s="531"/>
      <c r="X26" s="519"/>
      <c r="Y26" s="520"/>
      <c r="Z26" s="435" t="s">
        <v>160</v>
      </c>
      <c r="AA26" s="539"/>
      <c r="AB26" s="539"/>
      <c r="AC26" s="539"/>
      <c r="AD26" s="539"/>
      <c r="AE26" s="539"/>
      <c r="AF26" s="539"/>
      <c r="AG26" s="540"/>
      <c r="AH26" s="436">
        <v>11</v>
      </c>
      <c r="AI26" s="437"/>
      <c r="AJ26" s="437"/>
      <c r="AK26" s="437"/>
      <c r="AL26" s="476"/>
      <c r="AM26" s="436">
        <v>32692</v>
      </c>
      <c r="AN26" s="437"/>
      <c r="AO26" s="437"/>
      <c r="AP26" s="437"/>
      <c r="AQ26" s="437"/>
      <c r="AR26" s="476"/>
      <c r="AS26" s="436">
        <v>2972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70000</v>
      </c>
      <c r="BO26" s="386"/>
      <c r="BP26" s="386"/>
      <c r="BQ26" s="386"/>
      <c r="BR26" s="386"/>
      <c r="BS26" s="386"/>
      <c r="BT26" s="386"/>
      <c r="BU26" s="387"/>
      <c r="BV26" s="385">
        <v>60000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4490</v>
      </c>
      <c r="R27" s="437"/>
      <c r="S27" s="437"/>
      <c r="T27" s="437"/>
      <c r="U27" s="437"/>
      <c r="V27" s="476"/>
      <c r="W27" s="531"/>
      <c r="X27" s="519"/>
      <c r="Y27" s="520"/>
      <c r="Z27" s="435" t="s">
        <v>163</v>
      </c>
      <c r="AA27" s="415"/>
      <c r="AB27" s="415"/>
      <c r="AC27" s="415"/>
      <c r="AD27" s="415"/>
      <c r="AE27" s="415"/>
      <c r="AF27" s="415"/>
      <c r="AG27" s="416"/>
      <c r="AH27" s="436">
        <v>7</v>
      </c>
      <c r="AI27" s="437"/>
      <c r="AJ27" s="437"/>
      <c r="AK27" s="437"/>
      <c r="AL27" s="476"/>
      <c r="AM27" s="436">
        <v>29050</v>
      </c>
      <c r="AN27" s="437"/>
      <c r="AO27" s="437"/>
      <c r="AP27" s="437"/>
      <c r="AQ27" s="437"/>
      <c r="AR27" s="476"/>
      <c r="AS27" s="436">
        <v>4150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4010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1280929</v>
      </c>
      <c r="BO28" s="349"/>
      <c r="BP28" s="349"/>
      <c r="BQ28" s="349"/>
      <c r="BR28" s="349"/>
      <c r="BS28" s="349"/>
      <c r="BT28" s="349"/>
      <c r="BU28" s="350"/>
      <c r="BV28" s="348">
        <v>1630381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3750</v>
      </c>
      <c r="R29" s="437"/>
      <c r="S29" s="437"/>
      <c r="T29" s="437"/>
      <c r="U29" s="437"/>
      <c r="V29" s="476"/>
      <c r="W29" s="531"/>
      <c r="X29" s="519"/>
      <c r="Y29" s="520"/>
      <c r="Z29" s="435" t="s">
        <v>170</v>
      </c>
      <c r="AA29" s="415"/>
      <c r="AB29" s="415"/>
      <c r="AC29" s="415"/>
      <c r="AD29" s="415"/>
      <c r="AE29" s="415"/>
      <c r="AF29" s="415"/>
      <c r="AG29" s="416"/>
      <c r="AH29" s="436">
        <v>368</v>
      </c>
      <c r="AI29" s="437"/>
      <c r="AJ29" s="437"/>
      <c r="AK29" s="437"/>
      <c r="AL29" s="476"/>
      <c r="AM29" s="436">
        <v>1109162</v>
      </c>
      <c r="AN29" s="437"/>
      <c r="AO29" s="437"/>
      <c r="AP29" s="437"/>
      <c r="AQ29" s="437"/>
      <c r="AR29" s="476"/>
      <c r="AS29" s="436">
        <v>3014</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25912</v>
      </c>
      <c r="BO29" s="386"/>
      <c r="BP29" s="386"/>
      <c r="BQ29" s="386"/>
      <c r="BR29" s="386"/>
      <c r="BS29" s="386"/>
      <c r="BT29" s="386"/>
      <c r="BU29" s="387"/>
      <c r="BV29" s="385">
        <v>25907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1320515</v>
      </c>
      <c r="BO30" s="553"/>
      <c r="BP30" s="553"/>
      <c r="BQ30" s="553"/>
      <c r="BR30" s="553"/>
      <c r="BS30" s="553"/>
      <c r="BT30" s="553"/>
      <c r="BU30" s="554"/>
      <c r="BV30" s="552">
        <v>1187794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埼玉県後期高齢者医療広域連合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羽生の里</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中小企業従業員退職金等共済事業特別会計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埼玉県後期高齢者医療広域連合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羽生市土地開発公社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住宅資金貸付事業特別会計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埼玉県市町村総合事務組合</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岩瀬土地区画整理組合</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埼玉県市町村総合事務組合</v>
      </c>
      <c r="BZ37" s="565"/>
      <c r="CA37" s="565"/>
      <c r="CB37" s="565"/>
      <c r="CC37" s="565"/>
      <c r="CD37" s="565"/>
      <c r="CE37" s="565"/>
      <c r="CF37" s="565"/>
      <c r="CG37" s="565"/>
      <c r="CH37" s="565"/>
      <c r="CI37" s="565"/>
      <c r="CJ37" s="565"/>
      <c r="CK37" s="565"/>
      <c r="CL37" s="565"/>
      <c r="CM37" s="565"/>
      <c r="CN37" s="165"/>
      <c r="CO37" s="564">
        <f t="shared" si="3"/>
        <v>19</v>
      </c>
      <c r="CP37" s="564"/>
      <c r="CQ37" s="565" t="str">
        <f>IF('各会計、関係団体の財政状況及び健全化判断比率'!BS10="","",'各会計、関係団体の財政状況及び健全化判断比率'!BS10)</f>
        <v>上新郷住吉上排水路整備組合</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彩の国さいたま人づくり広域連合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埼玉県都市競艇組合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加須市・羽生市水防事務組合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C15"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15724</v>
      </c>
      <c r="J41" s="83">
        <v>15442</v>
      </c>
      <c r="K41" s="83">
        <v>15264</v>
      </c>
      <c r="L41" s="83">
        <v>15218</v>
      </c>
      <c r="M41" s="84">
        <v>17825</v>
      </c>
    </row>
    <row r="42" spans="2:13" ht="27.75" customHeight="1">
      <c r="B42" s="1169"/>
      <c r="C42" s="1170"/>
      <c r="D42" s="85"/>
      <c r="E42" s="1175" t="s">
        <v>26</v>
      </c>
      <c r="F42" s="1175"/>
      <c r="G42" s="1175"/>
      <c r="H42" s="1176"/>
      <c r="I42" s="86">
        <v>1291</v>
      </c>
      <c r="J42" s="87">
        <v>1112</v>
      </c>
      <c r="K42" s="87">
        <v>933</v>
      </c>
      <c r="L42" s="87">
        <v>754</v>
      </c>
      <c r="M42" s="88" t="s">
        <v>477</v>
      </c>
    </row>
    <row r="43" spans="2:13" ht="27.75" customHeight="1">
      <c r="B43" s="1169"/>
      <c r="C43" s="1170"/>
      <c r="D43" s="85"/>
      <c r="E43" s="1175" t="s">
        <v>27</v>
      </c>
      <c r="F43" s="1175"/>
      <c r="G43" s="1175"/>
      <c r="H43" s="1176"/>
      <c r="I43" s="86">
        <v>7217</v>
      </c>
      <c r="J43" s="87">
        <v>7169</v>
      </c>
      <c r="K43" s="87">
        <v>6779</v>
      </c>
      <c r="L43" s="87">
        <v>6409</v>
      </c>
      <c r="M43" s="88">
        <v>6076</v>
      </c>
    </row>
    <row r="44" spans="2:13" ht="27.75" customHeight="1">
      <c r="B44" s="1169"/>
      <c r="C44" s="1170"/>
      <c r="D44" s="85"/>
      <c r="E44" s="1175" t="s">
        <v>28</v>
      </c>
      <c r="F44" s="1175"/>
      <c r="G44" s="1175"/>
      <c r="H44" s="1176"/>
      <c r="I44" s="86" t="s">
        <v>477</v>
      </c>
      <c r="J44" s="87" t="s">
        <v>477</v>
      </c>
      <c r="K44" s="87" t="s">
        <v>477</v>
      </c>
      <c r="L44" s="87" t="s">
        <v>477</v>
      </c>
      <c r="M44" s="88" t="s">
        <v>477</v>
      </c>
    </row>
    <row r="45" spans="2:13" ht="27.75" customHeight="1">
      <c r="B45" s="1169"/>
      <c r="C45" s="1170"/>
      <c r="D45" s="85"/>
      <c r="E45" s="1175" t="s">
        <v>29</v>
      </c>
      <c r="F45" s="1175"/>
      <c r="G45" s="1175"/>
      <c r="H45" s="1176"/>
      <c r="I45" s="86">
        <v>5434</v>
      </c>
      <c r="J45" s="87">
        <v>5099</v>
      </c>
      <c r="K45" s="87">
        <v>5013</v>
      </c>
      <c r="L45" s="87">
        <v>4999</v>
      </c>
      <c r="M45" s="88">
        <v>4837</v>
      </c>
    </row>
    <row r="46" spans="2:13" ht="27.75" customHeight="1">
      <c r="B46" s="1169"/>
      <c r="C46" s="1170"/>
      <c r="D46" s="85"/>
      <c r="E46" s="1175" t="s">
        <v>30</v>
      </c>
      <c r="F46" s="1175"/>
      <c r="G46" s="1175"/>
      <c r="H46" s="1176"/>
      <c r="I46" s="86">
        <v>2812</v>
      </c>
      <c r="J46" s="87">
        <v>2724</v>
      </c>
      <c r="K46" s="87">
        <v>2719</v>
      </c>
      <c r="L46" s="87">
        <v>2613</v>
      </c>
      <c r="M46" s="88">
        <v>182</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1748</v>
      </c>
      <c r="J49" s="87">
        <v>2270</v>
      </c>
      <c r="K49" s="87">
        <v>2601</v>
      </c>
      <c r="L49" s="87">
        <v>3160</v>
      </c>
      <c r="M49" s="88">
        <v>3031</v>
      </c>
    </row>
    <row r="50" spans="2:13" ht="27.75" customHeight="1">
      <c r="B50" s="1169"/>
      <c r="C50" s="1170"/>
      <c r="D50" s="85"/>
      <c r="E50" s="1175" t="s">
        <v>35</v>
      </c>
      <c r="F50" s="1175"/>
      <c r="G50" s="1175"/>
      <c r="H50" s="1176"/>
      <c r="I50" s="86">
        <v>3926</v>
      </c>
      <c r="J50" s="87">
        <v>3570</v>
      </c>
      <c r="K50" s="87">
        <v>3139</v>
      </c>
      <c r="L50" s="87">
        <v>2828</v>
      </c>
      <c r="M50" s="88">
        <v>1940</v>
      </c>
    </row>
    <row r="51" spans="2:13" ht="27.75" customHeight="1">
      <c r="B51" s="1171"/>
      <c r="C51" s="1172"/>
      <c r="D51" s="85"/>
      <c r="E51" s="1175" t="s">
        <v>36</v>
      </c>
      <c r="F51" s="1175"/>
      <c r="G51" s="1175"/>
      <c r="H51" s="1176"/>
      <c r="I51" s="86">
        <v>13404</v>
      </c>
      <c r="J51" s="87">
        <v>13582</v>
      </c>
      <c r="K51" s="87">
        <v>13748</v>
      </c>
      <c r="L51" s="87">
        <v>13808</v>
      </c>
      <c r="M51" s="88">
        <v>14015</v>
      </c>
    </row>
    <row r="52" spans="2:13" ht="27.75" customHeight="1" thickBot="1">
      <c r="B52" s="1179" t="s">
        <v>37</v>
      </c>
      <c r="C52" s="1180"/>
      <c r="D52" s="90"/>
      <c r="E52" s="1181" t="s">
        <v>38</v>
      </c>
      <c r="F52" s="1181"/>
      <c r="G52" s="1181"/>
      <c r="H52" s="1182"/>
      <c r="I52" s="91">
        <v>13401</v>
      </c>
      <c r="J52" s="92">
        <v>12124</v>
      </c>
      <c r="K52" s="92">
        <v>11221</v>
      </c>
      <c r="L52" s="92">
        <v>10198</v>
      </c>
      <c r="M52" s="93">
        <v>9934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29918</v>
      </c>
      <c r="E3" s="116"/>
      <c r="F3" s="117">
        <v>58009</v>
      </c>
      <c r="G3" s="118"/>
      <c r="H3" s="119"/>
    </row>
    <row r="4" spans="1:8">
      <c r="A4" s="120"/>
      <c r="B4" s="121"/>
      <c r="C4" s="122"/>
      <c r="D4" s="123">
        <v>25068</v>
      </c>
      <c r="E4" s="124"/>
      <c r="F4" s="125">
        <v>32190</v>
      </c>
      <c r="G4" s="126"/>
      <c r="H4" s="127"/>
    </row>
    <row r="5" spans="1:8">
      <c r="A5" s="108" t="s">
        <v>511</v>
      </c>
      <c r="B5" s="113"/>
      <c r="C5" s="114"/>
      <c r="D5" s="115">
        <v>26542</v>
      </c>
      <c r="E5" s="116"/>
      <c r="F5" s="117">
        <v>61882</v>
      </c>
      <c r="G5" s="118"/>
      <c r="H5" s="119"/>
    </row>
    <row r="6" spans="1:8">
      <c r="A6" s="120"/>
      <c r="B6" s="121"/>
      <c r="C6" s="122"/>
      <c r="D6" s="123">
        <v>21514</v>
      </c>
      <c r="E6" s="124"/>
      <c r="F6" s="125">
        <v>32175</v>
      </c>
      <c r="G6" s="126"/>
      <c r="H6" s="127"/>
    </row>
    <row r="7" spans="1:8">
      <c r="A7" s="108" t="s">
        <v>512</v>
      </c>
      <c r="B7" s="113"/>
      <c r="C7" s="114"/>
      <c r="D7" s="115">
        <v>32920</v>
      </c>
      <c r="E7" s="116"/>
      <c r="F7" s="117">
        <v>47569</v>
      </c>
      <c r="G7" s="118"/>
      <c r="H7" s="119"/>
    </row>
    <row r="8" spans="1:8">
      <c r="A8" s="120"/>
      <c r="B8" s="121"/>
      <c r="C8" s="122"/>
      <c r="D8" s="123">
        <v>25000</v>
      </c>
      <c r="E8" s="124"/>
      <c r="F8" s="125">
        <v>26255</v>
      </c>
      <c r="G8" s="126"/>
      <c r="H8" s="127"/>
    </row>
    <row r="9" spans="1:8">
      <c r="A9" s="108" t="s">
        <v>513</v>
      </c>
      <c r="B9" s="113"/>
      <c r="C9" s="114"/>
      <c r="D9" s="115">
        <v>34511</v>
      </c>
      <c r="E9" s="116"/>
      <c r="F9" s="117">
        <v>50880</v>
      </c>
      <c r="G9" s="118"/>
      <c r="H9" s="119"/>
    </row>
    <row r="10" spans="1:8">
      <c r="A10" s="120"/>
      <c r="B10" s="121"/>
      <c r="C10" s="122"/>
      <c r="D10" s="123">
        <v>25294</v>
      </c>
      <c r="E10" s="124"/>
      <c r="F10" s="125">
        <v>26879</v>
      </c>
      <c r="G10" s="126"/>
      <c r="H10" s="127"/>
    </row>
    <row r="11" spans="1:8">
      <c r="A11" s="108" t="s">
        <v>514</v>
      </c>
      <c r="B11" s="113"/>
      <c r="C11" s="114"/>
      <c r="D11" s="115">
        <v>56278</v>
      </c>
      <c r="E11" s="116"/>
      <c r="F11" s="117">
        <v>63956</v>
      </c>
      <c r="G11" s="118"/>
      <c r="H11" s="119"/>
    </row>
    <row r="12" spans="1:8">
      <c r="A12" s="120"/>
      <c r="B12" s="121"/>
      <c r="C12" s="128"/>
      <c r="D12" s="123">
        <v>44676</v>
      </c>
      <c r="E12" s="124"/>
      <c r="F12" s="125">
        <v>29239</v>
      </c>
      <c r="G12" s="126"/>
      <c r="H12" s="127"/>
    </row>
    <row r="13" spans="1:8">
      <c r="A13" s="108"/>
      <c r="B13" s="113"/>
      <c r="C13" s="129"/>
      <c r="D13" s="130">
        <v>36034</v>
      </c>
      <c r="E13" s="131"/>
      <c r="F13" s="132">
        <v>56459</v>
      </c>
      <c r="G13" s="133"/>
      <c r="H13" s="119"/>
    </row>
    <row r="14" spans="1:8">
      <c r="A14" s="120"/>
      <c r="B14" s="121"/>
      <c r="C14" s="122"/>
      <c r="D14" s="123">
        <v>28310</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8.4</v>
      </c>
      <c r="C19" s="134">
        <f>ROUND(VALUE(SUBSTITUTE(実質収支比率等に係る経年分析!G$48,"▲","-")),2)</f>
        <v>8.9600000000000009</v>
      </c>
      <c r="D19" s="134">
        <f>ROUND(VALUE(SUBSTITUTE(実質収支比率等に係る経年分析!H$48,"▲","-")),2)</f>
        <v>12.3</v>
      </c>
      <c r="E19" s="134">
        <f>ROUND(VALUE(SUBSTITUTE(実質収支比率等に係る経年分析!I$48,"▲","-")),2)</f>
        <v>11.52</v>
      </c>
      <c r="F19" s="134">
        <f>ROUND(VALUE(SUBSTITUTE(実質収支比率等に係る経年分析!J$48,"▲","-")),2)</f>
        <v>10.98</v>
      </c>
    </row>
    <row r="20" spans="1:11">
      <c r="A20" s="134" t="s">
        <v>43</v>
      </c>
      <c r="B20" s="134">
        <f>ROUND(VALUE(SUBSTITUTE(実質収支比率等に係る経年分析!F$47,"▲","-")),2)</f>
        <v>11.98</v>
      </c>
      <c r="C20" s="134">
        <f>ROUND(VALUE(SUBSTITUTE(実質収支比率等に係る経年分析!G$47,"▲","-")),2)</f>
        <v>12.51</v>
      </c>
      <c r="D20" s="134">
        <f>ROUND(VALUE(SUBSTITUTE(実質収支比率等に係る経年分析!H$47,"▲","-")),2)</f>
        <v>13.58</v>
      </c>
      <c r="E20" s="134">
        <f>ROUND(VALUE(SUBSTITUTE(実質収支比率等に係る経年分析!I$47,"▲","-")),2)</f>
        <v>14.92</v>
      </c>
      <c r="F20" s="134">
        <f>ROUND(VALUE(SUBSTITUTE(実質収支比率等に係る経年分析!J$47,"▲","-")),2)</f>
        <v>11.66</v>
      </c>
    </row>
    <row r="21" spans="1:11">
      <c r="A21" s="134" t="s">
        <v>44</v>
      </c>
      <c r="B21" s="134">
        <f>IF(ISNUMBER(VALUE(SUBSTITUTE(実質収支比率等に係る経年分析!F$49,"▲","-"))),ROUND(VALUE(SUBSTITUTE(実質収支比率等に係る経年分析!F$49,"▲","-")),2),NA())</f>
        <v>1.79</v>
      </c>
      <c r="C21" s="134">
        <f>IF(ISNUMBER(VALUE(SUBSTITUTE(実質収支比率等に係る経年分析!G$49,"▲","-"))),ROUND(VALUE(SUBSTITUTE(実質収支比率等に係る経年分析!G$49,"▲","-")),2),NA())</f>
        <v>1.72</v>
      </c>
      <c r="D21" s="134">
        <f>IF(ISNUMBER(VALUE(SUBSTITUTE(実質収支比率等に係る経年分析!H$49,"▲","-"))),ROUND(VALUE(SUBSTITUTE(実質収支比率等に係る経年分析!H$49,"▲","-")),2),NA())</f>
        <v>4.13</v>
      </c>
      <c r="E21" s="134">
        <f>IF(ISNUMBER(VALUE(SUBSTITUTE(実質収支比率等に係る経年分析!I$49,"▲","-"))),ROUND(VALUE(SUBSTITUTE(実質収支比率等に係る経年分析!I$49,"▲","-")),2),NA())</f>
        <v>1.05</v>
      </c>
      <c r="F21" s="134">
        <f>IF(ISNUMBER(VALUE(SUBSTITUTE(実質収支比率等に係る経年分析!J$49,"▲","-"))),ROUND(VALUE(SUBSTITUTE(実質収支比率等に係る経年分析!J$49,"▲","-")),2),NA())</f>
        <v>-3.66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中小企業従業員退職金等共済事業特別会計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住宅資金貸付事業特別会計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0.55000000000000004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0.49</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0.56000000000000005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8.8800000000000008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1684</v>
      </c>
      <c r="E42" s="136"/>
      <c r="F42" s="136"/>
      <c r="G42" s="136">
        <f>'実質公債費比率（分子）の構造'!L$52</f>
        <v>1692</v>
      </c>
      <c r="H42" s="136"/>
      <c r="I42" s="136"/>
      <c r="J42" s="136">
        <f>'実質公債費比率（分子）の構造'!M$52</f>
        <v>1688</v>
      </c>
      <c r="K42" s="136"/>
      <c r="L42" s="136"/>
      <c r="M42" s="136">
        <f>'実質公債費比率（分子）の構造'!N$52</f>
        <v>1609</v>
      </c>
      <c r="N42" s="136"/>
      <c r="O42" s="136"/>
      <c r="P42" s="136">
        <f>'実質公債費比率（分子）の構造'!O$52</f>
        <v>1516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147</v>
      </c>
      <c r="C44" s="136"/>
      <c r="D44" s="136"/>
      <c r="E44" s="136">
        <f>'実質公債費比率（分子）の構造'!L$50</f>
        <v>179</v>
      </c>
      <c r="F44" s="136"/>
      <c r="G44" s="136"/>
      <c r="H44" s="136">
        <f>'実質公債費比率（分子）の構造'!M$50</f>
        <v>179</v>
      </c>
      <c r="I44" s="136"/>
      <c r="J44" s="136"/>
      <c r="K44" s="136">
        <f>'実質公債費比率（分子）の構造'!N$50</f>
        <v>179</v>
      </c>
      <c r="L44" s="136"/>
      <c r="M44" s="136"/>
      <c r="N44" s="136">
        <f>'実質公債費比率（分子）の構造'!O$50</f>
        <v>754</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609</v>
      </c>
      <c r="C46" s="136"/>
      <c r="D46" s="136"/>
      <c r="E46" s="136">
        <f>'実質公債費比率（分子）の構造'!L$48</f>
        <v>569</v>
      </c>
      <c r="F46" s="136"/>
      <c r="G46" s="136"/>
      <c r="H46" s="136">
        <f>'実質公債費比率（分子）の構造'!M$48</f>
        <v>552</v>
      </c>
      <c r="I46" s="136"/>
      <c r="J46" s="136"/>
      <c r="K46" s="136">
        <f>'実質公債費比率（分子）の構造'!N$48</f>
        <v>555</v>
      </c>
      <c r="L46" s="136"/>
      <c r="M46" s="136"/>
      <c r="N46" s="136">
        <f>'実質公債費比率（分子）の構造'!O$48</f>
        <v>503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2047</v>
      </c>
      <c r="C49" s="136"/>
      <c r="D49" s="136"/>
      <c r="E49" s="136">
        <f>'実質公債費比率（分子）の構造'!L$45</f>
        <v>1989</v>
      </c>
      <c r="F49" s="136"/>
      <c r="G49" s="136"/>
      <c r="H49" s="136">
        <f>'実質公債費比率（分子）の構造'!M$45</f>
        <v>1944</v>
      </c>
      <c r="I49" s="136"/>
      <c r="J49" s="136"/>
      <c r="K49" s="136">
        <f>'実質公債費比率（分子）の構造'!N$45</f>
        <v>1795</v>
      </c>
      <c r="L49" s="136"/>
      <c r="M49" s="136"/>
      <c r="N49" s="136">
        <f>'実質公債費比率（分子）の構造'!O$45</f>
        <v>1793</v>
      </c>
      <c r="O49" s="136"/>
      <c r="P49" s="136"/>
    </row>
    <row r="50" spans="1:16">
      <c r="A50" s="136" t="s">
        <v>59</v>
      </c>
      <c r="B50" s="136" t="e">
        <f>NA()</f>
        <v>#N/A</v>
      </c>
      <c r="C50" s="136">
        <f>IF(ISNUMBER('実質公債費比率（分子）の構造'!K$53),'実質公債費比率（分子）の構造'!K$53,NA())</f>
        <v>1119</v>
      </c>
      <c r="D50" s="136" t="e">
        <f>NA()</f>
        <v>#N/A</v>
      </c>
      <c r="E50" s="136" t="e">
        <f>NA()</f>
        <v>#N/A</v>
      </c>
      <c r="F50" s="136">
        <f>IF(ISNUMBER('実質公債費比率（分子）の構造'!L$53),'実質公債費比率（分子）の構造'!L$53,NA())</f>
        <v>1045</v>
      </c>
      <c r="G50" s="136" t="e">
        <f>NA()</f>
        <v>#N/A</v>
      </c>
      <c r="H50" s="136" t="e">
        <f>NA()</f>
        <v>#N/A</v>
      </c>
      <c r="I50" s="136">
        <f>IF(ISNUMBER('実質公債費比率（分子）の構造'!M$53),'実質公債費比率（分子）の構造'!M$53,NA())</f>
        <v>987</v>
      </c>
      <c r="J50" s="136" t="e">
        <f>NA()</f>
        <v>#N/A</v>
      </c>
      <c r="K50" s="136" t="e">
        <f>NA()</f>
        <v>#N/A</v>
      </c>
      <c r="L50" s="136">
        <f>IF(ISNUMBER('実質公債費比率（分子）の構造'!N$53),'実質公債費比率（分子）の構造'!N$53,NA())</f>
        <v>920</v>
      </c>
      <c r="M50" s="136" t="e">
        <f>NA()</f>
        <v>#N/A</v>
      </c>
      <c r="N50" s="136" t="e">
        <f>NA()</f>
        <v>#N/A</v>
      </c>
      <c r="O50" s="136">
        <f>IF(ISNUMBER('実質公債費比率（分子）の構造'!O$53),'実質公債費比率（分子）の構造'!O$53,NA())</f>
        <v>1534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13404</v>
      </c>
      <c r="E56" s="135"/>
      <c r="F56" s="135"/>
      <c r="G56" s="135">
        <f>'将来負担比率（分子）の構造'!J$51</f>
        <v>13582</v>
      </c>
      <c r="H56" s="135"/>
      <c r="I56" s="135"/>
      <c r="J56" s="135">
        <f>'将来負担比率（分子）の構造'!K$51</f>
        <v>13748</v>
      </c>
      <c r="K56" s="135"/>
      <c r="L56" s="135"/>
      <c r="M56" s="135">
        <f>'将来負担比率（分子）の構造'!L$51</f>
        <v>13808</v>
      </c>
      <c r="N56" s="135"/>
      <c r="O56" s="135"/>
      <c r="P56" s="135">
        <f>'将来負担比率（分子）の構造'!M$51</f>
        <v>14015</v>
      </c>
    </row>
    <row r="57" spans="1:16">
      <c r="A57" s="135" t="s">
        <v>35</v>
      </c>
      <c r="B57" s="135"/>
      <c r="C57" s="135"/>
      <c r="D57" s="135">
        <f>'将来負担比率（分子）の構造'!I$50</f>
        <v>3926</v>
      </c>
      <c r="E57" s="135"/>
      <c r="F57" s="135"/>
      <c r="G57" s="135">
        <f>'将来負担比率（分子）の構造'!J$50</f>
        <v>3570</v>
      </c>
      <c r="H57" s="135"/>
      <c r="I57" s="135"/>
      <c r="J57" s="135">
        <f>'将来負担比率（分子）の構造'!K$50</f>
        <v>3139</v>
      </c>
      <c r="K57" s="135"/>
      <c r="L57" s="135"/>
      <c r="M57" s="135">
        <f>'将来負担比率（分子）の構造'!L$50</f>
        <v>2828</v>
      </c>
      <c r="N57" s="135"/>
      <c r="O57" s="135"/>
      <c r="P57" s="135">
        <f>'将来負担比率（分子）の構造'!M$50</f>
        <v>1940</v>
      </c>
    </row>
    <row r="58" spans="1:16">
      <c r="A58" s="135" t="s">
        <v>34</v>
      </c>
      <c r="B58" s="135"/>
      <c r="C58" s="135"/>
      <c r="D58" s="135">
        <f>'将来負担比率（分子）の構造'!I$49</f>
        <v>1748</v>
      </c>
      <c r="E58" s="135"/>
      <c r="F58" s="135"/>
      <c r="G58" s="135">
        <f>'将来負担比率（分子）の構造'!J$49</f>
        <v>2270</v>
      </c>
      <c r="H58" s="135"/>
      <c r="I58" s="135"/>
      <c r="J58" s="135">
        <f>'将来負担比率（分子）の構造'!K$49</f>
        <v>2601</v>
      </c>
      <c r="K58" s="135"/>
      <c r="L58" s="135"/>
      <c r="M58" s="135">
        <f>'将来負担比率（分子）の構造'!L$49</f>
        <v>3160</v>
      </c>
      <c r="N58" s="135"/>
      <c r="O58" s="135"/>
      <c r="P58" s="135">
        <f>'将来負担比率（分子）の構造'!M$49</f>
        <v>3031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2812</v>
      </c>
      <c r="C61" s="135"/>
      <c r="D61" s="135"/>
      <c r="E61" s="135">
        <f>'将来負担比率（分子）の構造'!J$46</f>
        <v>2724</v>
      </c>
      <c r="F61" s="135"/>
      <c r="G61" s="135"/>
      <c r="H61" s="135">
        <f>'将来負担比率（分子）の構造'!K$46</f>
        <v>2719</v>
      </c>
      <c r="I61" s="135"/>
      <c r="J61" s="135"/>
      <c r="K61" s="135">
        <f>'将来負担比率（分子）の構造'!L$46</f>
        <v>2613</v>
      </c>
      <c r="L61" s="135"/>
      <c r="M61" s="135"/>
      <c r="N61" s="135">
        <f>'将来負担比率（分子）の構造'!M$46</f>
        <v>182</v>
      </c>
      <c r="O61" s="135"/>
      <c r="P61" s="135"/>
    </row>
    <row r="62" spans="1:16">
      <c r="A62" s="135" t="s">
        <v>29</v>
      </c>
      <c r="B62" s="135">
        <f>'将来負担比率（分子）の構造'!I$45</f>
        <v>5434</v>
      </c>
      <c r="C62" s="135"/>
      <c r="D62" s="135"/>
      <c r="E62" s="135">
        <f>'将来負担比率（分子）の構造'!J$45</f>
        <v>5099</v>
      </c>
      <c r="F62" s="135"/>
      <c r="G62" s="135"/>
      <c r="H62" s="135">
        <f>'将来負担比率（分子）の構造'!K$45</f>
        <v>5013</v>
      </c>
      <c r="I62" s="135"/>
      <c r="J62" s="135"/>
      <c r="K62" s="135">
        <f>'将来負担比率（分子）の構造'!L$45</f>
        <v>4999</v>
      </c>
      <c r="L62" s="135"/>
      <c r="M62" s="135"/>
      <c r="N62" s="135">
        <f>'将来負担比率（分子）の構造'!M$45</f>
        <v>4837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7217</v>
      </c>
      <c r="C64" s="135"/>
      <c r="D64" s="135"/>
      <c r="E64" s="135">
        <f>'将来負担比率（分子）の構造'!J$43</f>
        <v>7169</v>
      </c>
      <c r="F64" s="135"/>
      <c r="G64" s="135"/>
      <c r="H64" s="135">
        <f>'将来負担比率（分子）の構造'!K$43</f>
        <v>6779</v>
      </c>
      <c r="I64" s="135"/>
      <c r="J64" s="135"/>
      <c r="K64" s="135">
        <f>'将来負担比率（分子）の構造'!L$43</f>
        <v>6409</v>
      </c>
      <c r="L64" s="135"/>
      <c r="M64" s="135"/>
      <c r="N64" s="135">
        <f>'将来負担比率（分子）の構造'!M$43</f>
        <v>6076</v>
      </c>
      <c r="O64" s="135"/>
      <c r="P64" s="135"/>
    </row>
    <row r="65" spans="1:16">
      <c r="A65" s="135" t="s">
        <v>26</v>
      </c>
      <c r="B65" s="135">
        <f>'将来負担比率（分子）の構造'!I$42</f>
        <v>1291</v>
      </c>
      <c r="C65" s="135"/>
      <c r="D65" s="135"/>
      <c r="E65" s="135">
        <f>'将来負担比率（分子）の構造'!J$42</f>
        <v>1112</v>
      </c>
      <c r="F65" s="135"/>
      <c r="G65" s="135"/>
      <c r="H65" s="135">
        <f>'将来負担比率（分子）の構造'!K$42</f>
        <v>933</v>
      </c>
      <c r="I65" s="135"/>
      <c r="J65" s="135"/>
      <c r="K65" s="135">
        <f>'将来負担比率（分子）の構造'!L$42</f>
        <v>754</v>
      </c>
      <c r="L65" s="135"/>
      <c r="M65" s="135"/>
      <c r="N65" s="135" t="str">
        <f>'将来負担比率（分子）の構造'!M$42</f>
        <v>-</v>
      </c>
      <c r="O65" s="135"/>
      <c r="P65" s="135"/>
    </row>
    <row r="66" spans="1:16">
      <c r="A66" s="135" t="s">
        <v>25</v>
      </c>
      <c r="B66" s="135">
        <f>'将来負担比率（分子）の構造'!I$41</f>
        <v>15724</v>
      </c>
      <c r="C66" s="135"/>
      <c r="D66" s="135"/>
      <c r="E66" s="135">
        <f>'将来負担比率（分子）の構造'!J$41</f>
        <v>15442</v>
      </c>
      <c r="F66" s="135"/>
      <c r="G66" s="135"/>
      <c r="H66" s="135">
        <f>'将来負担比率（分子）の構造'!K$41</f>
        <v>15264</v>
      </c>
      <c r="I66" s="135"/>
      <c r="J66" s="135"/>
      <c r="K66" s="135">
        <f>'将来負担比率（分子）の構造'!L$41</f>
        <v>15218</v>
      </c>
      <c r="L66" s="135"/>
      <c r="M66" s="135"/>
      <c r="N66" s="135">
        <f>'将来負担比率（分子）の構造'!M$41</f>
        <v>17825</v>
      </c>
      <c r="O66" s="135"/>
      <c r="P66" s="135"/>
    </row>
    <row r="67" spans="1:16">
      <c r="A67" s="135" t="s">
        <v>63</v>
      </c>
      <c r="B67" s="135" t="e">
        <f>NA()</f>
        <v>#N/A</v>
      </c>
      <c r="C67" s="135">
        <f>IF(ISNUMBER('将来負担比率（分子）の構造'!I$52), IF('将来負担比率（分子）の構造'!I$52 &lt; 0, 0, '将来負担比率（分子）の構造'!I$52), NA())</f>
        <v>13401</v>
      </c>
      <c r="D67" s="135" t="e">
        <f>NA()</f>
        <v>#N/A</v>
      </c>
      <c r="E67" s="135" t="e">
        <f>NA()</f>
        <v>#N/A</v>
      </c>
      <c r="F67" s="135">
        <f>IF(ISNUMBER('将来負担比率（分子）の構造'!J$52), IF('将来負担比率（分子）の構造'!J$52 &lt; 0, 0, '将来負担比率（分子）の構造'!J$52), NA())</f>
        <v>12124</v>
      </c>
      <c r="G67" s="135" t="e">
        <f>NA()</f>
        <v>#N/A</v>
      </c>
      <c r="H67" s="135" t="e">
        <f>NA()</f>
        <v>#N/A</v>
      </c>
      <c r="I67" s="135">
        <f>IF(ISNUMBER('将来負担比率（分子）の構造'!K$52), IF('将来負担比率（分子）の構造'!K$52 &lt; 0, 0, '将来負担比率（分子）の構造'!K$52), NA())</f>
        <v>11221</v>
      </c>
      <c r="J67" s="135" t="e">
        <f>NA()</f>
        <v>#N/A</v>
      </c>
      <c r="K67" s="135" t="e">
        <f>NA()</f>
        <v>#N/A</v>
      </c>
      <c r="L67" s="135">
        <f>IF(ISNUMBER('将来負担比率（分子）の構造'!L$52), IF('将来負担比率（分子）の構造'!L$52 &lt; 0, 0, '将来負担比率（分子）の構造'!L$52), NA())</f>
        <v>10198</v>
      </c>
      <c r="M67" s="135" t="e">
        <f>NA()</f>
        <v>#N/A</v>
      </c>
      <c r="N67" s="135" t="e">
        <f>NA()</f>
        <v>#N/A</v>
      </c>
      <c r="O67" s="135">
        <f>IF(ISNUMBER('将来負担比率（分子）の構造'!M$52), IF('将来負担比率（分子）の構造'!M$52 &lt; 0, 0, '将来負担比率（分子）の構造'!M$52), NA())</f>
        <v>9934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7581586</v>
      </c>
      <c r="S5" s="581"/>
      <c r="T5" s="581"/>
      <c r="U5" s="581"/>
      <c r="V5" s="581"/>
      <c r="W5" s="581"/>
      <c r="X5" s="581"/>
      <c r="Y5" s="582"/>
      <c r="Z5" s="583">
        <v>35.6</v>
      </c>
      <c r="AA5" s="583"/>
      <c r="AB5" s="583"/>
      <c r="AC5" s="583"/>
      <c r="AD5" s="584">
        <v>7222125</v>
      </c>
      <c r="AE5" s="584"/>
      <c r="AF5" s="584"/>
      <c r="AG5" s="584"/>
      <c r="AH5" s="584"/>
      <c r="AI5" s="584"/>
      <c r="AJ5" s="584"/>
      <c r="AK5" s="584"/>
      <c r="AL5" s="585">
        <v>72</v>
      </c>
      <c r="AM5" s="586"/>
      <c r="AN5" s="586"/>
      <c r="AO5" s="587"/>
      <c r="AP5" s="577" t="s">
        <v>208</v>
      </c>
      <c r="AQ5" s="578"/>
      <c r="AR5" s="578"/>
      <c r="AS5" s="578"/>
      <c r="AT5" s="578"/>
      <c r="AU5" s="578"/>
      <c r="AV5" s="578"/>
      <c r="AW5" s="578"/>
      <c r="AX5" s="578"/>
      <c r="AY5" s="578"/>
      <c r="AZ5" s="578"/>
      <c r="BA5" s="578"/>
      <c r="BB5" s="578"/>
      <c r="BC5" s="578"/>
      <c r="BD5" s="578"/>
      <c r="BE5" s="578"/>
      <c r="BF5" s="579"/>
      <c r="BG5" s="591">
        <v>7209546</v>
      </c>
      <c r="BH5" s="592"/>
      <c r="BI5" s="592"/>
      <c r="BJ5" s="592"/>
      <c r="BK5" s="592"/>
      <c r="BL5" s="592"/>
      <c r="BM5" s="592"/>
      <c r="BN5" s="593"/>
      <c r="BO5" s="594">
        <v>95.1</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217451</v>
      </c>
      <c r="S6" s="592"/>
      <c r="T6" s="592"/>
      <c r="U6" s="592"/>
      <c r="V6" s="592"/>
      <c r="W6" s="592"/>
      <c r="X6" s="592"/>
      <c r="Y6" s="593"/>
      <c r="Z6" s="594">
        <v>1</v>
      </c>
      <c r="AA6" s="594"/>
      <c r="AB6" s="594"/>
      <c r="AC6" s="594"/>
      <c r="AD6" s="595">
        <v>217451</v>
      </c>
      <c r="AE6" s="595"/>
      <c r="AF6" s="595"/>
      <c r="AG6" s="595"/>
      <c r="AH6" s="595"/>
      <c r="AI6" s="595"/>
      <c r="AJ6" s="595"/>
      <c r="AK6" s="595"/>
      <c r="AL6" s="596">
        <v>2.2000000000000002</v>
      </c>
      <c r="AM6" s="597"/>
      <c r="AN6" s="597"/>
      <c r="AO6" s="598"/>
      <c r="AP6" s="588" t="s">
        <v>214</v>
      </c>
      <c r="AQ6" s="589"/>
      <c r="AR6" s="589"/>
      <c r="AS6" s="589"/>
      <c r="AT6" s="589"/>
      <c r="AU6" s="589"/>
      <c r="AV6" s="589"/>
      <c r="AW6" s="589"/>
      <c r="AX6" s="589"/>
      <c r="AY6" s="589"/>
      <c r="AZ6" s="589"/>
      <c r="BA6" s="589"/>
      <c r="BB6" s="589"/>
      <c r="BC6" s="589"/>
      <c r="BD6" s="589"/>
      <c r="BE6" s="589"/>
      <c r="BF6" s="590"/>
      <c r="BG6" s="591">
        <v>7209546</v>
      </c>
      <c r="BH6" s="592"/>
      <c r="BI6" s="592"/>
      <c r="BJ6" s="592"/>
      <c r="BK6" s="592"/>
      <c r="BL6" s="592"/>
      <c r="BM6" s="592"/>
      <c r="BN6" s="593"/>
      <c r="BO6" s="594">
        <v>95.1</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167613</v>
      </c>
      <c r="CS6" s="592"/>
      <c r="CT6" s="592"/>
      <c r="CU6" s="592"/>
      <c r="CV6" s="592"/>
      <c r="CW6" s="592"/>
      <c r="CX6" s="592"/>
      <c r="CY6" s="593"/>
      <c r="CZ6" s="594">
        <v>0.8</v>
      </c>
      <c r="DA6" s="594"/>
      <c r="DB6" s="594"/>
      <c r="DC6" s="594"/>
      <c r="DD6" s="600" t="s">
        <v>209</v>
      </c>
      <c r="DE6" s="592"/>
      <c r="DF6" s="592"/>
      <c r="DG6" s="592"/>
      <c r="DH6" s="592"/>
      <c r="DI6" s="592"/>
      <c r="DJ6" s="592"/>
      <c r="DK6" s="592"/>
      <c r="DL6" s="592"/>
      <c r="DM6" s="592"/>
      <c r="DN6" s="592"/>
      <c r="DO6" s="592"/>
      <c r="DP6" s="593"/>
      <c r="DQ6" s="600">
        <v>167613</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11892</v>
      </c>
      <c r="S7" s="592"/>
      <c r="T7" s="592"/>
      <c r="U7" s="592"/>
      <c r="V7" s="592"/>
      <c r="W7" s="592"/>
      <c r="X7" s="592"/>
      <c r="Y7" s="593"/>
      <c r="Z7" s="594">
        <v>0.1</v>
      </c>
      <c r="AA7" s="594"/>
      <c r="AB7" s="594"/>
      <c r="AC7" s="594"/>
      <c r="AD7" s="595">
        <v>11892</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3171028</v>
      </c>
      <c r="BH7" s="592"/>
      <c r="BI7" s="592"/>
      <c r="BJ7" s="592"/>
      <c r="BK7" s="592"/>
      <c r="BL7" s="592"/>
      <c r="BM7" s="592"/>
      <c r="BN7" s="593"/>
      <c r="BO7" s="594">
        <v>41.8</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4559634</v>
      </c>
      <c r="CS7" s="592"/>
      <c r="CT7" s="592"/>
      <c r="CU7" s="592"/>
      <c r="CV7" s="592"/>
      <c r="CW7" s="592"/>
      <c r="CX7" s="592"/>
      <c r="CY7" s="593"/>
      <c r="CZ7" s="594">
        <v>22.9</v>
      </c>
      <c r="DA7" s="594"/>
      <c r="DB7" s="594"/>
      <c r="DC7" s="594"/>
      <c r="DD7" s="600">
        <v>482727</v>
      </c>
      <c r="DE7" s="592"/>
      <c r="DF7" s="592"/>
      <c r="DG7" s="592"/>
      <c r="DH7" s="592"/>
      <c r="DI7" s="592"/>
      <c r="DJ7" s="592"/>
      <c r="DK7" s="592"/>
      <c r="DL7" s="592"/>
      <c r="DM7" s="592"/>
      <c r="DN7" s="592"/>
      <c r="DO7" s="592"/>
      <c r="DP7" s="593"/>
      <c r="DQ7" s="600">
        <v>1549315</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25135</v>
      </c>
      <c r="S8" s="592"/>
      <c r="T8" s="592"/>
      <c r="U8" s="592"/>
      <c r="V8" s="592"/>
      <c r="W8" s="592"/>
      <c r="X8" s="592"/>
      <c r="Y8" s="593"/>
      <c r="Z8" s="594">
        <v>0.1</v>
      </c>
      <c r="AA8" s="594"/>
      <c r="AB8" s="594"/>
      <c r="AC8" s="594"/>
      <c r="AD8" s="595">
        <v>25135</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79877</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5880005</v>
      </c>
      <c r="CS8" s="592"/>
      <c r="CT8" s="592"/>
      <c r="CU8" s="592"/>
      <c r="CV8" s="592"/>
      <c r="CW8" s="592"/>
      <c r="CX8" s="592"/>
      <c r="CY8" s="593"/>
      <c r="CZ8" s="594">
        <v>29.5</v>
      </c>
      <c r="DA8" s="594"/>
      <c r="DB8" s="594"/>
      <c r="DC8" s="594"/>
      <c r="DD8" s="600">
        <v>9502</v>
      </c>
      <c r="DE8" s="592"/>
      <c r="DF8" s="592"/>
      <c r="DG8" s="592"/>
      <c r="DH8" s="592"/>
      <c r="DI8" s="592"/>
      <c r="DJ8" s="592"/>
      <c r="DK8" s="592"/>
      <c r="DL8" s="592"/>
      <c r="DM8" s="592"/>
      <c r="DN8" s="592"/>
      <c r="DO8" s="592"/>
      <c r="DP8" s="593"/>
      <c r="DQ8" s="600">
        <v>2962744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41242</v>
      </c>
      <c r="S9" s="592"/>
      <c r="T9" s="592"/>
      <c r="U9" s="592"/>
      <c r="V9" s="592"/>
      <c r="W9" s="592"/>
      <c r="X9" s="592"/>
      <c r="Y9" s="593"/>
      <c r="Z9" s="594">
        <v>0.2</v>
      </c>
      <c r="AA9" s="594"/>
      <c r="AB9" s="594"/>
      <c r="AC9" s="594"/>
      <c r="AD9" s="595">
        <v>41242</v>
      </c>
      <c r="AE9" s="595"/>
      <c r="AF9" s="595"/>
      <c r="AG9" s="595"/>
      <c r="AH9" s="595"/>
      <c r="AI9" s="595"/>
      <c r="AJ9" s="595"/>
      <c r="AK9" s="595"/>
      <c r="AL9" s="596">
        <v>0.4</v>
      </c>
      <c r="AM9" s="597"/>
      <c r="AN9" s="597"/>
      <c r="AO9" s="598"/>
      <c r="AP9" s="588" t="s">
        <v>223</v>
      </c>
      <c r="AQ9" s="589"/>
      <c r="AR9" s="589"/>
      <c r="AS9" s="589"/>
      <c r="AT9" s="589"/>
      <c r="AU9" s="589"/>
      <c r="AV9" s="589"/>
      <c r="AW9" s="589"/>
      <c r="AX9" s="589"/>
      <c r="AY9" s="589"/>
      <c r="AZ9" s="589"/>
      <c r="BA9" s="589"/>
      <c r="BB9" s="589"/>
      <c r="BC9" s="589"/>
      <c r="BD9" s="589"/>
      <c r="BE9" s="589"/>
      <c r="BF9" s="590"/>
      <c r="BG9" s="591">
        <v>2511254</v>
      </c>
      <c r="BH9" s="592"/>
      <c r="BI9" s="592"/>
      <c r="BJ9" s="592"/>
      <c r="BK9" s="592"/>
      <c r="BL9" s="592"/>
      <c r="BM9" s="592"/>
      <c r="BN9" s="593"/>
      <c r="BO9" s="594">
        <v>33.1</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1435204</v>
      </c>
      <c r="CS9" s="592"/>
      <c r="CT9" s="592"/>
      <c r="CU9" s="592"/>
      <c r="CV9" s="592"/>
      <c r="CW9" s="592"/>
      <c r="CX9" s="592"/>
      <c r="CY9" s="593"/>
      <c r="CZ9" s="594">
        <v>7.2</v>
      </c>
      <c r="DA9" s="594"/>
      <c r="DB9" s="594"/>
      <c r="DC9" s="594"/>
      <c r="DD9" s="600">
        <v>224392</v>
      </c>
      <c r="DE9" s="592"/>
      <c r="DF9" s="592"/>
      <c r="DG9" s="592"/>
      <c r="DH9" s="592"/>
      <c r="DI9" s="592"/>
      <c r="DJ9" s="592"/>
      <c r="DK9" s="592"/>
      <c r="DL9" s="592"/>
      <c r="DM9" s="592"/>
      <c r="DN9" s="592"/>
      <c r="DO9" s="592"/>
      <c r="DP9" s="593"/>
      <c r="DQ9" s="600">
        <v>1355647</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489087</v>
      </c>
      <c r="S10" s="592"/>
      <c r="T10" s="592"/>
      <c r="U10" s="592"/>
      <c r="V10" s="592"/>
      <c r="W10" s="592"/>
      <c r="X10" s="592"/>
      <c r="Y10" s="593"/>
      <c r="Z10" s="594">
        <v>2.2999999999999998</v>
      </c>
      <c r="AA10" s="594"/>
      <c r="AB10" s="594"/>
      <c r="AC10" s="594"/>
      <c r="AD10" s="595">
        <v>489087</v>
      </c>
      <c r="AE10" s="595"/>
      <c r="AF10" s="595"/>
      <c r="AG10" s="595"/>
      <c r="AH10" s="595"/>
      <c r="AI10" s="595"/>
      <c r="AJ10" s="595"/>
      <c r="AK10" s="595"/>
      <c r="AL10" s="596">
        <v>4.9000000000000004</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171196</v>
      </c>
      <c r="BH10" s="592"/>
      <c r="BI10" s="592"/>
      <c r="BJ10" s="592"/>
      <c r="BK10" s="592"/>
      <c r="BL10" s="592"/>
      <c r="BM10" s="592"/>
      <c r="BN10" s="593"/>
      <c r="BO10" s="594">
        <v>2.2999999999999998</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221437</v>
      </c>
      <c r="CS10" s="592"/>
      <c r="CT10" s="592"/>
      <c r="CU10" s="592"/>
      <c r="CV10" s="592"/>
      <c r="CW10" s="592"/>
      <c r="CX10" s="592"/>
      <c r="CY10" s="593"/>
      <c r="CZ10" s="594">
        <v>1.1000000000000001</v>
      </c>
      <c r="DA10" s="594"/>
      <c r="DB10" s="594"/>
      <c r="DC10" s="594"/>
      <c r="DD10" s="600">
        <v>2432</v>
      </c>
      <c r="DE10" s="592"/>
      <c r="DF10" s="592"/>
      <c r="DG10" s="592"/>
      <c r="DH10" s="592"/>
      <c r="DI10" s="592"/>
      <c r="DJ10" s="592"/>
      <c r="DK10" s="592"/>
      <c r="DL10" s="592"/>
      <c r="DM10" s="592"/>
      <c r="DN10" s="592"/>
      <c r="DO10" s="592"/>
      <c r="DP10" s="593"/>
      <c r="DQ10" s="600">
        <v>126412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408701</v>
      </c>
      <c r="BH11" s="592"/>
      <c r="BI11" s="592"/>
      <c r="BJ11" s="592"/>
      <c r="BK11" s="592"/>
      <c r="BL11" s="592"/>
      <c r="BM11" s="592"/>
      <c r="BN11" s="593"/>
      <c r="BO11" s="594">
        <v>5.4</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401441</v>
      </c>
      <c r="CS11" s="592"/>
      <c r="CT11" s="592"/>
      <c r="CU11" s="592"/>
      <c r="CV11" s="592"/>
      <c r="CW11" s="592"/>
      <c r="CX11" s="592"/>
      <c r="CY11" s="593"/>
      <c r="CZ11" s="594">
        <v>2</v>
      </c>
      <c r="DA11" s="594"/>
      <c r="DB11" s="594"/>
      <c r="DC11" s="594"/>
      <c r="DD11" s="600">
        <v>269927</v>
      </c>
      <c r="DE11" s="592"/>
      <c r="DF11" s="592"/>
      <c r="DG11" s="592"/>
      <c r="DH11" s="592"/>
      <c r="DI11" s="592"/>
      <c r="DJ11" s="592"/>
      <c r="DK11" s="592"/>
      <c r="DL11" s="592"/>
      <c r="DM11" s="592"/>
      <c r="DN11" s="592"/>
      <c r="DO11" s="592"/>
      <c r="DP11" s="593"/>
      <c r="DQ11" s="600">
        <v>343521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3503163</v>
      </c>
      <c r="BH12" s="592"/>
      <c r="BI12" s="592"/>
      <c r="BJ12" s="592"/>
      <c r="BK12" s="592"/>
      <c r="BL12" s="592"/>
      <c r="BM12" s="592"/>
      <c r="BN12" s="593"/>
      <c r="BO12" s="594">
        <v>46.2</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284121</v>
      </c>
      <c r="CS12" s="592"/>
      <c r="CT12" s="592"/>
      <c r="CU12" s="592"/>
      <c r="CV12" s="592"/>
      <c r="CW12" s="592"/>
      <c r="CX12" s="592"/>
      <c r="CY12" s="593"/>
      <c r="CZ12" s="594">
        <v>1.4</v>
      </c>
      <c r="DA12" s="594"/>
      <c r="DB12" s="594"/>
      <c r="DC12" s="594"/>
      <c r="DD12" s="600">
        <v>10981</v>
      </c>
      <c r="DE12" s="592"/>
      <c r="DF12" s="592"/>
      <c r="DG12" s="592"/>
      <c r="DH12" s="592"/>
      <c r="DI12" s="592"/>
      <c r="DJ12" s="592"/>
      <c r="DK12" s="592"/>
      <c r="DL12" s="592"/>
      <c r="DM12" s="592"/>
      <c r="DN12" s="592"/>
      <c r="DO12" s="592"/>
      <c r="DP12" s="593"/>
      <c r="DQ12" s="600">
        <v>172523</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85745</v>
      </c>
      <c r="S13" s="592"/>
      <c r="T13" s="592"/>
      <c r="U13" s="592"/>
      <c r="V13" s="592"/>
      <c r="W13" s="592"/>
      <c r="X13" s="592"/>
      <c r="Y13" s="593"/>
      <c r="Z13" s="594">
        <v>0.4</v>
      </c>
      <c r="AA13" s="594"/>
      <c r="AB13" s="594"/>
      <c r="AC13" s="594"/>
      <c r="AD13" s="595">
        <v>85745</v>
      </c>
      <c r="AE13" s="595"/>
      <c r="AF13" s="595"/>
      <c r="AG13" s="595"/>
      <c r="AH13" s="595"/>
      <c r="AI13" s="595"/>
      <c r="AJ13" s="595"/>
      <c r="AK13" s="595"/>
      <c r="AL13" s="596">
        <v>0.9</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3438115</v>
      </c>
      <c r="BH13" s="592"/>
      <c r="BI13" s="592"/>
      <c r="BJ13" s="592"/>
      <c r="BK13" s="592"/>
      <c r="BL13" s="592"/>
      <c r="BM13" s="592"/>
      <c r="BN13" s="593"/>
      <c r="BO13" s="594">
        <v>45.3</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2205838</v>
      </c>
      <c r="CS13" s="592"/>
      <c r="CT13" s="592"/>
      <c r="CU13" s="592"/>
      <c r="CV13" s="592"/>
      <c r="CW13" s="592"/>
      <c r="CX13" s="592"/>
      <c r="CY13" s="593"/>
      <c r="CZ13" s="594">
        <v>11.1</v>
      </c>
      <c r="DA13" s="594"/>
      <c r="DB13" s="594"/>
      <c r="DC13" s="594"/>
      <c r="DD13" s="600">
        <v>1202728</v>
      </c>
      <c r="DE13" s="592"/>
      <c r="DF13" s="592"/>
      <c r="DG13" s="592"/>
      <c r="DH13" s="592"/>
      <c r="DI13" s="592"/>
      <c r="DJ13" s="592"/>
      <c r="DK13" s="592"/>
      <c r="DL13" s="592"/>
      <c r="DM13" s="592"/>
      <c r="DN13" s="592"/>
      <c r="DO13" s="592"/>
      <c r="DP13" s="593"/>
      <c r="DQ13" s="600">
        <v>1860099</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105187</v>
      </c>
      <c r="BH14" s="592"/>
      <c r="BI14" s="592"/>
      <c r="BJ14" s="592"/>
      <c r="BK14" s="592"/>
      <c r="BL14" s="592"/>
      <c r="BM14" s="592"/>
      <c r="BN14" s="593"/>
      <c r="BO14" s="594">
        <v>1.4</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709570</v>
      </c>
      <c r="CS14" s="592"/>
      <c r="CT14" s="592"/>
      <c r="CU14" s="592"/>
      <c r="CV14" s="592"/>
      <c r="CW14" s="592"/>
      <c r="CX14" s="592"/>
      <c r="CY14" s="593"/>
      <c r="CZ14" s="594">
        <v>3.6</v>
      </c>
      <c r="DA14" s="594"/>
      <c r="DB14" s="594"/>
      <c r="DC14" s="594"/>
      <c r="DD14" s="600">
        <v>54161</v>
      </c>
      <c r="DE14" s="592"/>
      <c r="DF14" s="592"/>
      <c r="DG14" s="592"/>
      <c r="DH14" s="592"/>
      <c r="DI14" s="592"/>
      <c r="DJ14" s="592"/>
      <c r="DK14" s="592"/>
      <c r="DL14" s="592"/>
      <c r="DM14" s="592"/>
      <c r="DN14" s="592"/>
      <c r="DO14" s="592"/>
      <c r="DP14" s="593"/>
      <c r="DQ14" s="600">
        <v>681744</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34434</v>
      </c>
      <c r="S15" s="592"/>
      <c r="T15" s="592"/>
      <c r="U15" s="592"/>
      <c r="V15" s="592"/>
      <c r="W15" s="592"/>
      <c r="X15" s="592"/>
      <c r="Y15" s="593"/>
      <c r="Z15" s="594">
        <v>0.2</v>
      </c>
      <c r="AA15" s="594"/>
      <c r="AB15" s="594"/>
      <c r="AC15" s="594"/>
      <c r="AD15" s="595">
        <v>34434</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430168</v>
      </c>
      <c r="BH15" s="592"/>
      <c r="BI15" s="592"/>
      <c r="BJ15" s="592"/>
      <c r="BK15" s="592"/>
      <c r="BL15" s="592"/>
      <c r="BM15" s="592"/>
      <c r="BN15" s="593"/>
      <c r="BO15" s="594">
        <v>5.7</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2295557</v>
      </c>
      <c r="CS15" s="592"/>
      <c r="CT15" s="592"/>
      <c r="CU15" s="592"/>
      <c r="CV15" s="592"/>
      <c r="CW15" s="592"/>
      <c r="CX15" s="592"/>
      <c r="CY15" s="593"/>
      <c r="CZ15" s="594">
        <v>11.5</v>
      </c>
      <c r="DA15" s="594"/>
      <c r="DB15" s="594"/>
      <c r="DC15" s="594"/>
      <c r="DD15" s="600">
        <v>902654</v>
      </c>
      <c r="DE15" s="592"/>
      <c r="DF15" s="592"/>
      <c r="DG15" s="592"/>
      <c r="DH15" s="592"/>
      <c r="DI15" s="592"/>
      <c r="DJ15" s="592"/>
      <c r="DK15" s="592"/>
      <c r="DL15" s="592"/>
      <c r="DM15" s="592"/>
      <c r="DN15" s="592"/>
      <c r="DO15" s="592"/>
      <c r="DP15" s="593"/>
      <c r="DQ15" s="600">
        <v>1336545</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2144330</v>
      </c>
      <c r="S16" s="592"/>
      <c r="T16" s="592"/>
      <c r="U16" s="592"/>
      <c r="V16" s="592"/>
      <c r="W16" s="592"/>
      <c r="X16" s="592"/>
      <c r="Y16" s="593"/>
      <c r="Z16" s="594">
        <v>10.1</v>
      </c>
      <c r="AA16" s="594"/>
      <c r="AB16" s="594"/>
      <c r="AC16" s="594"/>
      <c r="AD16" s="595">
        <v>1830780</v>
      </c>
      <c r="AE16" s="595"/>
      <c r="AF16" s="595"/>
      <c r="AG16" s="595"/>
      <c r="AH16" s="595"/>
      <c r="AI16" s="595"/>
      <c r="AJ16" s="595"/>
      <c r="AK16" s="595"/>
      <c r="AL16" s="596">
        <v>18.2</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1830780</v>
      </c>
      <c r="S17" s="592"/>
      <c r="T17" s="592"/>
      <c r="U17" s="592"/>
      <c r="V17" s="592"/>
      <c r="W17" s="592"/>
      <c r="X17" s="592"/>
      <c r="Y17" s="593"/>
      <c r="Z17" s="594">
        <v>8.6</v>
      </c>
      <c r="AA17" s="594"/>
      <c r="AB17" s="594"/>
      <c r="AC17" s="594"/>
      <c r="AD17" s="595">
        <v>1830780</v>
      </c>
      <c r="AE17" s="595"/>
      <c r="AF17" s="595"/>
      <c r="AG17" s="595"/>
      <c r="AH17" s="595"/>
      <c r="AI17" s="595"/>
      <c r="AJ17" s="595"/>
      <c r="AK17" s="595"/>
      <c r="AL17" s="596">
        <v>18.2</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1793215</v>
      </c>
      <c r="CS17" s="592"/>
      <c r="CT17" s="592"/>
      <c r="CU17" s="592"/>
      <c r="CV17" s="592"/>
      <c r="CW17" s="592"/>
      <c r="CX17" s="592"/>
      <c r="CY17" s="593"/>
      <c r="CZ17" s="594">
        <v>9</v>
      </c>
      <c r="DA17" s="594"/>
      <c r="DB17" s="594"/>
      <c r="DC17" s="594"/>
      <c r="DD17" s="600" t="s">
        <v>111</v>
      </c>
      <c r="DE17" s="592"/>
      <c r="DF17" s="592"/>
      <c r="DG17" s="592"/>
      <c r="DH17" s="592"/>
      <c r="DI17" s="592"/>
      <c r="DJ17" s="592"/>
      <c r="DK17" s="592"/>
      <c r="DL17" s="592"/>
      <c r="DM17" s="592"/>
      <c r="DN17" s="592"/>
      <c r="DO17" s="592"/>
      <c r="DP17" s="593"/>
      <c r="DQ17" s="600">
        <v>1784712</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313538</v>
      </c>
      <c r="S18" s="592"/>
      <c r="T18" s="592"/>
      <c r="U18" s="592"/>
      <c r="V18" s="592"/>
      <c r="W18" s="592"/>
      <c r="X18" s="592"/>
      <c r="Y18" s="593"/>
      <c r="Z18" s="594">
        <v>1.5</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12</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372040</v>
      </c>
      <c r="BH19" s="592"/>
      <c r="BI19" s="592"/>
      <c r="BJ19" s="592"/>
      <c r="BK19" s="592"/>
      <c r="BL19" s="592"/>
      <c r="BM19" s="592"/>
      <c r="BN19" s="593"/>
      <c r="BO19" s="594">
        <v>4.9000000000000004</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10630902</v>
      </c>
      <c r="S20" s="592"/>
      <c r="T20" s="592"/>
      <c r="U20" s="592"/>
      <c r="V20" s="592"/>
      <c r="W20" s="592"/>
      <c r="X20" s="592"/>
      <c r="Y20" s="593"/>
      <c r="Z20" s="594">
        <v>50</v>
      </c>
      <c r="AA20" s="594"/>
      <c r="AB20" s="594"/>
      <c r="AC20" s="594"/>
      <c r="AD20" s="595">
        <v>9957891</v>
      </c>
      <c r="AE20" s="595"/>
      <c r="AF20" s="595"/>
      <c r="AG20" s="595"/>
      <c r="AH20" s="595"/>
      <c r="AI20" s="595"/>
      <c r="AJ20" s="595"/>
      <c r="AK20" s="595"/>
      <c r="AL20" s="596">
        <v>99.3</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372040</v>
      </c>
      <c r="BH20" s="592"/>
      <c r="BI20" s="592"/>
      <c r="BJ20" s="592"/>
      <c r="BK20" s="592"/>
      <c r="BL20" s="592"/>
      <c r="BM20" s="592"/>
      <c r="BN20" s="593"/>
      <c r="BO20" s="594">
        <v>4.9000000000000004</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19953635</v>
      </c>
      <c r="CS20" s="592"/>
      <c r="CT20" s="592"/>
      <c r="CU20" s="592"/>
      <c r="CV20" s="592"/>
      <c r="CW20" s="592"/>
      <c r="CX20" s="592"/>
      <c r="CY20" s="593"/>
      <c r="CZ20" s="594">
        <v>100</v>
      </c>
      <c r="DA20" s="594"/>
      <c r="DB20" s="594"/>
      <c r="DC20" s="594"/>
      <c r="DD20" s="600">
        <v>3159504</v>
      </c>
      <c r="DE20" s="592"/>
      <c r="DF20" s="592"/>
      <c r="DG20" s="592"/>
      <c r="DH20" s="592"/>
      <c r="DI20" s="592"/>
      <c r="DJ20" s="592"/>
      <c r="DK20" s="592"/>
      <c r="DL20" s="592"/>
      <c r="DM20" s="592"/>
      <c r="DN20" s="592"/>
      <c r="DO20" s="592"/>
      <c r="DP20" s="593"/>
      <c r="DQ20" s="600">
        <v>12340875</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10120</v>
      </c>
      <c r="S21" s="592"/>
      <c r="T21" s="592"/>
      <c r="U21" s="592"/>
      <c r="V21" s="592"/>
      <c r="W21" s="592"/>
      <c r="X21" s="592"/>
      <c r="Y21" s="593"/>
      <c r="Z21" s="594">
        <v>0</v>
      </c>
      <c r="AA21" s="594"/>
      <c r="AB21" s="594"/>
      <c r="AC21" s="594"/>
      <c r="AD21" s="595">
        <v>10120</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12579</v>
      </c>
      <c r="BH21" s="592"/>
      <c r="BI21" s="592"/>
      <c r="BJ21" s="592"/>
      <c r="BK21" s="592"/>
      <c r="BL21" s="592"/>
      <c r="BM21" s="592"/>
      <c r="BN21" s="593"/>
      <c r="BO21" s="594">
        <v>0.2</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294245</v>
      </c>
      <c r="S22" s="592"/>
      <c r="T22" s="592"/>
      <c r="U22" s="592"/>
      <c r="V22" s="592"/>
      <c r="W22" s="592"/>
      <c r="X22" s="592"/>
      <c r="Y22" s="593"/>
      <c r="Z22" s="594">
        <v>1.4</v>
      </c>
      <c r="AA22" s="594"/>
      <c r="AB22" s="594"/>
      <c r="AC22" s="594"/>
      <c r="AD22" s="595">
        <v>240</v>
      </c>
      <c r="AE22" s="595"/>
      <c r="AF22" s="595"/>
      <c r="AG22" s="595"/>
      <c r="AH22" s="595"/>
      <c r="AI22" s="595"/>
      <c r="AJ22" s="595"/>
      <c r="AK22" s="595"/>
      <c r="AL22" s="596">
        <v>0</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136693</v>
      </c>
      <c r="S23" s="592"/>
      <c r="T23" s="592"/>
      <c r="U23" s="592"/>
      <c r="V23" s="592"/>
      <c r="W23" s="592"/>
      <c r="X23" s="592"/>
      <c r="Y23" s="593"/>
      <c r="Z23" s="594">
        <v>0.6</v>
      </c>
      <c r="AA23" s="594"/>
      <c r="AB23" s="594"/>
      <c r="AC23" s="594"/>
      <c r="AD23" s="595">
        <v>31668</v>
      </c>
      <c r="AE23" s="595"/>
      <c r="AF23" s="595"/>
      <c r="AG23" s="595"/>
      <c r="AH23" s="595"/>
      <c r="AI23" s="595"/>
      <c r="AJ23" s="595"/>
      <c r="AK23" s="595"/>
      <c r="AL23" s="596">
        <v>0.3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359461</v>
      </c>
      <c r="BH23" s="592"/>
      <c r="BI23" s="592"/>
      <c r="BJ23" s="592"/>
      <c r="BK23" s="592"/>
      <c r="BL23" s="592"/>
      <c r="BM23" s="592"/>
      <c r="BN23" s="593"/>
      <c r="BO23" s="594">
        <v>4.7</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80594</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8359812</v>
      </c>
      <c r="CS24" s="581"/>
      <c r="CT24" s="581"/>
      <c r="CU24" s="581"/>
      <c r="CV24" s="581"/>
      <c r="CW24" s="581"/>
      <c r="CX24" s="581"/>
      <c r="CY24" s="582"/>
      <c r="CZ24" s="618">
        <v>41.9</v>
      </c>
      <c r="DA24" s="619"/>
      <c r="DB24" s="619"/>
      <c r="DC24" s="620"/>
      <c r="DD24" s="617">
        <v>5598695</v>
      </c>
      <c r="DE24" s="581"/>
      <c r="DF24" s="581"/>
      <c r="DG24" s="581"/>
      <c r="DH24" s="581"/>
      <c r="DI24" s="581"/>
      <c r="DJ24" s="581"/>
      <c r="DK24" s="582"/>
      <c r="DL24" s="617">
        <v>5577061</v>
      </c>
      <c r="DM24" s="581"/>
      <c r="DN24" s="581"/>
      <c r="DO24" s="581"/>
      <c r="DP24" s="581"/>
      <c r="DQ24" s="581"/>
      <c r="DR24" s="581"/>
      <c r="DS24" s="581"/>
      <c r="DT24" s="581"/>
      <c r="DU24" s="581"/>
      <c r="DV24" s="582"/>
      <c r="DW24" s="585">
        <v>50.5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2201523</v>
      </c>
      <c r="S25" s="592"/>
      <c r="T25" s="592"/>
      <c r="U25" s="592"/>
      <c r="V25" s="592"/>
      <c r="W25" s="592"/>
      <c r="X25" s="592"/>
      <c r="Y25" s="593"/>
      <c r="Z25" s="594">
        <v>10.3</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2855399</v>
      </c>
      <c r="CS25" s="623"/>
      <c r="CT25" s="623"/>
      <c r="CU25" s="623"/>
      <c r="CV25" s="623"/>
      <c r="CW25" s="623"/>
      <c r="CX25" s="623"/>
      <c r="CY25" s="624"/>
      <c r="CZ25" s="625">
        <v>14.3</v>
      </c>
      <c r="DA25" s="626"/>
      <c r="DB25" s="626"/>
      <c r="DC25" s="627"/>
      <c r="DD25" s="600">
        <v>2648138</v>
      </c>
      <c r="DE25" s="623"/>
      <c r="DF25" s="623"/>
      <c r="DG25" s="623"/>
      <c r="DH25" s="623"/>
      <c r="DI25" s="623"/>
      <c r="DJ25" s="623"/>
      <c r="DK25" s="624"/>
      <c r="DL25" s="600">
        <v>2627766</v>
      </c>
      <c r="DM25" s="623"/>
      <c r="DN25" s="623"/>
      <c r="DO25" s="623"/>
      <c r="DP25" s="623"/>
      <c r="DQ25" s="623"/>
      <c r="DR25" s="623"/>
      <c r="DS25" s="623"/>
      <c r="DT25" s="623"/>
      <c r="DU25" s="623"/>
      <c r="DV25" s="624"/>
      <c r="DW25" s="596">
        <v>23.8</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1865492</v>
      </c>
      <c r="CS26" s="592"/>
      <c r="CT26" s="592"/>
      <c r="CU26" s="592"/>
      <c r="CV26" s="592"/>
      <c r="CW26" s="592"/>
      <c r="CX26" s="592"/>
      <c r="CY26" s="593"/>
      <c r="CZ26" s="625">
        <v>9.3000000000000007</v>
      </c>
      <c r="DA26" s="626"/>
      <c r="DB26" s="626"/>
      <c r="DC26" s="627"/>
      <c r="DD26" s="600">
        <v>1680015</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956293</v>
      </c>
      <c r="S27" s="592"/>
      <c r="T27" s="592"/>
      <c r="U27" s="592"/>
      <c r="V27" s="592"/>
      <c r="W27" s="592"/>
      <c r="X27" s="592"/>
      <c r="Y27" s="593"/>
      <c r="Z27" s="594">
        <v>4.5</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7581586</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3711198</v>
      </c>
      <c r="CS27" s="623"/>
      <c r="CT27" s="623"/>
      <c r="CU27" s="623"/>
      <c r="CV27" s="623"/>
      <c r="CW27" s="623"/>
      <c r="CX27" s="623"/>
      <c r="CY27" s="624"/>
      <c r="CZ27" s="625">
        <v>18.600000000000001</v>
      </c>
      <c r="DA27" s="626"/>
      <c r="DB27" s="626"/>
      <c r="DC27" s="627"/>
      <c r="DD27" s="600">
        <v>1165845</v>
      </c>
      <c r="DE27" s="623"/>
      <c r="DF27" s="623"/>
      <c r="DG27" s="623"/>
      <c r="DH27" s="623"/>
      <c r="DI27" s="623"/>
      <c r="DJ27" s="623"/>
      <c r="DK27" s="624"/>
      <c r="DL27" s="600">
        <v>1164583</v>
      </c>
      <c r="DM27" s="623"/>
      <c r="DN27" s="623"/>
      <c r="DO27" s="623"/>
      <c r="DP27" s="623"/>
      <c r="DQ27" s="623"/>
      <c r="DR27" s="623"/>
      <c r="DS27" s="623"/>
      <c r="DT27" s="623"/>
      <c r="DU27" s="623"/>
      <c r="DV27" s="624"/>
      <c r="DW27" s="596">
        <v>10.6</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59425</v>
      </c>
      <c r="S28" s="592"/>
      <c r="T28" s="592"/>
      <c r="U28" s="592"/>
      <c r="V28" s="592"/>
      <c r="W28" s="592"/>
      <c r="X28" s="592"/>
      <c r="Y28" s="593"/>
      <c r="Z28" s="594">
        <v>0.3</v>
      </c>
      <c r="AA28" s="594"/>
      <c r="AB28" s="594"/>
      <c r="AC28" s="594"/>
      <c r="AD28" s="595">
        <v>18061</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1793215</v>
      </c>
      <c r="CS28" s="592"/>
      <c r="CT28" s="592"/>
      <c r="CU28" s="592"/>
      <c r="CV28" s="592"/>
      <c r="CW28" s="592"/>
      <c r="CX28" s="592"/>
      <c r="CY28" s="593"/>
      <c r="CZ28" s="625">
        <v>9</v>
      </c>
      <c r="DA28" s="626"/>
      <c r="DB28" s="626"/>
      <c r="DC28" s="627"/>
      <c r="DD28" s="600">
        <v>1784712</v>
      </c>
      <c r="DE28" s="592"/>
      <c r="DF28" s="592"/>
      <c r="DG28" s="592"/>
      <c r="DH28" s="592"/>
      <c r="DI28" s="592"/>
      <c r="DJ28" s="592"/>
      <c r="DK28" s="593"/>
      <c r="DL28" s="600">
        <v>1784712</v>
      </c>
      <c r="DM28" s="592"/>
      <c r="DN28" s="592"/>
      <c r="DO28" s="592"/>
      <c r="DP28" s="592"/>
      <c r="DQ28" s="592"/>
      <c r="DR28" s="592"/>
      <c r="DS28" s="592"/>
      <c r="DT28" s="592"/>
      <c r="DU28" s="592"/>
      <c r="DV28" s="593"/>
      <c r="DW28" s="596">
        <v>16.2</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2586</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1793215</v>
      </c>
      <c r="CS29" s="623"/>
      <c r="CT29" s="623"/>
      <c r="CU29" s="623"/>
      <c r="CV29" s="623"/>
      <c r="CW29" s="623"/>
      <c r="CX29" s="623"/>
      <c r="CY29" s="624"/>
      <c r="CZ29" s="625">
        <v>9</v>
      </c>
      <c r="DA29" s="626"/>
      <c r="DB29" s="626"/>
      <c r="DC29" s="627"/>
      <c r="DD29" s="600">
        <v>1784712</v>
      </c>
      <c r="DE29" s="623"/>
      <c r="DF29" s="623"/>
      <c r="DG29" s="623"/>
      <c r="DH29" s="623"/>
      <c r="DI29" s="623"/>
      <c r="DJ29" s="623"/>
      <c r="DK29" s="624"/>
      <c r="DL29" s="600">
        <v>1784712</v>
      </c>
      <c r="DM29" s="623"/>
      <c r="DN29" s="623"/>
      <c r="DO29" s="623"/>
      <c r="DP29" s="623"/>
      <c r="DQ29" s="623"/>
      <c r="DR29" s="623"/>
      <c r="DS29" s="623"/>
      <c r="DT29" s="623"/>
      <c r="DU29" s="623"/>
      <c r="DV29" s="624"/>
      <c r="DW29" s="596">
        <v>16.2</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586932</v>
      </c>
      <c r="S30" s="592"/>
      <c r="T30" s="592"/>
      <c r="U30" s="592"/>
      <c r="V30" s="592"/>
      <c r="W30" s="592"/>
      <c r="X30" s="592"/>
      <c r="Y30" s="593"/>
      <c r="Z30" s="594">
        <v>2.8</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98.9</v>
      </c>
      <c r="BH30" s="650"/>
      <c r="BI30" s="650"/>
      <c r="BJ30" s="650"/>
      <c r="BK30" s="650"/>
      <c r="BL30" s="650"/>
      <c r="BM30" s="586">
        <v>95.4</v>
      </c>
      <c r="BN30" s="650"/>
      <c r="BO30" s="650"/>
      <c r="BP30" s="650"/>
      <c r="BQ30" s="651"/>
      <c r="BR30" s="649">
        <v>98.6</v>
      </c>
      <c r="BS30" s="650"/>
      <c r="BT30" s="650"/>
      <c r="BU30" s="650"/>
      <c r="BV30" s="650"/>
      <c r="BW30" s="650"/>
      <c r="BX30" s="586">
        <v>94.3</v>
      </c>
      <c r="BY30" s="650"/>
      <c r="BZ30" s="650"/>
      <c r="CA30" s="650"/>
      <c r="CB30" s="651"/>
      <c r="CD30" s="654"/>
      <c r="CE30" s="655"/>
      <c r="CF30" s="605" t="s">
        <v>292</v>
      </c>
      <c r="CG30" s="606"/>
      <c r="CH30" s="606"/>
      <c r="CI30" s="606"/>
      <c r="CJ30" s="606"/>
      <c r="CK30" s="606"/>
      <c r="CL30" s="606"/>
      <c r="CM30" s="606"/>
      <c r="CN30" s="606"/>
      <c r="CO30" s="606"/>
      <c r="CP30" s="606"/>
      <c r="CQ30" s="607"/>
      <c r="CR30" s="591">
        <v>1589257</v>
      </c>
      <c r="CS30" s="592"/>
      <c r="CT30" s="592"/>
      <c r="CU30" s="592"/>
      <c r="CV30" s="592"/>
      <c r="CW30" s="592"/>
      <c r="CX30" s="592"/>
      <c r="CY30" s="593"/>
      <c r="CZ30" s="625">
        <v>8</v>
      </c>
      <c r="DA30" s="626"/>
      <c r="DB30" s="626"/>
      <c r="DC30" s="627"/>
      <c r="DD30" s="600">
        <v>1580908</v>
      </c>
      <c r="DE30" s="592"/>
      <c r="DF30" s="592"/>
      <c r="DG30" s="592"/>
      <c r="DH30" s="592"/>
      <c r="DI30" s="592"/>
      <c r="DJ30" s="592"/>
      <c r="DK30" s="593"/>
      <c r="DL30" s="600">
        <v>1580908</v>
      </c>
      <c r="DM30" s="592"/>
      <c r="DN30" s="592"/>
      <c r="DO30" s="592"/>
      <c r="DP30" s="592"/>
      <c r="DQ30" s="592"/>
      <c r="DR30" s="592"/>
      <c r="DS30" s="592"/>
      <c r="DT30" s="592"/>
      <c r="DU30" s="592"/>
      <c r="DV30" s="593"/>
      <c r="DW30" s="596">
        <v>14.3</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1512666</v>
      </c>
      <c r="S31" s="592"/>
      <c r="T31" s="592"/>
      <c r="U31" s="592"/>
      <c r="V31" s="592"/>
      <c r="W31" s="592"/>
      <c r="X31" s="592"/>
      <c r="Y31" s="593"/>
      <c r="Z31" s="594">
        <v>7.1</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98.7</v>
      </c>
      <c r="BH31" s="623"/>
      <c r="BI31" s="623"/>
      <c r="BJ31" s="623"/>
      <c r="BK31" s="623"/>
      <c r="BL31" s="623"/>
      <c r="BM31" s="597">
        <v>94.3</v>
      </c>
      <c r="BN31" s="647"/>
      <c r="BO31" s="647"/>
      <c r="BP31" s="647"/>
      <c r="BQ31" s="648"/>
      <c r="BR31" s="646">
        <v>98.4</v>
      </c>
      <c r="BS31" s="623"/>
      <c r="BT31" s="623"/>
      <c r="BU31" s="623"/>
      <c r="BV31" s="623"/>
      <c r="BW31" s="623"/>
      <c r="BX31" s="597">
        <v>93.1</v>
      </c>
      <c r="BY31" s="647"/>
      <c r="BZ31" s="647"/>
      <c r="CA31" s="647"/>
      <c r="CB31" s="648"/>
      <c r="CD31" s="654"/>
      <c r="CE31" s="655"/>
      <c r="CF31" s="605" t="s">
        <v>296</v>
      </c>
      <c r="CG31" s="606"/>
      <c r="CH31" s="606"/>
      <c r="CI31" s="606"/>
      <c r="CJ31" s="606"/>
      <c r="CK31" s="606"/>
      <c r="CL31" s="606"/>
      <c r="CM31" s="606"/>
      <c r="CN31" s="606"/>
      <c r="CO31" s="606"/>
      <c r="CP31" s="606"/>
      <c r="CQ31" s="607"/>
      <c r="CR31" s="591">
        <v>203958</v>
      </c>
      <c r="CS31" s="623"/>
      <c r="CT31" s="623"/>
      <c r="CU31" s="623"/>
      <c r="CV31" s="623"/>
      <c r="CW31" s="623"/>
      <c r="CX31" s="623"/>
      <c r="CY31" s="624"/>
      <c r="CZ31" s="625">
        <v>1</v>
      </c>
      <c r="DA31" s="626"/>
      <c r="DB31" s="626"/>
      <c r="DC31" s="627"/>
      <c r="DD31" s="600">
        <v>203804</v>
      </c>
      <c r="DE31" s="623"/>
      <c r="DF31" s="623"/>
      <c r="DG31" s="623"/>
      <c r="DH31" s="623"/>
      <c r="DI31" s="623"/>
      <c r="DJ31" s="623"/>
      <c r="DK31" s="624"/>
      <c r="DL31" s="600">
        <v>203804</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607603</v>
      </c>
      <c r="S32" s="592"/>
      <c r="T32" s="592"/>
      <c r="U32" s="592"/>
      <c r="V32" s="592"/>
      <c r="W32" s="592"/>
      <c r="X32" s="592"/>
      <c r="Y32" s="593"/>
      <c r="Z32" s="594">
        <v>2.9</v>
      </c>
      <c r="AA32" s="594"/>
      <c r="AB32" s="594"/>
      <c r="AC32" s="594"/>
      <c r="AD32" s="595">
        <v>14637</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98.9</v>
      </c>
      <c r="BH32" s="659"/>
      <c r="BI32" s="659"/>
      <c r="BJ32" s="659"/>
      <c r="BK32" s="659"/>
      <c r="BL32" s="659"/>
      <c r="BM32" s="660">
        <v>96</v>
      </c>
      <c r="BN32" s="659"/>
      <c r="BO32" s="659"/>
      <c r="BP32" s="659"/>
      <c r="BQ32" s="661"/>
      <c r="BR32" s="658">
        <v>98.7</v>
      </c>
      <c r="BS32" s="659"/>
      <c r="BT32" s="659"/>
      <c r="BU32" s="659"/>
      <c r="BV32" s="659"/>
      <c r="BW32" s="659"/>
      <c r="BX32" s="660">
        <v>94.9</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4195963</v>
      </c>
      <c r="S33" s="592"/>
      <c r="T33" s="592"/>
      <c r="U33" s="592"/>
      <c r="V33" s="592"/>
      <c r="W33" s="592"/>
      <c r="X33" s="592"/>
      <c r="Y33" s="593"/>
      <c r="Z33" s="594">
        <v>19.7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8434319</v>
      </c>
      <c r="CS33" s="623"/>
      <c r="CT33" s="623"/>
      <c r="CU33" s="623"/>
      <c r="CV33" s="623"/>
      <c r="CW33" s="623"/>
      <c r="CX33" s="623"/>
      <c r="CY33" s="624"/>
      <c r="CZ33" s="625">
        <v>42.3</v>
      </c>
      <c r="DA33" s="626"/>
      <c r="DB33" s="626"/>
      <c r="DC33" s="627"/>
      <c r="DD33" s="600">
        <v>4929569</v>
      </c>
      <c r="DE33" s="623"/>
      <c r="DF33" s="623"/>
      <c r="DG33" s="623"/>
      <c r="DH33" s="623"/>
      <c r="DI33" s="623"/>
      <c r="DJ33" s="623"/>
      <c r="DK33" s="624"/>
      <c r="DL33" s="600">
        <v>3750241</v>
      </c>
      <c r="DM33" s="623"/>
      <c r="DN33" s="623"/>
      <c r="DO33" s="623"/>
      <c r="DP33" s="623"/>
      <c r="DQ33" s="623"/>
      <c r="DR33" s="623"/>
      <c r="DS33" s="623"/>
      <c r="DT33" s="623"/>
      <c r="DU33" s="623"/>
      <c r="DV33" s="624"/>
      <c r="DW33" s="596">
        <v>34</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2764736</v>
      </c>
      <c r="CS34" s="592"/>
      <c r="CT34" s="592"/>
      <c r="CU34" s="592"/>
      <c r="CV34" s="592"/>
      <c r="CW34" s="592"/>
      <c r="CX34" s="592"/>
      <c r="CY34" s="593"/>
      <c r="CZ34" s="625">
        <v>13.9</v>
      </c>
      <c r="DA34" s="626"/>
      <c r="DB34" s="626"/>
      <c r="DC34" s="627"/>
      <c r="DD34" s="600">
        <v>2271629</v>
      </c>
      <c r="DE34" s="592"/>
      <c r="DF34" s="592"/>
      <c r="DG34" s="592"/>
      <c r="DH34" s="592"/>
      <c r="DI34" s="592"/>
      <c r="DJ34" s="592"/>
      <c r="DK34" s="593"/>
      <c r="DL34" s="600">
        <v>1891479</v>
      </c>
      <c r="DM34" s="592"/>
      <c r="DN34" s="592"/>
      <c r="DO34" s="592"/>
      <c r="DP34" s="592"/>
      <c r="DQ34" s="592"/>
      <c r="DR34" s="592"/>
      <c r="DS34" s="592"/>
      <c r="DT34" s="592"/>
      <c r="DU34" s="592"/>
      <c r="DV34" s="593"/>
      <c r="DW34" s="596">
        <v>17.100000000000001</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1005363</v>
      </c>
      <c r="S35" s="592"/>
      <c r="T35" s="592"/>
      <c r="U35" s="592"/>
      <c r="V35" s="592"/>
      <c r="W35" s="592"/>
      <c r="X35" s="592"/>
      <c r="Y35" s="593"/>
      <c r="Z35" s="594">
        <v>4.7</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1954368</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598690</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21938</v>
      </c>
      <c r="CS35" s="623"/>
      <c r="CT35" s="623"/>
      <c r="CU35" s="623"/>
      <c r="CV35" s="623"/>
      <c r="CW35" s="623"/>
      <c r="CX35" s="623"/>
      <c r="CY35" s="624"/>
      <c r="CZ35" s="625">
        <v>0.1</v>
      </c>
      <c r="DA35" s="626"/>
      <c r="DB35" s="626"/>
      <c r="DC35" s="627"/>
      <c r="DD35" s="600">
        <v>12943</v>
      </c>
      <c r="DE35" s="623"/>
      <c r="DF35" s="623"/>
      <c r="DG35" s="623"/>
      <c r="DH35" s="623"/>
      <c r="DI35" s="623"/>
      <c r="DJ35" s="623"/>
      <c r="DK35" s="624"/>
      <c r="DL35" s="600">
        <v>12943</v>
      </c>
      <c r="DM35" s="623"/>
      <c r="DN35" s="623"/>
      <c r="DO35" s="623"/>
      <c r="DP35" s="623"/>
      <c r="DQ35" s="623"/>
      <c r="DR35" s="623"/>
      <c r="DS35" s="623"/>
      <c r="DT35" s="623"/>
      <c r="DU35" s="623"/>
      <c r="DV35" s="624"/>
      <c r="DW35" s="596">
        <v>0.1</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21275545</v>
      </c>
      <c r="S36" s="664"/>
      <c r="T36" s="664"/>
      <c r="U36" s="664"/>
      <c r="V36" s="664"/>
      <c r="W36" s="664"/>
      <c r="X36" s="664"/>
      <c r="Y36" s="665"/>
      <c r="Z36" s="666">
        <v>100</v>
      </c>
      <c r="AA36" s="666"/>
      <c r="AB36" s="666"/>
      <c r="AC36" s="666"/>
      <c r="AD36" s="667">
        <v>10032617</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586801</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548860</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3149629</v>
      </c>
      <c r="CS36" s="592"/>
      <c r="CT36" s="592"/>
      <c r="CU36" s="592"/>
      <c r="CV36" s="592"/>
      <c r="CW36" s="592"/>
      <c r="CX36" s="592"/>
      <c r="CY36" s="593"/>
      <c r="CZ36" s="625">
        <v>15.8</v>
      </c>
      <c r="DA36" s="626"/>
      <c r="DB36" s="626"/>
      <c r="DC36" s="627"/>
      <c r="DD36" s="600">
        <v>505414</v>
      </c>
      <c r="DE36" s="592"/>
      <c r="DF36" s="592"/>
      <c r="DG36" s="592"/>
      <c r="DH36" s="592"/>
      <c r="DI36" s="592"/>
      <c r="DJ36" s="592"/>
      <c r="DK36" s="593"/>
      <c r="DL36" s="600">
        <v>383154</v>
      </c>
      <c r="DM36" s="592"/>
      <c r="DN36" s="592"/>
      <c r="DO36" s="592"/>
      <c r="DP36" s="592"/>
      <c r="DQ36" s="592"/>
      <c r="DR36" s="592"/>
      <c r="DS36" s="592"/>
      <c r="DT36" s="592"/>
      <c r="DU36" s="592"/>
      <c r="DV36" s="593"/>
      <c r="DW36" s="596">
        <v>3.5</v>
      </c>
      <c r="DX36" s="621"/>
      <c r="DY36" s="621"/>
      <c r="DZ36" s="621"/>
      <c r="EA36" s="621"/>
      <c r="EB36" s="621"/>
      <c r="EC36" s="622"/>
    </row>
    <row r="37" spans="2:133" ht="11.25" customHeight="1">
      <c r="AQ37" s="670" t="s">
        <v>314</v>
      </c>
      <c r="AR37" s="671"/>
      <c r="AS37" s="671"/>
      <c r="AT37" s="671"/>
      <c r="AU37" s="671"/>
      <c r="AV37" s="671"/>
      <c r="AW37" s="671"/>
      <c r="AX37" s="671"/>
      <c r="AY37" s="672"/>
      <c r="AZ37" s="591">
        <v>4977</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8808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3561</v>
      </c>
      <c r="CS37" s="623"/>
      <c r="CT37" s="623"/>
      <c r="CU37" s="623"/>
      <c r="CV37" s="623"/>
      <c r="CW37" s="623"/>
      <c r="CX37" s="623"/>
      <c r="CY37" s="624"/>
      <c r="CZ37" s="625">
        <v>0</v>
      </c>
      <c r="DA37" s="626"/>
      <c r="DB37" s="626"/>
      <c r="DC37" s="627"/>
      <c r="DD37" s="600">
        <v>3561</v>
      </c>
      <c r="DE37" s="623"/>
      <c r="DF37" s="623"/>
      <c r="DG37" s="623"/>
      <c r="DH37" s="623"/>
      <c r="DI37" s="623"/>
      <c r="DJ37" s="623"/>
      <c r="DK37" s="624"/>
      <c r="DL37" s="600">
        <v>3561</v>
      </c>
      <c r="DM37" s="623"/>
      <c r="DN37" s="623"/>
      <c r="DO37" s="623"/>
      <c r="DP37" s="623"/>
      <c r="DQ37" s="623"/>
      <c r="DR37" s="623"/>
      <c r="DS37" s="623"/>
      <c r="DT37" s="623"/>
      <c r="DU37" s="623"/>
      <c r="DV37" s="624"/>
      <c r="DW37" s="596">
        <v>0</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15503</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1949391</v>
      </c>
      <c r="CS38" s="592"/>
      <c r="CT38" s="592"/>
      <c r="CU38" s="592"/>
      <c r="CV38" s="592"/>
      <c r="CW38" s="592"/>
      <c r="CX38" s="592"/>
      <c r="CY38" s="593"/>
      <c r="CZ38" s="625">
        <v>9.8000000000000007</v>
      </c>
      <c r="DA38" s="626"/>
      <c r="DB38" s="626"/>
      <c r="DC38" s="627"/>
      <c r="DD38" s="600">
        <v>1803947</v>
      </c>
      <c r="DE38" s="592"/>
      <c r="DF38" s="592"/>
      <c r="DG38" s="592"/>
      <c r="DH38" s="592"/>
      <c r="DI38" s="592"/>
      <c r="DJ38" s="592"/>
      <c r="DK38" s="593"/>
      <c r="DL38" s="600">
        <v>1462242</v>
      </c>
      <c r="DM38" s="592"/>
      <c r="DN38" s="592"/>
      <c r="DO38" s="592"/>
      <c r="DP38" s="592"/>
      <c r="DQ38" s="592"/>
      <c r="DR38" s="592"/>
      <c r="DS38" s="592"/>
      <c r="DT38" s="592"/>
      <c r="DU38" s="592"/>
      <c r="DV38" s="593"/>
      <c r="DW38" s="596">
        <v>13.2</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84</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367825</v>
      </c>
      <c r="CS39" s="623"/>
      <c r="CT39" s="623"/>
      <c r="CU39" s="623"/>
      <c r="CV39" s="623"/>
      <c r="CW39" s="623"/>
      <c r="CX39" s="623"/>
      <c r="CY39" s="624"/>
      <c r="CZ39" s="625">
        <v>1.8</v>
      </c>
      <c r="DA39" s="626"/>
      <c r="DB39" s="626"/>
      <c r="DC39" s="627"/>
      <c r="DD39" s="600">
        <v>335213</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374360</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90</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180800</v>
      </c>
      <c r="CS40" s="592"/>
      <c r="CT40" s="592"/>
      <c r="CU40" s="592"/>
      <c r="CV40" s="592"/>
      <c r="CW40" s="592"/>
      <c r="CX40" s="592"/>
      <c r="CY40" s="593"/>
      <c r="CZ40" s="625">
        <v>0.9</v>
      </c>
      <c r="DA40" s="626"/>
      <c r="DB40" s="626"/>
      <c r="DC40" s="627"/>
      <c r="DD40" s="600">
        <v>423</v>
      </c>
      <c r="DE40" s="592"/>
      <c r="DF40" s="592"/>
      <c r="DG40" s="592"/>
      <c r="DH40" s="592"/>
      <c r="DI40" s="592"/>
      <c r="DJ40" s="592"/>
      <c r="DK40" s="593"/>
      <c r="DL40" s="600">
        <v>423</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988230</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242</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3159504</v>
      </c>
      <c r="CS42" s="592"/>
      <c r="CT42" s="592"/>
      <c r="CU42" s="592"/>
      <c r="CV42" s="592"/>
      <c r="CW42" s="592"/>
      <c r="CX42" s="592"/>
      <c r="CY42" s="593"/>
      <c r="CZ42" s="625">
        <v>15.8</v>
      </c>
      <c r="DA42" s="674"/>
      <c r="DB42" s="674"/>
      <c r="DC42" s="675"/>
      <c r="DD42" s="600">
        <v>1812611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83609</v>
      </c>
      <c r="CS43" s="623"/>
      <c r="CT43" s="623"/>
      <c r="CU43" s="623"/>
      <c r="CV43" s="623"/>
      <c r="CW43" s="623"/>
      <c r="CX43" s="623"/>
      <c r="CY43" s="624"/>
      <c r="CZ43" s="625">
        <v>0.4</v>
      </c>
      <c r="DA43" s="626"/>
      <c r="DB43" s="626"/>
      <c r="DC43" s="627"/>
      <c r="DD43" s="600">
        <v>83609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3159504</v>
      </c>
      <c r="CS44" s="592"/>
      <c r="CT44" s="592"/>
      <c r="CU44" s="592"/>
      <c r="CV44" s="592"/>
      <c r="CW44" s="592"/>
      <c r="CX44" s="592"/>
      <c r="CY44" s="593"/>
      <c r="CZ44" s="625">
        <v>15.8</v>
      </c>
      <c r="DA44" s="674"/>
      <c r="DB44" s="674"/>
      <c r="DC44" s="675"/>
      <c r="DD44" s="600">
        <v>1812611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573166</v>
      </c>
      <c r="CS45" s="623"/>
      <c r="CT45" s="623"/>
      <c r="CU45" s="623"/>
      <c r="CV45" s="623"/>
      <c r="CW45" s="623"/>
      <c r="CX45" s="623"/>
      <c r="CY45" s="624"/>
      <c r="CZ45" s="625">
        <v>2.9</v>
      </c>
      <c r="DA45" s="626"/>
      <c r="DB45" s="626"/>
      <c r="DC45" s="627"/>
      <c r="DD45" s="600">
        <v>7907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2508153</v>
      </c>
      <c r="CS46" s="592"/>
      <c r="CT46" s="592"/>
      <c r="CU46" s="592"/>
      <c r="CV46" s="592"/>
      <c r="CW46" s="592"/>
      <c r="CX46" s="592"/>
      <c r="CY46" s="593"/>
      <c r="CZ46" s="625">
        <v>12.6</v>
      </c>
      <c r="DA46" s="674"/>
      <c r="DB46" s="674"/>
      <c r="DC46" s="675"/>
      <c r="DD46" s="600">
        <v>1726519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341</v>
      </c>
      <c r="CS47" s="623"/>
      <c r="CT47" s="623"/>
      <c r="CU47" s="623"/>
      <c r="CV47" s="623"/>
      <c r="CW47" s="623"/>
      <c r="CX47" s="623"/>
      <c r="CY47" s="624"/>
      <c r="CZ47" s="625" t="s">
        <v>341</v>
      </c>
      <c r="DA47" s="626"/>
      <c r="DB47" s="626"/>
      <c r="DC47" s="627"/>
      <c r="DD47" s="600" t="s">
        <v>341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19953635</v>
      </c>
      <c r="CS49" s="659"/>
      <c r="CT49" s="659"/>
      <c r="CU49" s="659"/>
      <c r="CV49" s="659"/>
      <c r="CW49" s="659"/>
      <c r="CX49" s="659"/>
      <c r="CY49" s="686"/>
      <c r="CZ49" s="687">
        <v>100</v>
      </c>
      <c r="DA49" s="688"/>
      <c r="DB49" s="688"/>
      <c r="DC49" s="689"/>
      <c r="DD49" s="690">
        <v>12340875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21214</v>
      </c>
      <c r="R7" s="721"/>
      <c r="S7" s="721"/>
      <c r="T7" s="721"/>
      <c r="U7" s="721"/>
      <c r="V7" s="721">
        <v>19905</v>
      </c>
      <c r="W7" s="721"/>
      <c r="X7" s="721"/>
      <c r="Y7" s="721"/>
      <c r="Z7" s="721"/>
      <c r="AA7" s="721">
        <v>1309</v>
      </c>
      <c r="AB7" s="721"/>
      <c r="AC7" s="721"/>
      <c r="AD7" s="721"/>
      <c r="AE7" s="722"/>
      <c r="AF7" s="723">
        <v>1195</v>
      </c>
      <c r="AG7" s="724"/>
      <c r="AH7" s="724"/>
      <c r="AI7" s="724"/>
      <c r="AJ7" s="725"/>
      <c r="AK7" s="760">
        <v>552</v>
      </c>
      <c r="AL7" s="761"/>
      <c r="AM7" s="761"/>
      <c r="AN7" s="761"/>
      <c r="AO7" s="761"/>
      <c r="AP7" s="761">
        <v>17822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533</v>
      </c>
      <c r="BT7" s="765"/>
      <c r="BU7" s="765"/>
      <c r="BV7" s="765"/>
      <c r="BW7" s="765"/>
      <c r="BX7" s="765"/>
      <c r="BY7" s="765"/>
      <c r="BZ7" s="765"/>
      <c r="CA7" s="765"/>
      <c r="CB7" s="765"/>
      <c r="CC7" s="765"/>
      <c r="CD7" s="765"/>
      <c r="CE7" s="765"/>
      <c r="CF7" s="765"/>
      <c r="CG7" s="766"/>
      <c r="CH7" s="757">
        <v>4</v>
      </c>
      <c r="CI7" s="758"/>
      <c r="CJ7" s="758"/>
      <c r="CK7" s="758"/>
      <c r="CL7" s="759"/>
      <c r="CM7" s="757">
        <v>79</v>
      </c>
      <c r="CN7" s="758"/>
      <c r="CO7" s="758"/>
      <c r="CP7" s="758"/>
      <c r="CQ7" s="759"/>
      <c r="CR7" s="757">
        <v>36</v>
      </c>
      <c r="CS7" s="758"/>
      <c r="CT7" s="758"/>
      <c r="CU7" s="758"/>
      <c r="CV7" s="759"/>
      <c r="CW7" s="757" t="s">
        <v>547</v>
      </c>
      <c r="CX7" s="758"/>
      <c r="CY7" s="758"/>
      <c r="CZ7" s="758"/>
      <c r="DA7" s="759"/>
      <c r="DB7" s="757">
        <v>26</v>
      </c>
      <c r="DC7" s="758"/>
      <c r="DD7" s="758"/>
      <c r="DE7" s="758"/>
      <c r="DF7" s="759"/>
      <c r="DG7" s="757" t="s">
        <v>546</v>
      </c>
      <c r="DH7" s="758"/>
      <c r="DI7" s="758"/>
      <c r="DJ7" s="758"/>
      <c r="DK7" s="759"/>
      <c r="DL7" s="757" t="s">
        <v>546</v>
      </c>
      <c r="DM7" s="758"/>
      <c r="DN7" s="758"/>
      <c r="DO7" s="758"/>
      <c r="DP7" s="759"/>
      <c r="DQ7" s="757" t="s">
        <v>546</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74</v>
      </c>
      <c r="R8" s="745"/>
      <c r="S8" s="745"/>
      <c r="T8" s="745"/>
      <c r="U8" s="745"/>
      <c r="V8" s="745">
        <v>72</v>
      </c>
      <c r="W8" s="745"/>
      <c r="X8" s="745"/>
      <c r="Y8" s="745"/>
      <c r="Z8" s="745"/>
      <c r="AA8" s="745">
        <v>2</v>
      </c>
      <c r="AB8" s="745"/>
      <c r="AC8" s="745"/>
      <c r="AD8" s="745"/>
      <c r="AE8" s="746"/>
      <c r="AF8" s="747">
        <v>2</v>
      </c>
      <c r="AG8" s="748"/>
      <c r="AH8" s="748"/>
      <c r="AI8" s="748"/>
      <c r="AJ8" s="749"/>
      <c r="AK8" s="750">
        <v>43</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545</v>
      </c>
      <c r="BS8" s="754" t="s">
        <v>534</v>
      </c>
      <c r="BT8" s="755"/>
      <c r="BU8" s="755"/>
      <c r="BV8" s="755"/>
      <c r="BW8" s="755"/>
      <c r="BX8" s="755"/>
      <c r="BY8" s="755"/>
      <c r="BZ8" s="755"/>
      <c r="CA8" s="755"/>
      <c r="CB8" s="755"/>
      <c r="CC8" s="755"/>
      <c r="CD8" s="755"/>
      <c r="CE8" s="755"/>
      <c r="CF8" s="755"/>
      <c r="CG8" s="756"/>
      <c r="CH8" s="767">
        <v>-29</v>
      </c>
      <c r="CI8" s="768"/>
      <c r="CJ8" s="768"/>
      <c r="CK8" s="768"/>
      <c r="CL8" s="769"/>
      <c r="CM8" s="767">
        <v>41</v>
      </c>
      <c r="CN8" s="768"/>
      <c r="CO8" s="768"/>
      <c r="CP8" s="768"/>
      <c r="CQ8" s="769"/>
      <c r="CR8" s="767">
        <v>10</v>
      </c>
      <c r="CS8" s="768"/>
      <c r="CT8" s="768"/>
      <c r="CU8" s="768"/>
      <c r="CV8" s="769"/>
      <c r="CW8" s="767" t="s">
        <v>546</v>
      </c>
      <c r="CX8" s="768"/>
      <c r="CY8" s="768"/>
      <c r="CZ8" s="768"/>
      <c r="DA8" s="769"/>
      <c r="DB8" s="767" t="s">
        <v>546</v>
      </c>
      <c r="DC8" s="768"/>
      <c r="DD8" s="768"/>
      <c r="DE8" s="768"/>
      <c r="DF8" s="769"/>
      <c r="DG8" s="767" t="s">
        <v>546</v>
      </c>
      <c r="DH8" s="768"/>
      <c r="DI8" s="768"/>
      <c r="DJ8" s="768"/>
      <c r="DK8" s="769"/>
      <c r="DL8" s="767" t="s">
        <v>546</v>
      </c>
      <c r="DM8" s="768"/>
      <c r="DN8" s="768"/>
      <c r="DO8" s="768"/>
      <c r="DP8" s="769"/>
      <c r="DQ8" s="767" t="s">
        <v>547</v>
      </c>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11</v>
      </c>
      <c r="R9" s="745"/>
      <c r="S9" s="745"/>
      <c r="T9" s="745"/>
      <c r="U9" s="745"/>
      <c r="V9" s="745">
        <v>1</v>
      </c>
      <c r="W9" s="745"/>
      <c r="X9" s="745"/>
      <c r="Y9" s="745"/>
      <c r="Z9" s="745"/>
      <c r="AA9" s="745">
        <v>10</v>
      </c>
      <c r="AB9" s="745"/>
      <c r="AC9" s="745"/>
      <c r="AD9" s="745"/>
      <c r="AE9" s="746"/>
      <c r="AF9" s="747">
        <v>10</v>
      </c>
      <c r="AG9" s="748"/>
      <c r="AH9" s="748"/>
      <c r="AI9" s="748"/>
      <c r="AJ9" s="749"/>
      <c r="AK9" s="750">
        <v>0</v>
      </c>
      <c r="AL9" s="751"/>
      <c r="AM9" s="751"/>
      <c r="AN9" s="751"/>
      <c r="AO9" s="751"/>
      <c r="AP9" s="751">
        <v>3</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545</v>
      </c>
      <c r="BS9" s="754" t="s">
        <v>535</v>
      </c>
      <c r="BT9" s="755"/>
      <c r="BU9" s="755"/>
      <c r="BV9" s="755"/>
      <c r="BW9" s="755"/>
      <c r="BX9" s="755"/>
      <c r="BY9" s="755"/>
      <c r="BZ9" s="755"/>
      <c r="CA9" s="755"/>
      <c r="CB9" s="755"/>
      <c r="CC9" s="755"/>
      <c r="CD9" s="755"/>
      <c r="CE9" s="755"/>
      <c r="CF9" s="755"/>
      <c r="CG9" s="756"/>
      <c r="CH9" s="767">
        <v>25</v>
      </c>
      <c r="CI9" s="768"/>
      <c r="CJ9" s="768"/>
      <c r="CK9" s="768"/>
      <c r="CL9" s="769"/>
      <c r="CM9" s="767">
        <v>1787</v>
      </c>
      <c r="CN9" s="768"/>
      <c r="CO9" s="768"/>
      <c r="CP9" s="768"/>
      <c r="CQ9" s="769"/>
      <c r="CR9" s="767" t="s">
        <v>546</v>
      </c>
      <c r="CS9" s="768"/>
      <c r="CT9" s="768"/>
      <c r="CU9" s="768"/>
      <c r="CV9" s="769"/>
      <c r="CW9" s="767">
        <v>145</v>
      </c>
      <c r="CX9" s="768"/>
      <c r="CY9" s="768"/>
      <c r="CZ9" s="768"/>
      <c r="DA9" s="769"/>
      <c r="DB9" s="767" t="s">
        <v>546</v>
      </c>
      <c r="DC9" s="768"/>
      <c r="DD9" s="768"/>
      <c r="DE9" s="768"/>
      <c r="DF9" s="769"/>
      <c r="DG9" s="767" t="s">
        <v>546</v>
      </c>
      <c r="DH9" s="768"/>
      <c r="DI9" s="768"/>
      <c r="DJ9" s="768"/>
      <c r="DK9" s="769"/>
      <c r="DL9" s="767">
        <v>240</v>
      </c>
      <c r="DM9" s="768"/>
      <c r="DN9" s="768"/>
      <c r="DO9" s="768"/>
      <c r="DP9" s="769"/>
      <c r="DQ9" s="767">
        <v>182</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t="s">
        <v>545</v>
      </c>
      <c r="BS10" s="754" t="s">
        <v>536</v>
      </c>
      <c r="BT10" s="755"/>
      <c r="BU10" s="755"/>
      <c r="BV10" s="755"/>
      <c r="BW10" s="755"/>
      <c r="BX10" s="755"/>
      <c r="BY10" s="755"/>
      <c r="BZ10" s="755"/>
      <c r="CA10" s="755"/>
      <c r="CB10" s="755"/>
      <c r="CC10" s="755"/>
      <c r="CD10" s="755"/>
      <c r="CE10" s="755"/>
      <c r="CF10" s="755"/>
      <c r="CG10" s="756"/>
      <c r="CH10" s="767">
        <v>0</v>
      </c>
      <c r="CI10" s="768"/>
      <c r="CJ10" s="768"/>
      <c r="CK10" s="768"/>
      <c r="CL10" s="769"/>
      <c r="CM10" s="767">
        <v>5</v>
      </c>
      <c r="CN10" s="768"/>
      <c r="CO10" s="768"/>
      <c r="CP10" s="768"/>
      <c r="CQ10" s="769"/>
      <c r="CR10" s="767" t="s">
        <v>547</v>
      </c>
      <c r="CS10" s="768"/>
      <c r="CT10" s="768"/>
      <c r="CU10" s="768"/>
      <c r="CV10" s="769"/>
      <c r="CW10" s="767" t="s">
        <v>546</v>
      </c>
      <c r="CX10" s="768"/>
      <c r="CY10" s="768"/>
      <c r="CZ10" s="768"/>
      <c r="DA10" s="769"/>
      <c r="DB10" s="767" t="s">
        <v>546</v>
      </c>
      <c r="DC10" s="768"/>
      <c r="DD10" s="768"/>
      <c r="DE10" s="768"/>
      <c r="DF10" s="769"/>
      <c r="DG10" s="767" t="s">
        <v>547</v>
      </c>
      <c r="DH10" s="768"/>
      <c r="DI10" s="768"/>
      <c r="DJ10" s="768"/>
      <c r="DK10" s="769"/>
      <c r="DL10" s="767">
        <v>1</v>
      </c>
      <c r="DM10" s="768"/>
      <c r="DN10" s="768"/>
      <c r="DO10" s="768"/>
      <c r="DP10" s="769"/>
      <c r="DQ10" s="767">
        <v>1</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21289</v>
      </c>
      <c r="R23" s="780"/>
      <c r="S23" s="780"/>
      <c r="T23" s="780"/>
      <c r="U23" s="780"/>
      <c r="V23" s="780">
        <v>19967</v>
      </c>
      <c r="W23" s="780"/>
      <c r="X23" s="780"/>
      <c r="Y23" s="780"/>
      <c r="Z23" s="780"/>
      <c r="AA23" s="780">
        <v>1322</v>
      </c>
      <c r="AB23" s="780"/>
      <c r="AC23" s="780"/>
      <c r="AD23" s="780"/>
      <c r="AE23" s="781"/>
      <c r="AF23" s="782">
        <v>1207</v>
      </c>
      <c r="AG23" s="780"/>
      <c r="AH23" s="780"/>
      <c r="AI23" s="780"/>
      <c r="AJ23" s="783"/>
      <c r="AK23" s="784"/>
      <c r="AL23" s="785"/>
      <c r="AM23" s="785"/>
      <c r="AN23" s="785"/>
      <c r="AO23" s="785"/>
      <c r="AP23" s="780">
        <v>17825</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6336</v>
      </c>
      <c r="R28" s="809"/>
      <c r="S28" s="809"/>
      <c r="T28" s="809"/>
      <c r="U28" s="809"/>
      <c r="V28" s="809">
        <v>5737</v>
      </c>
      <c r="W28" s="809"/>
      <c r="X28" s="809"/>
      <c r="Y28" s="809"/>
      <c r="Z28" s="809"/>
      <c r="AA28" s="809">
        <v>599</v>
      </c>
      <c r="AB28" s="809"/>
      <c r="AC28" s="809"/>
      <c r="AD28" s="809"/>
      <c r="AE28" s="810"/>
      <c r="AF28" s="811">
        <v>599</v>
      </c>
      <c r="AG28" s="809"/>
      <c r="AH28" s="809"/>
      <c r="AI28" s="809"/>
      <c r="AJ28" s="812"/>
      <c r="AK28" s="813">
        <v>639</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3419</v>
      </c>
      <c r="R29" s="745"/>
      <c r="S29" s="745"/>
      <c r="T29" s="745"/>
      <c r="U29" s="745"/>
      <c r="V29" s="745">
        <v>3267</v>
      </c>
      <c r="W29" s="745"/>
      <c r="X29" s="745"/>
      <c r="Y29" s="745"/>
      <c r="Z29" s="745"/>
      <c r="AA29" s="745">
        <v>152</v>
      </c>
      <c r="AB29" s="745"/>
      <c r="AC29" s="745"/>
      <c r="AD29" s="745"/>
      <c r="AE29" s="746"/>
      <c r="AF29" s="747">
        <v>152</v>
      </c>
      <c r="AG29" s="748"/>
      <c r="AH29" s="748"/>
      <c r="AI29" s="748"/>
      <c r="AJ29" s="749"/>
      <c r="AK29" s="816">
        <v>435</v>
      </c>
      <c r="AL29" s="817"/>
      <c r="AM29" s="817"/>
      <c r="AN29" s="817"/>
      <c r="AO29" s="817"/>
      <c r="AP29" s="817">
        <v>0</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968</v>
      </c>
      <c r="R30" s="745"/>
      <c r="S30" s="745"/>
      <c r="T30" s="745"/>
      <c r="U30" s="745"/>
      <c r="V30" s="745">
        <v>899</v>
      </c>
      <c r="W30" s="745"/>
      <c r="X30" s="745"/>
      <c r="Y30" s="745"/>
      <c r="Z30" s="745"/>
      <c r="AA30" s="745">
        <v>69</v>
      </c>
      <c r="AB30" s="745"/>
      <c r="AC30" s="745"/>
      <c r="AD30" s="745"/>
      <c r="AE30" s="746"/>
      <c r="AF30" s="747">
        <v>69</v>
      </c>
      <c r="AG30" s="748"/>
      <c r="AH30" s="748"/>
      <c r="AI30" s="748"/>
      <c r="AJ30" s="749"/>
      <c r="AK30" s="816">
        <v>518</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1186</v>
      </c>
      <c r="R31" s="745"/>
      <c r="S31" s="745"/>
      <c r="T31" s="745"/>
      <c r="U31" s="745"/>
      <c r="V31" s="745">
        <v>1038</v>
      </c>
      <c r="W31" s="745"/>
      <c r="X31" s="745"/>
      <c r="Y31" s="745"/>
      <c r="Z31" s="745"/>
      <c r="AA31" s="745">
        <v>147</v>
      </c>
      <c r="AB31" s="745"/>
      <c r="AC31" s="745"/>
      <c r="AD31" s="745"/>
      <c r="AE31" s="746"/>
      <c r="AF31" s="747">
        <v>669</v>
      </c>
      <c r="AG31" s="748"/>
      <c r="AH31" s="748"/>
      <c r="AI31" s="748"/>
      <c r="AJ31" s="749"/>
      <c r="AK31" s="816">
        <v>5</v>
      </c>
      <c r="AL31" s="817"/>
      <c r="AM31" s="817"/>
      <c r="AN31" s="817"/>
      <c r="AO31" s="817"/>
      <c r="AP31" s="817">
        <v>3666</v>
      </c>
      <c r="AQ31" s="817"/>
      <c r="AR31" s="817"/>
      <c r="AS31" s="817"/>
      <c r="AT31" s="817"/>
      <c r="AU31" s="817">
        <v>29</v>
      </c>
      <c r="AV31" s="817"/>
      <c r="AW31" s="817"/>
      <c r="AX31" s="817"/>
      <c r="AY31" s="817"/>
      <c r="AZ31" s="818"/>
      <c r="BA31" s="818"/>
      <c r="BB31" s="818"/>
      <c r="BC31" s="818"/>
      <c r="BD31" s="818"/>
      <c r="BE31" s="814" t="s">
        <v>386</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1151</v>
      </c>
      <c r="R32" s="745"/>
      <c r="S32" s="745"/>
      <c r="T32" s="745"/>
      <c r="U32" s="745"/>
      <c r="V32" s="745">
        <v>1098</v>
      </c>
      <c r="W32" s="745"/>
      <c r="X32" s="745"/>
      <c r="Y32" s="745"/>
      <c r="Z32" s="745"/>
      <c r="AA32" s="745">
        <v>53</v>
      </c>
      <c r="AB32" s="745"/>
      <c r="AC32" s="745"/>
      <c r="AD32" s="745"/>
      <c r="AE32" s="746"/>
      <c r="AF32" s="747">
        <v>53</v>
      </c>
      <c r="AG32" s="748"/>
      <c r="AH32" s="748"/>
      <c r="AI32" s="748"/>
      <c r="AJ32" s="749"/>
      <c r="AK32" s="816">
        <v>587</v>
      </c>
      <c r="AL32" s="817"/>
      <c r="AM32" s="817"/>
      <c r="AN32" s="817"/>
      <c r="AO32" s="817"/>
      <c r="AP32" s="817">
        <v>6958</v>
      </c>
      <c r="AQ32" s="817"/>
      <c r="AR32" s="817"/>
      <c r="AS32" s="817"/>
      <c r="AT32" s="817"/>
      <c r="AU32" s="817">
        <v>6047</v>
      </c>
      <c r="AV32" s="817"/>
      <c r="AW32" s="817"/>
      <c r="AX32" s="817"/>
      <c r="AY32" s="817"/>
      <c r="AZ32" s="818"/>
      <c r="BA32" s="818"/>
      <c r="BB32" s="818"/>
      <c r="BC32" s="818"/>
      <c r="BD32" s="818"/>
      <c r="BE32" s="814" t="s">
        <v>388</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1542</v>
      </c>
      <c r="AG63" s="828"/>
      <c r="AH63" s="828"/>
      <c r="AI63" s="828"/>
      <c r="AJ63" s="829"/>
      <c r="AK63" s="830"/>
      <c r="AL63" s="825"/>
      <c r="AM63" s="825"/>
      <c r="AN63" s="825"/>
      <c r="AO63" s="825"/>
      <c r="AP63" s="828">
        <v>10624</v>
      </c>
      <c r="AQ63" s="828"/>
      <c r="AR63" s="828"/>
      <c r="AS63" s="828"/>
      <c r="AT63" s="828"/>
      <c r="AU63" s="828">
        <v>6076</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393</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1324</v>
      </c>
      <c r="R68" s="852"/>
      <c r="S68" s="852"/>
      <c r="T68" s="852"/>
      <c r="U68" s="852"/>
      <c r="V68" s="852">
        <v>1281</v>
      </c>
      <c r="W68" s="852"/>
      <c r="X68" s="852"/>
      <c r="Y68" s="852"/>
      <c r="Z68" s="852"/>
      <c r="AA68" s="852">
        <v>44</v>
      </c>
      <c r="AB68" s="852"/>
      <c r="AC68" s="852"/>
      <c r="AD68" s="852"/>
      <c r="AE68" s="852"/>
      <c r="AF68" s="852">
        <v>44</v>
      </c>
      <c r="AG68" s="852"/>
      <c r="AH68" s="852"/>
      <c r="AI68" s="852"/>
      <c r="AJ68" s="852"/>
      <c r="AK68" s="852" t="s">
        <v>477</v>
      </c>
      <c r="AL68" s="852"/>
      <c r="AM68" s="852"/>
      <c r="AN68" s="852"/>
      <c r="AO68" s="852"/>
      <c r="AP68" s="852" t="s">
        <v>477</v>
      </c>
      <c r="AQ68" s="852"/>
      <c r="AR68" s="852"/>
      <c r="AS68" s="852"/>
      <c r="AT68" s="852"/>
      <c r="AU68" s="852" t="s">
        <v>477</v>
      </c>
      <c r="AV68" s="852"/>
      <c r="AW68" s="852"/>
      <c r="AX68" s="852"/>
      <c r="AY68" s="852"/>
      <c r="AZ68" s="853" t="s">
        <v>542</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564001</v>
      </c>
      <c r="R69" s="817"/>
      <c r="S69" s="817"/>
      <c r="T69" s="817"/>
      <c r="U69" s="817"/>
      <c r="V69" s="817">
        <v>544673</v>
      </c>
      <c r="W69" s="817"/>
      <c r="X69" s="817"/>
      <c r="Y69" s="817"/>
      <c r="Z69" s="817"/>
      <c r="AA69" s="817">
        <v>19328</v>
      </c>
      <c r="AB69" s="817"/>
      <c r="AC69" s="817"/>
      <c r="AD69" s="817"/>
      <c r="AE69" s="817"/>
      <c r="AF69" s="817">
        <v>19328</v>
      </c>
      <c r="AG69" s="817"/>
      <c r="AH69" s="817"/>
      <c r="AI69" s="817"/>
      <c r="AJ69" s="817"/>
      <c r="AK69" s="817">
        <v>10124</v>
      </c>
      <c r="AL69" s="817"/>
      <c r="AM69" s="817"/>
      <c r="AN69" s="817"/>
      <c r="AO69" s="817"/>
      <c r="AP69" s="817" t="s">
        <v>477</v>
      </c>
      <c r="AQ69" s="817"/>
      <c r="AR69" s="817"/>
      <c r="AS69" s="817"/>
      <c r="AT69" s="817"/>
      <c r="AU69" s="817" t="s">
        <v>477</v>
      </c>
      <c r="AV69" s="817"/>
      <c r="AW69" s="817"/>
      <c r="AX69" s="817"/>
      <c r="AY69" s="817"/>
      <c r="AZ69" s="863" t="s">
        <v>543</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37035</v>
      </c>
      <c r="R70" s="817"/>
      <c r="S70" s="817"/>
      <c r="T70" s="817"/>
      <c r="U70" s="817"/>
      <c r="V70" s="817">
        <v>36721</v>
      </c>
      <c r="W70" s="817"/>
      <c r="X70" s="817"/>
      <c r="Y70" s="817"/>
      <c r="Z70" s="817"/>
      <c r="AA70" s="817">
        <v>314</v>
      </c>
      <c r="AB70" s="817"/>
      <c r="AC70" s="817"/>
      <c r="AD70" s="817"/>
      <c r="AE70" s="817"/>
      <c r="AF70" s="817">
        <v>314</v>
      </c>
      <c r="AG70" s="817"/>
      <c r="AH70" s="817"/>
      <c r="AI70" s="817"/>
      <c r="AJ70" s="817"/>
      <c r="AK70" s="817">
        <v>1316</v>
      </c>
      <c r="AL70" s="817"/>
      <c r="AM70" s="817"/>
      <c r="AN70" s="817"/>
      <c r="AO70" s="817"/>
      <c r="AP70" s="817" t="s">
        <v>477</v>
      </c>
      <c r="AQ70" s="817"/>
      <c r="AR70" s="817"/>
      <c r="AS70" s="817"/>
      <c r="AT70" s="817"/>
      <c r="AU70" s="817" t="s">
        <v>477</v>
      </c>
      <c r="AV70" s="817"/>
      <c r="AW70" s="817"/>
      <c r="AX70" s="817"/>
      <c r="AY70" s="817"/>
      <c r="AZ70" s="863" t="s">
        <v>542</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538</v>
      </c>
      <c r="C71" s="860"/>
      <c r="D71" s="860"/>
      <c r="E71" s="860"/>
      <c r="F71" s="860"/>
      <c r="G71" s="860"/>
      <c r="H71" s="860"/>
      <c r="I71" s="860"/>
      <c r="J71" s="860"/>
      <c r="K71" s="860"/>
      <c r="L71" s="860"/>
      <c r="M71" s="860"/>
      <c r="N71" s="860"/>
      <c r="O71" s="860"/>
      <c r="P71" s="861"/>
      <c r="Q71" s="862">
        <v>384</v>
      </c>
      <c r="R71" s="817"/>
      <c r="S71" s="817"/>
      <c r="T71" s="817"/>
      <c r="U71" s="817"/>
      <c r="V71" s="817">
        <v>183</v>
      </c>
      <c r="W71" s="817"/>
      <c r="X71" s="817"/>
      <c r="Y71" s="817"/>
      <c r="Z71" s="817"/>
      <c r="AA71" s="817">
        <v>201</v>
      </c>
      <c r="AB71" s="817"/>
      <c r="AC71" s="817"/>
      <c r="AD71" s="817"/>
      <c r="AE71" s="817"/>
      <c r="AF71" s="817">
        <v>201</v>
      </c>
      <c r="AG71" s="817"/>
      <c r="AH71" s="817"/>
      <c r="AI71" s="817"/>
      <c r="AJ71" s="817"/>
      <c r="AK71" s="817" t="s">
        <v>477</v>
      </c>
      <c r="AL71" s="817"/>
      <c r="AM71" s="817"/>
      <c r="AN71" s="817"/>
      <c r="AO71" s="817"/>
      <c r="AP71" s="817" t="s">
        <v>477</v>
      </c>
      <c r="AQ71" s="817"/>
      <c r="AR71" s="817"/>
      <c r="AS71" s="817"/>
      <c r="AT71" s="817"/>
      <c r="AU71" s="817" t="s">
        <v>477</v>
      </c>
      <c r="AV71" s="817"/>
      <c r="AW71" s="817"/>
      <c r="AX71" s="817"/>
      <c r="AY71" s="817"/>
      <c r="AZ71" s="863" t="s">
        <v>544</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539</v>
      </c>
      <c r="C72" s="860"/>
      <c r="D72" s="860"/>
      <c r="E72" s="860"/>
      <c r="F72" s="860"/>
      <c r="G72" s="860"/>
      <c r="H72" s="860"/>
      <c r="I72" s="860"/>
      <c r="J72" s="860"/>
      <c r="K72" s="860"/>
      <c r="L72" s="860"/>
      <c r="M72" s="860"/>
      <c r="N72" s="860"/>
      <c r="O72" s="860"/>
      <c r="P72" s="861"/>
      <c r="Q72" s="862">
        <v>386</v>
      </c>
      <c r="R72" s="817"/>
      <c r="S72" s="817"/>
      <c r="T72" s="817"/>
      <c r="U72" s="817"/>
      <c r="V72" s="817">
        <v>376</v>
      </c>
      <c r="W72" s="817"/>
      <c r="X72" s="817"/>
      <c r="Y72" s="817"/>
      <c r="Z72" s="817"/>
      <c r="AA72" s="817">
        <v>10</v>
      </c>
      <c r="AB72" s="817"/>
      <c r="AC72" s="817"/>
      <c r="AD72" s="817"/>
      <c r="AE72" s="817"/>
      <c r="AF72" s="817">
        <v>10</v>
      </c>
      <c r="AG72" s="817"/>
      <c r="AH72" s="817"/>
      <c r="AI72" s="817"/>
      <c r="AJ72" s="817"/>
      <c r="AK72" s="817">
        <v>92</v>
      </c>
      <c r="AL72" s="817"/>
      <c r="AM72" s="817"/>
      <c r="AN72" s="817"/>
      <c r="AO72" s="817"/>
      <c r="AP72" s="817" t="s">
        <v>477</v>
      </c>
      <c r="AQ72" s="817"/>
      <c r="AR72" s="817"/>
      <c r="AS72" s="817"/>
      <c r="AT72" s="817"/>
      <c r="AU72" s="817" t="s">
        <v>477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540</v>
      </c>
      <c r="C73" s="860"/>
      <c r="D73" s="860"/>
      <c r="E73" s="860"/>
      <c r="F73" s="860"/>
      <c r="G73" s="860"/>
      <c r="H73" s="860"/>
      <c r="I73" s="860"/>
      <c r="J73" s="860"/>
      <c r="K73" s="860"/>
      <c r="L73" s="860"/>
      <c r="M73" s="860"/>
      <c r="N73" s="860"/>
      <c r="O73" s="860"/>
      <c r="P73" s="861"/>
      <c r="Q73" s="862">
        <v>61032</v>
      </c>
      <c r="R73" s="817"/>
      <c r="S73" s="817"/>
      <c r="T73" s="817"/>
      <c r="U73" s="817"/>
      <c r="V73" s="817">
        <v>58635</v>
      </c>
      <c r="W73" s="817"/>
      <c r="X73" s="817"/>
      <c r="Y73" s="817"/>
      <c r="Z73" s="817"/>
      <c r="AA73" s="817">
        <v>2398</v>
      </c>
      <c r="AB73" s="817"/>
      <c r="AC73" s="817"/>
      <c r="AD73" s="817"/>
      <c r="AE73" s="817"/>
      <c r="AF73" s="817">
        <v>2398</v>
      </c>
      <c r="AG73" s="817"/>
      <c r="AH73" s="817"/>
      <c r="AI73" s="817"/>
      <c r="AJ73" s="817"/>
      <c r="AK73" s="817" t="s">
        <v>477</v>
      </c>
      <c r="AL73" s="817"/>
      <c r="AM73" s="817"/>
      <c r="AN73" s="817"/>
      <c r="AO73" s="817"/>
      <c r="AP73" s="817" t="s">
        <v>477</v>
      </c>
      <c r="AQ73" s="817"/>
      <c r="AR73" s="817"/>
      <c r="AS73" s="817"/>
      <c r="AT73" s="817"/>
      <c r="AU73" s="817" t="s">
        <v>477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14</v>
      </c>
      <c r="R74" s="817"/>
      <c r="S74" s="817"/>
      <c r="T74" s="817"/>
      <c r="U74" s="817"/>
      <c r="V74" s="817">
        <v>8</v>
      </c>
      <c r="W74" s="817"/>
      <c r="X74" s="817"/>
      <c r="Y74" s="817"/>
      <c r="Z74" s="817"/>
      <c r="AA74" s="817">
        <v>6</v>
      </c>
      <c r="AB74" s="817"/>
      <c r="AC74" s="817"/>
      <c r="AD74" s="817"/>
      <c r="AE74" s="817"/>
      <c r="AF74" s="817">
        <v>6</v>
      </c>
      <c r="AG74" s="817"/>
      <c r="AH74" s="817"/>
      <c r="AI74" s="817"/>
      <c r="AJ74" s="817"/>
      <c r="AK74" s="817" t="s">
        <v>477</v>
      </c>
      <c r="AL74" s="817"/>
      <c r="AM74" s="817"/>
      <c r="AN74" s="817"/>
      <c r="AO74" s="817"/>
      <c r="AP74" s="817" t="s">
        <v>477</v>
      </c>
      <c r="AQ74" s="817"/>
      <c r="AR74" s="817"/>
      <c r="AS74" s="817"/>
      <c r="AT74" s="817"/>
      <c r="AU74" s="817" t="s">
        <v>477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22301</v>
      </c>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46</v>
      </c>
      <c r="CS102" s="836"/>
      <c r="CT102" s="836"/>
      <c r="CU102" s="836"/>
      <c r="CV102" s="879"/>
      <c r="CW102" s="878">
        <v>145</v>
      </c>
      <c r="CX102" s="836"/>
      <c r="CY102" s="836"/>
      <c r="CZ102" s="836"/>
      <c r="DA102" s="879"/>
      <c r="DB102" s="878">
        <v>26</v>
      </c>
      <c r="DC102" s="836"/>
      <c r="DD102" s="836"/>
      <c r="DE102" s="836"/>
      <c r="DF102" s="879"/>
      <c r="DG102" s="878"/>
      <c r="DH102" s="836"/>
      <c r="DI102" s="836"/>
      <c r="DJ102" s="836"/>
      <c r="DK102" s="879"/>
      <c r="DL102" s="878">
        <v>241</v>
      </c>
      <c r="DM102" s="836"/>
      <c r="DN102" s="836"/>
      <c r="DO102" s="836"/>
      <c r="DP102" s="879"/>
      <c r="DQ102" s="878">
        <v>183</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286</v>
      </c>
      <c r="AG109" s="881"/>
      <c r="AH109" s="881"/>
      <c r="AI109" s="881"/>
      <c r="AJ109" s="882"/>
      <c r="AK109" s="880" t="s">
        <v>285</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286</v>
      </c>
      <c r="BW109" s="881"/>
      <c r="BX109" s="881"/>
      <c r="BY109" s="881"/>
      <c r="BZ109" s="882"/>
      <c r="CA109" s="880" t="s">
        <v>285</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286</v>
      </c>
      <c r="DM109" s="881"/>
      <c r="DN109" s="881"/>
      <c r="DO109" s="881"/>
      <c r="DP109" s="882"/>
      <c r="DQ109" s="880" t="s">
        <v>285</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1943504</v>
      </c>
      <c r="AB110" s="888"/>
      <c r="AC110" s="888"/>
      <c r="AD110" s="888"/>
      <c r="AE110" s="889"/>
      <c r="AF110" s="890">
        <v>1795481</v>
      </c>
      <c r="AG110" s="888"/>
      <c r="AH110" s="888"/>
      <c r="AI110" s="888"/>
      <c r="AJ110" s="889"/>
      <c r="AK110" s="890">
        <v>1793215</v>
      </c>
      <c r="AL110" s="888"/>
      <c r="AM110" s="888"/>
      <c r="AN110" s="888"/>
      <c r="AO110" s="889"/>
      <c r="AP110" s="891">
        <v>18.600000000000001</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15264322</v>
      </c>
      <c r="BR110" s="925"/>
      <c r="BS110" s="925"/>
      <c r="BT110" s="925"/>
      <c r="BU110" s="925"/>
      <c r="BV110" s="925">
        <v>15218431</v>
      </c>
      <c r="BW110" s="925"/>
      <c r="BX110" s="925"/>
      <c r="BY110" s="925"/>
      <c r="BZ110" s="925"/>
      <c r="CA110" s="925">
        <v>17825136</v>
      </c>
      <c r="CB110" s="925"/>
      <c r="CC110" s="925"/>
      <c r="CD110" s="925"/>
      <c r="CE110" s="925"/>
      <c r="CF110" s="939">
        <v>184.5</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933135</v>
      </c>
      <c r="BR111" s="918"/>
      <c r="BS111" s="918"/>
      <c r="BT111" s="918"/>
      <c r="BU111" s="918"/>
      <c r="BV111" s="918">
        <v>754135</v>
      </c>
      <c r="BW111" s="918"/>
      <c r="BX111" s="918"/>
      <c r="BY111" s="918"/>
      <c r="BZ111" s="918"/>
      <c r="CA111" s="918" t="s">
        <v>111</v>
      </c>
      <c r="CB111" s="918"/>
      <c r="CC111" s="918"/>
      <c r="CD111" s="918"/>
      <c r="CE111" s="918"/>
      <c r="CF111" s="912" t="s">
        <v>111</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6779023</v>
      </c>
      <c r="BR112" s="918"/>
      <c r="BS112" s="918"/>
      <c r="BT112" s="918"/>
      <c r="BU112" s="918"/>
      <c r="BV112" s="918">
        <v>6408828</v>
      </c>
      <c r="BW112" s="918"/>
      <c r="BX112" s="918"/>
      <c r="BY112" s="918"/>
      <c r="BZ112" s="918"/>
      <c r="CA112" s="918">
        <v>6075901</v>
      </c>
      <c r="CB112" s="918"/>
      <c r="CC112" s="918"/>
      <c r="CD112" s="918"/>
      <c r="CE112" s="918"/>
      <c r="CF112" s="912">
        <v>62.9</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552288</v>
      </c>
      <c r="AB113" s="932"/>
      <c r="AC113" s="932"/>
      <c r="AD113" s="932"/>
      <c r="AE113" s="933"/>
      <c r="AF113" s="934">
        <v>554969</v>
      </c>
      <c r="AG113" s="932"/>
      <c r="AH113" s="932"/>
      <c r="AI113" s="932"/>
      <c r="AJ113" s="933"/>
      <c r="AK113" s="934">
        <v>502798</v>
      </c>
      <c r="AL113" s="932"/>
      <c r="AM113" s="932"/>
      <c r="AN113" s="932"/>
      <c r="AO113" s="933"/>
      <c r="AP113" s="935">
        <v>5.2</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t="s">
        <v>111</v>
      </c>
      <c r="BW113" s="918"/>
      <c r="BX113" s="918"/>
      <c r="BY113" s="918"/>
      <c r="BZ113" s="918"/>
      <c r="CA113" s="918" t="s">
        <v>111</v>
      </c>
      <c r="CB113" s="918"/>
      <c r="CC113" s="918"/>
      <c r="CD113" s="918"/>
      <c r="CE113" s="918"/>
      <c r="CF113" s="912" t="s">
        <v>111</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111</v>
      </c>
      <c r="AB114" s="957"/>
      <c r="AC114" s="957"/>
      <c r="AD114" s="957"/>
      <c r="AE114" s="958"/>
      <c r="AF114" s="959" t="s">
        <v>111</v>
      </c>
      <c r="AG114" s="957"/>
      <c r="AH114" s="957"/>
      <c r="AI114" s="957"/>
      <c r="AJ114" s="958"/>
      <c r="AK114" s="959" t="s">
        <v>111</v>
      </c>
      <c r="AL114" s="957"/>
      <c r="AM114" s="957"/>
      <c r="AN114" s="957"/>
      <c r="AO114" s="958"/>
      <c r="AP114" s="960" t="s">
        <v>111</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5013427</v>
      </c>
      <c r="BR114" s="918"/>
      <c r="BS114" s="918"/>
      <c r="BT114" s="918"/>
      <c r="BU114" s="918"/>
      <c r="BV114" s="918">
        <v>4999150</v>
      </c>
      <c r="BW114" s="918"/>
      <c r="BX114" s="918"/>
      <c r="BY114" s="918"/>
      <c r="BZ114" s="918"/>
      <c r="CA114" s="918">
        <v>4836579</v>
      </c>
      <c r="CB114" s="918"/>
      <c r="CC114" s="918"/>
      <c r="CD114" s="918"/>
      <c r="CE114" s="918"/>
      <c r="CF114" s="912">
        <v>50.1</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179073</v>
      </c>
      <c r="AB115" s="932"/>
      <c r="AC115" s="932"/>
      <c r="AD115" s="932"/>
      <c r="AE115" s="933"/>
      <c r="AF115" s="934">
        <v>179049</v>
      </c>
      <c r="AG115" s="932"/>
      <c r="AH115" s="932"/>
      <c r="AI115" s="932"/>
      <c r="AJ115" s="933"/>
      <c r="AK115" s="934">
        <v>754167</v>
      </c>
      <c r="AL115" s="932"/>
      <c r="AM115" s="932"/>
      <c r="AN115" s="932"/>
      <c r="AO115" s="933"/>
      <c r="AP115" s="935">
        <v>7.8</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2719401</v>
      </c>
      <c r="BR115" s="918"/>
      <c r="BS115" s="918"/>
      <c r="BT115" s="918"/>
      <c r="BU115" s="918"/>
      <c r="BV115" s="918">
        <v>2612727</v>
      </c>
      <c r="BW115" s="918"/>
      <c r="BX115" s="918"/>
      <c r="BY115" s="918"/>
      <c r="BZ115" s="918"/>
      <c r="CA115" s="918">
        <v>182257</v>
      </c>
      <c r="CB115" s="918"/>
      <c r="CC115" s="918"/>
      <c r="CD115" s="918"/>
      <c r="CE115" s="918"/>
      <c r="CF115" s="912">
        <v>1.9</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933135</v>
      </c>
      <c r="DH115" s="957"/>
      <c r="DI115" s="957"/>
      <c r="DJ115" s="957"/>
      <c r="DK115" s="958"/>
      <c r="DL115" s="959">
        <v>754135</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2674865</v>
      </c>
      <c r="AB117" s="964"/>
      <c r="AC117" s="964"/>
      <c r="AD117" s="964"/>
      <c r="AE117" s="965"/>
      <c r="AF117" s="963">
        <v>2529499</v>
      </c>
      <c r="AG117" s="964"/>
      <c r="AH117" s="964"/>
      <c r="AI117" s="964"/>
      <c r="AJ117" s="965"/>
      <c r="AK117" s="963">
        <v>3050180</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286</v>
      </c>
      <c r="AG118" s="881"/>
      <c r="AH118" s="881"/>
      <c r="AI118" s="881"/>
      <c r="AJ118" s="882"/>
      <c r="AK118" s="880" t="s">
        <v>285</v>
      </c>
      <c r="AL118" s="881"/>
      <c r="AM118" s="881"/>
      <c r="AN118" s="881"/>
      <c r="AO118" s="882"/>
      <c r="AP118" s="988" t="s">
        <v>404</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432</v>
      </c>
      <c r="BP118" s="992"/>
      <c r="BQ118" s="983">
        <v>30709308</v>
      </c>
      <c r="BR118" s="984"/>
      <c r="BS118" s="984"/>
      <c r="BT118" s="984"/>
      <c r="BU118" s="984"/>
      <c r="BV118" s="984">
        <v>29993271</v>
      </c>
      <c r="BW118" s="984"/>
      <c r="BX118" s="984"/>
      <c r="BY118" s="984"/>
      <c r="BZ118" s="984"/>
      <c r="CA118" s="984">
        <v>28919873</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2601392</v>
      </c>
      <c r="BR119" s="925"/>
      <c r="BS119" s="925"/>
      <c r="BT119" s="925"/>
      <c r="BU119" s="925"/>
      <c r="BV119" s="925">
        <v>3159886</v>
      </c>
      <c r="BW119" s="925"/>
      <c r="BX119" s="925"/>
      <c r="BY119" s="925"/>
      <c r="BZ119" s="925"/>
      <c r="CA119" s="925">
        <v>3031264</v>
      </c>
      <c r="CB119" s="925"/>
      <c r="CC119" s="925"/>
      <c r="CD119" s="925"/>
      <c r="CE119" s="925"/>
      <c r="CF119" s="939">
        <v>31.4</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3139390</v>
      </c>
      <c r="BR120" s="918"/>
      <c r="BS120" s="918"/>
      <c r="BT120" s="918"/>
      <c r="BU120" s="918"/>
      <c r="BV120" s="918">
        <v>2828047</v>
      </c>
      <c r="BW120" s="918"/>
      <c r="BX120" s="918"/>
      <c r="BY120" s="918"/>
      <c r="BZ120" s="918"/>
      <c r="CA120" s="918">
        <v>1939613</v>
      </c>
      <c r="CB120" s="918"/>
      <c r="CC120" s="918"/>
      <c r="CD120" s="918"/>
      <c r="CE120" s="918"/>
      <c r="CF120" s="912">
        <v>20.100000000000001</v>
      </c>
      <c r="CG120" s="913"/>
      <c r="CH120" s="913"/>
      <c r="CI120" s="913"/>
      <c r="CJ120" s="913"/>
      <c r="CK120" s="1011" t="s">
        <v>438</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6742385</v>
      </c>
      <c r="DH120" s="925"/>
      <c r="DI120" s="925"/>
      <c r="DJ120" s="925"/>
      <c r="DK120" s="925"/>
      <c r="DL120" s="925">
        <v>6375683</v>
      </c>
      <c r="DM120" s="925"/>
      <c r="DN120" s="925"/>
      <c r="DO120" s="925"/>
      <c r="DP120" s="925"/>
      <c r="DQ120" s="925">
        <v>6046577</v>
      </c>
      <c r="DR120" s="925"/>
      <c r="DS120" s="925"/>
      <c r="DT120" s="925"/>
      <c r="DU120" s="925"/>
      <c r="DV120" s="926">
        <v>62.6</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13747665</v>
      </c>
      <c r="BR121" s="984"/>
      <c r="BS121" s="984"/>
      <c r="BT121" s="984"/>
      <c r="BU121" s="984"/>
      <c r="BV121" s="984">
        <v>13807727</v>
      </c>
      <c r="BW121" s="984"/>
      <c r="BX121" s="984"/>
      <c r="BY121" s="984"/>
      <c r="BZ121" s="984"/>
      <c r="CA121" s="984">
        <v>14015436</v>
      </c>
      <c r="CB121" s="984"/>
      <c r="CC121" s="984"/>
      <c r="CD121" s="984"/>
      <c r="CE121" s="984"/>
      <c r="CF121" s="1022">
        <v>145</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36638</v>
      </c>
      <c r="DH121" s="918"/>
      <c r="DI121" s="918"/>
      <c r="DJ121" s="918"/>
      <c r="DK121" s="918"/>
      <c r="DL121" s="918">
        <v>33145</v>
      </c>
      <c r="DM121" s="918"/>
      <c r="DN121" s="918"/>
      <c r="DO121" s="918"/>
      <c r="DP121" s="918"/>
      <c r="DQ121" s="918">
        <v>29324</v>
      </c>
      <c r="DR121" s="918"/>
      <c r="DS121" s="918"/>
      <c r="DT121" s="918"/>
      <c r="DU121" s="918"/>
      <c r="DV121" s="919">
        <v>0.3</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441</v>
      </c>
      <c r="BP122" s="992"/>
      <c r="BQ122" s="1032">
        <v>19488447</v>
      </c>
      <c r="BR122" s="1033"/>
      <c r="BS122" s="1033"/>
      <c r="BT122" s="1033"/>
      <c r="BU122" s="1033"/>
      <c r="BV122" s="1033">
        <v>19795660</v>
      </c>
      <c r="BW122" s="1033"/>
      <c r="BX122" s="1033"/>
      <c r="BY122" s="1033"/>
      <c r="BZ122" s="1033"/>
      <c r="CA122" s="1033">
        <v>18986313</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116</v>
      </c>
      <c r="BR123" s="1025"/>
      <c r="BS123" s="1025"/>
      <c r="BT123" s="1025"/>
      <c r="BU123" s="1025"/>
      <c r="BV123" s="1025">
        <v>106.3</v>
      </c>
      <c r="BW123" s="1025"/>
      <c r="BX123" s="1025"/>
      <c r="BY123" s="1025"/>
      <c r="BZ123" s="1025"/>
      <c r="CA123" s="1025">
        <v>102.8</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179000</v>
      </c>
      <c r="AB126" s="957"/>
      <c r="AC126" s="957"/>
      <c r="AD126" s="957"/>
      <c r="AE126" s="958"/>
      <c r="AF126" s="959">
        <v>179000</v>
      </c>
      <c r="AG126" s="957"/>
      <c r="AH126" s="957"/>
      <c r="AI126" s="957"/>
      <c r="AJ126" s="958"/>
      <c r="AK126" s="959">
        <v>754135</v>
      </c>
      <c r="AL126" s="957"/>
      <c r="AM126" s="957"/>
      <c r="AN126" s="957"/>
      <c r="AO126" s="958"/>
      <c r="AP126" s="960">
        <v>7.8</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v>2495137</v>
      </c>
      <c r="DH126" s="918"/>
      <c r="DI126" s="918"/>
      <c r="DJ126" s="918"/>
      <c r="DK126" s="918"/>
      <c r="DL126" s="918">
        <v>2461351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73</v>
      </c>
      <c r="AB127" s="957"/>
      <c r="AC127" s="957"/>
      <c r="AD127" s="957"/>
      <c r="AE127" s="958"/>
      <c r="AF127" s="959">
        <v>49</v>
      </c>
      <c r="AG127" s="957"/>
      <c r="AH127" s="957"/>
      <c r="AI127" s="957"/>
      <c r="AJ127" s="958"/>
      <c r="AK127" s="959">
        <v>32</v>
      </c>
      <c r="AL127" s="957"/>
      <c r="AM127" s="957"/>
      <c r="AN127" s="957"/>
      <c r="AO127" s="958"/>
      <c r="AP127" s="960">
        <v>0</v>
      </c>
      <c r="AQ127" s="961"/>
      <c r="AR127" s="961"/>
      <c r="AS127" s="961"/>
      <c r="AT127" s="962"/>
      <c r="AU127" s="233"/>
      <c r="AV127" s="233"/>
      <c r="AW127" s="233"/>
      <c r="AX127" s="884" t="s">
        <v>452</v>
      </c>
      <c r="AY127" s="885"/>
      <c r="AZ127" s="885"/>
      <c r="BA127" s="885"/>
      <c r="BB127" s="885"/>
      <c r="BC127" s="885"/>
      <c r="BD127" s="885"/>
      <c r="BE127" s="886"/>
      <c r="BF127" s="1039" t="s">
        <v>111</v>
      </c>
      <c r="BG127" s="1040"/>
      <c r="BH127" s="1040"/>
      <c r="BI127" s="1040"/>
      <c r="BJ127" s="1040"/>
      <c r="BK127" s="1040"/>
      <c r="BL127" s="1049"/>
      <c r="BM127" s="1039">
        <v>13.18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v>224264</v>
      </c>
      <c r="DH127" s="1046"/>
      <c r="DI127" s="1046"/>
      <c r="DJ127" s="1046"/>
      <c r="DK127" s="1046"/>
      <c r="DL127" s="1046">
        <v>151376</v>
      </c>
      <c r="DM127" s="1046"/>
      <c r="DN127" s="1046"/>
      <c r="DO127" s="1046"/>
      <c r="DP127" s="1046"/>
      <c r="DQ127" s="1046">
        <v>182257</v>
      </c>
      <c r="DR127" s="1046"/>
      <c r="DS127" s="1046"/>
      <c r="DT127" s="1046"/>
      <c r="DU127" s="1046"/>
      <c r="DV127" s="1047">
        <v>1.9</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319917</v>
      </c>
      <c r="AB128" s="1088"/>
      <c r="AC128" s="1088"/>
      <c r="AD128" s="1088"/>
      <c r="AE128" s="1089"/>
      <c r="AF128" s="1090">
        <v>269985</v>
      </c>
      <c r="AG128" s="1088"/>
      <c r="AH128" s="1088"/>
      <c r="AI128" s="1088"/>
      <c r="AJ128" s="1089"/>
      <c r="AK128" s="1090">
        <v>191234</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111</v>
      </c>
      <c r="BG128" s="1065"/>
      <c r="BH128" s="1065"/>
      <c r="BI128" s="1065"/>
      <c r="BJ128" s="1065"/>
      <c r="BK128" s="1065"/>
      <c r="BL128" s="1066"/>
      <c r="BM128" s="1064">
        <v>18.18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11040900</v>
      </c>
      <c r="AB129" s="957"/>
      <c r="AC129" s="957"/>
      <c r="AD129" s="957"/>
      <c r="AE129" s="958"/>
      <c r="AF129" s="959">
        <v>10929893</v>
      </c>
      <c r="AG129" s="957"/>
      <c r="AH129" s="957"/>
      <c r="AI129" s="957"/>
      <c r="AJ129" s="958"/>
      <c r="AK129" s="959">
        <v>10988674</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11.8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1369647</v>
      </c>
      <c r="AB130" s="957"/>
      <c r="AC130" s="957"/>
      <c r="AD130" s="957"/>
      <c r="AE130" s="958"/>
      <c r="AF130" s="959">
        <v>1338837</v>
      </c>
      <c r="AG130" s="957"/>
      <c r="AH130" s="957"/>
      <c r="AI130" s="957"/>
      <c r="AJ130" s="958"/>
      <c r="AK130" s="959">
        <v>1325733</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102.8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9671253</v>
      </c>
      <c r="AB131" s="996"/>
      <c r="AC131" s="996"/>
      <c r="AD131" s="996"/>
      <c r="AE131" s="997"/>
      <c r="AF131" s="998">
        <v>9591056</v>
      </c>
      <c r="AG131" s="996"/>
      <c r="AH131" s="996"/>
      <c r="AI131" s="996"/>
      <c r="AJ131" s="997"/>
      <c r="AK131" s="998">
        <v>9662941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10.187935319999999</v>
      </c>
      <c r="AB132" s="1102"/>
      <c r="AC132" s="1102"/>
      <c r="AD132" s="1102"/>
      <c r="AE132" s="1103"/>
      <c r="AF132" s="1104">
        <v>9.5993287909999996</v>
      </c>
      <c r="AG132" s="1102"/>
      <c r="AH132" s="1102"/>
      <c r="AI132" s="1102"/>
      <c r="AJ132" s="1103"/>
      <c r="AK132" s="1104">
        <v>15.866939479999999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10.8</v>
      </c>
      <c r="AB133" s="1109"/>
      <c r="AC133" s="1109"/>
      <c r="AD133" s="1109"/>
      <c r="AE133" s="1110"/>
      <c r="AF133" s="1108">
        <v>10.1</v>
      </c>
      <c r="AG133" s="1109"/>
      <c r="AH133" s="1109"/>
      <c r="AI133" s="1109"/>
      <c r="AJ133" s="1110"/>
      <c r="AK133" s="1108">
        <v>11.8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zoomScale="70" zoomScaleNormal="7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zoomScale="70" zoomScaleNormal="7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2855399</v>
      </c>
      <c r="L9" s="264">
        <v>50861</v>
      </c>
      <c r="M9" s="265">
        <v>64737</v>
      </c>
      <c r="N9" s="266">
        <v>-21.4</v>
      </c>
    </row>
    <row r="10" spans="1:16">
      <c r="A10" s="248"/>
      <c r="B10" s="244"/>
      <c r="C10" s="244"/>
      <c r="D10" s="244"/>
      <c r="E10" s="244"/>
      <c r="F10" s="244"/>
      <c r="G10" s="1117" t="s">
        <v>474</v>
      </c>
      <c r="H10" s="1118"/>
      <c r="I10" s="1118"/>
      <c r="J10" s="1119"/>
      <c r="K10" s="267">
        <v>213316</v>
      </c>
      <c r="L10" s="268">
        <v>3800</v>
      </c>
      <c r="M10" s="269">
        <v>4418</v>
      </c>
      <c r="N10" s="270">
        <v>-14</v>
      </c>
    </row>
    <row r="11" spans="1:16" ht="13.5" customHeight="1">
      <c r="A11" s="248"/>
      <c r="B11" s="244"/>
      <c r="C11" s="244"/>
      <c r="D11" s="244"/>
      <c r="E11" s="244"/>
      <c r="F11" s="244"/>
      <c r="G11" s="1117" t="s">
        <v>475</v>
      </c>
      <c r="H11" s="1118"/>
      <c r="I11" s="1118"/>
      <c r="J11" s="1119"/>
      <c r="K11" s="267">
        <v>128</v>
      </c>
      <c r="L11" s="268">
        <v>2</v>
      </c>
      <c r="M11" s="269">
        <v>5597</v>
      </c>
      <c r="N11" s="270">
        <v>-100</v>
      </c>
    </row>
    <row r="12" spans="1:16" ht="13.5" customHeight="1">
      <c r="A12" s="248"/>
      <c r="B12" s="244"/>
      <c r="C12" s="244"/>
      <c r="D12" s="244"/>
      <c r="E12" s="244"/>
      <c r="F12" s="244"/>
      <c r="G12" s="1117" t="s">
        <v>476</v>
      </c>
      <c r="H12" s="1118"/>
      <c r="I12" s="1118"/>
      <c r="J12" s="1119"/>
      <c r="K12" s="267" t="s">
        <v>477</v>
      </c>
      <c r="L12" s="268" t="s">
        <v>477</v>
      </c>
      <c r="M12" s="269">
        <v>967</v>
      </c>
      <c r="N12" s="270" t="s">
        <v>477</v>
      </c>
    </row>
    <row r="13" spans="1:16" ht="13.5" customHeight="1">
      <c r="A13" s="248"/>
      <c r="B13" s="244"/>
      <c r="C13" s="244"/>
      <c r="D13" s="244"/>
      <c r="E13" s="244"/>
      <c r="F13" s="244"/>
      <c r="G13" s="1117" t="s">
        <v>478</v>
      </c>
      <c r="H13" s="1118"/>
      <c r="I13" s="1118"/>
      <c r="J13" s="1119"/>
      <c r="K13" s="267" t="s">
        <v>477</v>
      </c>
      <c r="L13" s="268" t="s">
        <v>477</v>
      </c>
      <c r="M13" s="269">
        <v>2</v>
      </c>
      <c r="N13" s="270" t="s">
        <v>477</v>
      </c>
    </row>
    <row r="14" spans="1:16" ht="13.5" customHeight="1">
      <c r="A14" s="248"/>
      <c r="B14" s="244"/>
      <c r="C14" s="244"/>
      <c r="D14" s="244"/>
      <c r="E14" s="244"/>
      <c r="F14" s="244"/>
      <c r="G14" s="1117" t="s">
        <v>479</v>
      </c>
      <c r="H14" s="1118"/>
      <c r="I14" s="1118"/>
      <c r="J14" s="1119"/>
      <c r="K14" s="267">
        <v>124147</v>
      </c>
      <c r="L14" s="268">
        <v>2211</v>
      </c>
      <c r="M14" s="269">
        <v>2800</v>
      </c>
      <c r="N14" s="270">
        <v>-21</v>
      </c>
    </row>
    <row r="15" spans="1:16" ht="13.5" customHeight="1">
      <c r="A15" s="248"/>
      <c r="B15" s="244"/>
      <c r="C15" s="244"/>
      <c r="D15" s="244"/>
      <c r="E15" s="244"/>
      <c r="F15" s="244"/>
      <c r="G15" s="1117" t="s">
        <v>480</v>
      </c>
      <c r="H15" s="1118"/>
      <c r="I15" s="1118"/>
      <c r="J15" s="1119"/>
      <c r="K15" s="267">
        <v>83609</v>
      </c>
      <c r="L15" s="268">
        <v>1489</v>
      </c>
      <c r="M15" s="269">
        <v>1482</v>
      </c>
      <c r="N15" s="270">
        <v>0.5</v>
      </c>
    </row>
    <row r="16" spans="1:16">
      <c r="A16" s="248"/>
      <c r="B16" s="244"/>
      <c r="C16" s="244"/>
      <c r="D16" s="244"/>
      <c r="E16" s="244"/>
      <c r="F16" s="244"/>
      <c r="G16" s="1120" t="s">
        <v>481</v>
      </c>
      <c r="H16" s="1121"/>
      <c r="I16" s="1121"/>
      <c r="J16" s="1122"/>
      <c r="K16" s="268">
        <v>-356175</v>
      </c>
      <c r="L16" s="268">
        <v>-6344</v>
      </c>
      <c r="M16" s="269">
        <v>-7690</v>
      </c>
      <c r="N16" s="270">
        <v>-17.5</v>
      </c>
    </row>
    <row r="17" spans="1:16">
      <c r="A17" s="248"/>
      <c r="B17" s="244"/>
      <c r="C17" s="244"/>
      <c r="D17" s="244"/>
      <c r="E17" s="244"/>
      <c r="F17" s="244"/>
      <c r="G17" s="1120" t="s">
        <v>170</v>
      </c>
      <c r="H17" s="1121"/>
      <c r="I17" s="1121"/>
      <c r="J17" s="1122"/>
      <c r="K17" s="268">
        <v>2920424</v>
      </c>
      <c r="L17" s="268">
        <v>52019</v>
      </c>
      <c r="M17" s="269">
        <v>72313</v>
      </c>
      <c r="N17" s="270">
        <v>-28.1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6.55</v>
      </c>
      <c r="L21" s="281">
        <v>7.17</v>
      </c>
      <c r="M21" s="282">
        <v>-0.62</v>
      </c>
      <c r="N21" s="249"/>
      <c r="O21" s="283"/>
      <c r="P21" s="279"/>
    </row>
    <row r="22" spans="1:16" s="284" customFormat="1">
      <c r="A22" s="279"/>
      <c r="B22" s="249"/>
      <c r="C22" s="249"/>
      <c r="D22" s="249"/>
      <c r="E22" s="249"/>
      <c r="F22" s="249"/>
      <c r="G22" s="1112" t="s">
        <v>487</v>
      </c>
      <c r="H22" s="1113"/>
      <c r="I22" s="1113"/>
      <c r="J22" s="1114"/>
      <c r="K22" s="285">
        <v>97.2</v>
      </c>
      <c r="L22" s="286">
        <v>98.1</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1793215</v>
      </c>
      <c r="L32" s="294">
        <v>31941</v>
      </c>
      <c r="M32" s="295">
        <v>43357</v>
      </c>
      <c r="N32" s="296">
        <v>-26.3</v>
      </c>
    </row>
    <row r="33" spans="1:16" ht="13.5" customHeight="1">
      <c r="A33" s="248"/>
      <c r="B33" s="244"/>
      <c r="C33" s="244"/>
      <c r="D33" s="244"/>
      <c r="E33" s="244"/>
      <c r="F33" s="244"/>
      <c r="G33" s="1128" t="s">
        <v>492</v>
      </c>
      <c r="H33" s="1129"/>
      <c r="I33" s="1129"/>
      <c r="J33" s="1130"/>
      <c r="K33" s="294" t="s">
        <v>477</v>
      </c>
      <c r="L33" s="294" t="s">
        <v>477</v>
      </c>
      <c r="M33" s="295">
        <v>5</v>
      </c>
      <c r="N33" s="296" t="s">
        <v>477</v>
      </c>
    </row>
    <row r="34" spans="1:16" ht="27" customHeight="1">
      <c r="A34" s="248"/>
      <c r="B34" s="244"/>
      <c r="C34" s="244"/>
      <c r="D34" s="244"/>
      <c r="E34" s="244"/>
      <c r="F34" s="244"/>
      <c r="G34" s="1128" t="s">
        <v>493</v>
      </c>
      <c r="H34" s="1129"/>
      <c r="I34" s="1129"/>
      <c r="J34" s="1130"/>
      <c r="K34" s="294" t="s">
        <v>477</v>
      </c>
      <c r="L34" s="294" t="s">
        <v>477</v>
      </c>
      <c r="M34" s="295">
        <v>40</v>
      </c>
      <c r="N34" s="296" t="s">
        <v>477</v>
      </c>
    </row>
    <row r="35" spans="1:16" ht="27" customHeight="1">
      <c r="A35" s="248"/>
      <c r="B35" s="244"/>
      <c r="C35" s="244"/>
      <c r="D35" s="244"/>
      <c r="E35" s="244"/>
      <c r="F35" s="244"/>
      <c r="G35" s="1128" t="s">
        <v>494</v>
      </c>
      <c r="H35" s="1129"/>
      <c r="I35" s="1129"/>
      <c r="J35" s="1130"/>
      <c r="K35" s="294">
        <v>502798</v>
      </c>
      <c r="L35" s="294">
        <v>8956</v>
      </c>
      <c r="M35" s="295">
        <v>11850</v>
      </c>
      <c r="N35" s="296">
        <v>-24.4</v>
      </c>
    </row>
    <row r="36" spans="1:16" ht="27" customHeight="1">
      <c r="A36" s="248"/>
      <c r="B36" s="244"/>
      <c r="C36" s="244"/>
      <c r="D36" s="244"/>
      <c r="E36" s="244"/>
      <c r="F36" s="244"/>
      <c r="G36" s="1128" t="s">
        <v>495</v>
      </c>
      <c r="H36" s="1129"/>
      <c r="I36" s="1129"/>
      <c r="J36" s="1130"/>
      <c r="K36" s="294" t="s">
        <v>477</v>
      </c>
      <c r="L36" s="294" t="s">
        <v>477</v>
      </c>
      <c r="M36" s="295">
        <v>2171</v>
      </c>
      <c r="N36" s="296" t="s">
        <v>477</v>
      </c>
    </row>
    <row r="37" spans="1:16" ht="13.5" customHeight="1">
      <c r="A37" s="248"/>
      <c r="B37" s="244"/>
      <c r="C37" s="244"/>
      <c r="D37" s="244"/>
      <c r="E37" s="244"/>
      <c r="F37" s="244"/>
      <c r="G37" s="1128" t="s">
        <v>496</v>
      </c>
      <c r="H37" s="1129"/>
      <c r="I37" s="1129"/>
      <c r="J37" s="1130"/>
      <c r="K37" s="294">
        <v>754167</v>
      </c>
      <c r="L37" s="294">
        <v>13433</v>
      </c>
      <c r="M37" s="295">
        <v>1425</v>
      </c>
      <c r="N37" s="296">
        <v>842.7</v>
      </c>
    </row>
    <row r="38" spans="1:16" ht="27" customHeight="1">
      <c r="A38" s="248"/>
      <c r="B38" s="244"/>
      <c r="C38" s="244"/>
      <c r="D38" s="244"/>
      <c r="E38" s="244"/>
      <c r="F38" s="244"/>
      <c r="G38" s="1131" t="s">
        <v>497</v>
      </c>
      <c r="H38" s="1132"/>
      <c r="I38" s="1132"/>
      <c r="J38" s="1133"/>
      <c r="K38" s="297" t="s">
        <v>477</v>
      </c>
      <c r="L38" s="297" t="s">
        <v>477</v>
      </c>
      <c r="M38" s="298">
        <v>6</v>
      </c>
      <c r="N38" s="299" t="s">
        <v>477</v>
      </c>
      <c r="O38" s="293"/>
    </row>
    <row r="39" spans="1:16">
      <c r="A39" s="248"/>
      <c r="B39" s="244"/>
      <c r="C39" s="244"/>
      <c r="D39" s="244"/>
      <c r="E39" s="244"/>
      <c r="F39" s="244"/>
      <c r="G39" s="1131" t="s">
        <v>498</v>
      </c>
      <c r="H39" s="1132"/>
      <c r="I39" s="1132"/>
      <c r="J39" s="1133"/>
      <c r="K39" s="300">
        <v>-191234</v>
      </c>
      <c r="L39" s="300">
        <v>-3406</v>
      </c>
      <c r="M39" s="301">
        <v>-5332</v>
      </c>
      <c r="N39" s="302">
        <v>-36.1</v>
      </c>
      <c r="O39" s="293"/>
    </row>
    <row r="40" spans="1:16" ht="27" customHeight="1">
      <c r="A40" s="248"/>
      <c r="B40" s="244"/>
      <c r="C40" s="244"/>
      <c r="D40" s="244"/>
      <c r="E40" s="244"/>
      <c r="F40" s="244"/>
      <c r="G40" s="1128" t="s">
        <v>499</v>
      </c>
      <c r="H40" s="1129"/>
      <c r="I40" s="1129"/>
      <c r="J40" s="1130"/>
      <c r="K40" s="300">
        <v>-1325733</v>
      </c>
      <c r="L40" s="300">
        <v>-23614</v>
      </c>
      <c r="M40" s="301">
        <v>-35626</v>
      </c>
      <c r="N40" s="302">
        <v>-33.700000000000003</v>
      </c>
      <c r="O40" s="293"/>
    </row>
    <row r="41" spans="1:16">
      <c r="A41" s="248"/>
      <c r="B41" s="244"/>
      <c r="C41" s="244"/>
      <c r="D41" s="244"/>
      <c r="E41" s="244"/>
      <c r="F41" s="244"/>
      <c r="G41" s="1134" t="s">
        <v>280</v>
      </c>
      <c r="H41" s="1135"/>
      <c r="I41" s="1135"/>
      <c r="J41" s="1136"/>
      <c r="K41" s="294">
        <v>1533213</v>
      </c>
      <c r="L41" s="300">
        <v>27310</v>
      </c>
      <c r="M41" s="301">
        <v>17897</v>
      </c>
      <c r="N41" s="302">
        <v>52.6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1676497</v>
      </c>
      <c r="J51" s="320">
        <v>29918</v>
      </c>
      <c r="K51" s="321">
        <v>8.3000000000000007</v>
      </c>
      <c r="L51" s="322">
        <v>58009</v>
      </c>
      <c r="M51" s="323">
        <v>16.5</v>
      </c>
      <c r="N51" s="324">
        <v>-8.1999999999999993</v>
      </c>
    </row>
    <row r="52" spans="1:14">
      <c r="A52" s="248"/>
      <c r="B52" s="244"/>
      <c r="C52" s="244"/>
      <c r="D52" s="244"/>
      <c r="E52" s="244"/>
      <c r="F52" s="244"/>
      <c r="G52" s="325"/>
      <c r="H52" s="326" t="s">
        <v>510</v>
      </c>
      <c r="I52" s="327">
        <v>1404732</v>
      </c>
      <c r="J52" s="328">
        <v>25068</v>
      </c>
      <c r="K52" s="329">
        <v>3.4</v>
      </c>
      <c r="L52" s="330">
        <v>32190</v>
      </c>
      <c r="M52" s="331">
        <v>20.399999999999999</v>
      </c>
      <c r="N52" s="332">
        <v>-17</v>
      </c>
    </row>
    <row r="53" spans="1:14">
      <c r="A53" s="248"/>
      <c r="B53" s="244"/>
      <c r="C53" s="244"/>
      <c r="D53" s="244"/>
      <c r="E53" s="244"/>
      <c r="F53" s="244"/>
      <c r="G53" s="310" t="s">
        <v>511</v>
      </c>
      <c r="H53" s="311"/>
      <c r="I53" s="319">
        <v>1485126</v>
      </c>
      <c r="J53" s="320">
        <v>26542</v>
      </c>
      <c r="K53" s="321">
        <v>-11.3</v>
      </c>
      <c r="L53" s="322">
        <v>61882</v>
      </c>
      <c r="M53" s="323">
        <v>6.7</v>
      </c>
      <c r="N53" s="324">
        <v>-18</v>
      </c>
    </row>
    <row r="54" spans="1:14">
      <c r="A54" s="248"/>
      <c r="B54" s="244"/>
      <c r="C54" s="244"/>
      <c r="D54" s="244"/>
      <c r="E54" s="244"/>
      <c r="F54" s="244"/>
      <c r="G54" s="325"/>
      <c r="H54" s="326" t="s">
        <v>510</v>
      </c>
      <c r="I54" s="327">
        <v>1203762</v>
      </c>
      <c r="J54" s="328">
        <v>21514</v>
      </c>
      <c r="K54" s="329">
        <v>-14.2</v>
      </c>
      <c r="L54" s="330">
        <v>32175</v>
      </c>
      <c r="M54" s="331">
        <v>0</v>
      </c>
      <c r="N54" s="332">
        <v>-14.2</v>
      </c>
    </row>
    <row r="55" spans="1:14">
      <c r="A55" s="248"/>
      <c r="B55" s="244"/>
      <c r="C55" s="244"/>
      <c r="D55" s="244"/>
      <c r="E55" s="244"/>
      <c r="F55" s="244"/>
      <c r="G55" s="310" t="s">
        <v>512</v>
      </c>
      <c r="H55" s="311"/>
      <c r="I55" s="319">
        <v>1830584</v>
      </c>
      <c r="J55" s="320">
        <v>32920</v>
      </c>
      <c r="K55" s="321">
        <v>24</v>
      </c>
      <c r="L55" s="322">
        <v>47569</v>
      </c>
      <c r="M55" s="323">
        <v>-23.1</v>
      </c>
      <c r="N55" s="324">
        <v>47.1</v>
      </c>
    </row>
    <row r="56" spans="1:14">
      <c r="A56" s="248"/>
      <c r="B56" s="244"/>
      <c r="C56" s="244"/>
      <c r="D56" s="244"/>
      <c r="E56" s="244"/>
      <c r="F56" s="244"/>
      <c r="G56" s="325"/>
      <c r="H56" s="326" t="s">
        <v>510</v>
      </c>
      <c r="I56" s="327">
        <v>1390194</v>
      </c>
      <c r="J56" s="328">
        <v>25000</v>
      </c>
      <c r="K56" s="329">
        <v>16.2</v>
      </c>
      <c r="L56" s="330">
        <v>26255</v>
      </c>
      <c r="M56" s="331">
        <v>-18.399999999999999</v>
      </c>
      <c r="N56" s="332">
        <v>34.6</v>
      </c>
    </row>
    <row r="57" spans="1:14">
      <c r="A57" s="248"/>
      <c r="B57" s="244"/>
      <c r="C57" s="244"/>
      <c r="D57" s="244"/>
      <c r="E57" s="244"/>
      <c r="F57" s="244"/>
      <c r="G57" s="310" t="s">
        <v>513</v>
      </c>
      <c r="H57" s="311"/>
      <c r="I57" s="319">
        <v>1944046</v>
      </c>
      <c r="J57" s="320">
        <v>34511</v>
      </c>
      <c r="K57" s="321">
        <v>4.8</v>
      </c>
      <c r="L57" s="322">
        <v>50880</v>
      </c>
      <c r="M57" s="323">
        <v>7</v>
      </c>
      <c r="N57" s="324">
        <v>-2.2000000000000002</v>
      </c>
    </row>
    <row r="58" spans="1:14">
      <c r="A58" s="248"/>
      <c r="B58" s="244"/>
      <c r="C58" s="244"/>
      <c r="D58" s="244"/>
      <c r="E58" s="244"/>
      <c r="F58" s="244"/>
      <c r="G58" s="325"/>
      <c r="H58" s="326" t="s">
        <v>510</v>
      </c>
      <c r="I58" s="327">
        <v>1424854</v>
      </c>
      <c r="J58" s="328">
        <v>25294</v>
      </c>
      <c r="K58" s="329">
        <v>1.2</v>
      </c>
      <c r="L58" s="330">
        <v>26879</v>
      </c>
      <c r="M58" s="331">
        <v>2.4</v>
      </c>
      <c r="N58" s="332">
        <v>-1.2</v>
      </c>
    </row>
    <row r="59" spans="1:14">
      <c r="A59" s="248"/>
      <c r="B59" s="244"/>
      <c r="C59" s="244"/>
      <c r="D59" s="244"/>
      <c r="E59" s="244"/>
      <c r="F59" s="244"/>
      <c r="G59" s="310" t="s">
        <v>514</v>
      </c>
      <c r="H59" s="311"/>
      <c r="I59" s="319">
        <v>3159504</v>
      </c>
      <c r="J59" s="320">
        <v>56278</v>
      </c>
      <c r="K59" s="321">
        <v>63.1</v>
      </c>
      <c r="L59" s="322">
        <v>63956</v>
      </c>
      <c r="M59" s="323">
        <v>25.7</v>
      </c>
      <c r="N59" s="324">
        <v>37.4</v>
      </c>
    </row>
    <row r="60" spans="1:14">
      <c r="A60" s="248"/>
      <c r="B60" s="244"/>
      <c r="C60" s="244"/>
      <c r="D60" s="244"/>
      <c r="E60" s="244"/>
      <c r="F60" s="244"/>
      <c r="G60" s="325"/>
      <c r="H60" s="326" t="s">
        <v>510</v>
      </c>
      <c r="I60" s="333">
        <v>2508153</v>
      </c>
      <c r="J60" s="328">
        <v>44676</v>
      </c>
      <c r="K60" s="329">
        <v>76.599999999999994</v>
      </c>
      <c r="L60" s="330">
        <v>29239</v>
      </c>
      <c r="M60" s="331">
        <v>8.8000000000000007</v>
      </c>
      <c r="N60" s="332">
        <v>67.8</v>
      </c>
    </row>
    <row r="61" spans="1:14">
      <c r="A61" s="248"/>
      <c r="B61" s="244"/>
      <c r="C61" s="244"/>
      <c r="D61" s="244"/>
      <c r="E61" s="244"/>
      <c r="F61" s="244"/>
      <c r="G61" s="310" t="s">
        <v>515</v>
      </c>
      <c r="H61" s="334"/>
      <c r="I61" s="335">
        <v>2019151</v>
      </c>
      <c r="J61" s="336">
        <v>36034</v>
      </c>
      <c r="K61" s="337">
        <v>17.8</v>
      </c>
      <c r="L61" s="338">
        <v>56459</v>
      </c>
      <c r="M61" s="339">
        <v>6.6</v>
      </c>
      <c r="N61" s="324">
        <v>11.2</v>
      </c>
    </row>
    <row r="62" spans="1:14">
      <c r="A62" s="248"/>
      <c r="B62" s="244"/>
      <c r="C62" s="244"/>
      <c r="D62" s="244"/>
      <c r="E62" s="244"/>
      <c r="F62" s="244"/>
      <c r="G62" s="325"/>
      <c r="H62" s="326" t="s">
        <v>510</v>
      </c>
      <c r="I62" s="327">
        <v>1586339</v>
      </c>
      <c r="J62" s="328">
        <v>28310</v>
      </c>
      <c r="K62" s="329">
        <v>16.600000000000001</v>
      </c>
      <c r="L62" s="330">
        <v>29348</v>
      </c>
      <c r="M62" s="331">
        <v>2.6</v>
      </c>
      <c r="N62" s="332">
        <v>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11.98</v>
      </c>
      <c r="G47" s="12">
        <v>12.51</v>
      </c>
      <c r="H47" s="12">
        <v>13.58</v>
      </c>
      <c r="I47" s="12">
        <v>14.92</v>
      </c>
      <c r="J47" s="13">
        <v>11.66</v>
      </c>
    </row>
    <row r="48" spans="2:10" ht="57.75" customHeight="1">
      <c r="B48" s="14"/>
      <c r="C48" s="1139" t="s">
        <v>4</v>
      </c>
      <c r="D48" s="1139"/>
      <c r="E48" s="1140"/>
      <c r="F48" s="15">
        <v>8.4</v>
      </c>
      <c r="G48" s="16">
        <v>8.9600000000000009</v>
      </c>
      <c r="H48" s="16">
        <v>12.3</v>
      </c>
      <c r="I48" s="16">
        <v>11.52</v>
      </c>
      <c r="J48" s="17">
        <v>10.98</v>
      </c>
    </row>
    <row r="49" spans="2:10" ht="57.75" customHeight="1" thickBot="1">
      <c r="B49" s="18"/>
      <c r="C49" s="1141" t="s">
        <v>5</v>
      </c>
      <c r="D49" s="1141"/>
      <c r="E49" s="1142"/>
      <c r="F49" s="19">
        <v>1.79</v>
      </c>
      <c r="G49" s="20">
        <v>1.72</v>
      </c>
      <c r="H49" s="20">
        <v>4.13</v>
      </c>
      <c r="I49" s="20">
        <v>1.05</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v>8.33</v>
      </c>
      <c r="G34" s="33">
        <v>8.8800000000000008</v>
      </c>
      <c r="H34" s="33">
        <v>12.21</v>
      </c>
      <c r="I34" s="33">
        <v>11.43</v>
      </c>
      <c r="J34" s="34">
        <v>10.87</v>
      </c>
      <c r="K34" s="22"/>
      <c r="L34" s="22"/>
      <c r="M34" s="22"/>
      <c r="N34" s="22"/>
      <c r="O34" s="22"/>
      <c r="P34" s="22"/>
    </row>
    <row r="35" spans="1:16" ht="39" customHeight="1">
      <c r="A35" s="22"/>
      <c r="B35" s="35"/>
      <c r="C35" s="1143" t="s">
        <v>524</v>
      </c>
      <c r="D35" s="1144"/>
      <c r="E35" s="1145"/>
      <c r="F35" s="36">
        <v>6.62</v>
      </c>
      <c r="G35" s="37">
        <v>4.28</v>
      </c>
      <c r="H35" s="37">
        <v>4.84</v>
      </c>
      <c r="I35" s="37">
        <v>5.7</v>
      </c>
      <c r="J35" s="38">
        <v>6.08</v>
      </c>
      <c r="K35" s="22"/>
      <c r="L35" s="22"/>
      <c r="M35" s="22"/>
      <c r="N35" s="22"/>
      <c r="O35" s="22"/>
      <c r="P35" s="22"/>
    </row>
    <row r="36" spans="1:16" ht="39" customHeight="1">
      <c r="A36" s="22"/>
      <c r="B36" s="35"/>
      <c r="C36" s="1143" t="s">
        <v>525</v>
      </c>
      <c r="D36" s="1144"/>
      <c r="E36" s="1145"/>
      <c r="F36" s="36">
        <v>5.34</v>
      </c>
      <c r="G36" s="37">
        <v>5.21</v>
      </c>
      <c r="H36" s="37">
        <v>7</v>
      </c>
      <c r="I36" s="37">
        <v>4.95</v>
      </c>
      <c r="J36" s="38">
        <v>5.45</v>
      </c>
      <c r="K36" s="22"/>
      <c r="L36" s="22"/>
      <c r="M36" s="22"/>
      <c r="N36" s="22"/>
      <c r="O36" s="22"/>
      <c r="P36" s="22"/>
    </row>
    <row r="37" spans="1:16" ht="39" customHeight="1">
      <c r="A37" s="22"/>
      <c r="B37" s="35"/>
      <c r="C37" s="1143" t="s">
        <v>526</v>
      </c>
      <c r="D37" s="1144"/>
      <c r="E37" s="1145"/>
      <c r="F37" s="36">
        <v>1.91</v>
      </c>
      <c r="G37" s="37">
        <v>2.04</v>
      </c>
      <c r="H37" s="37">
        <v>1.77</v>
      </c>
      <c r="I37" s="37">
        <v>1.59</v>
      </c>
      <c r="J37" s="38">
        <v>1.38</v>
      </c>
      <c r="K37" s="22"/>
      <c r="L37" s="22"/>
      <c r="M37" s="22"/>
      <c r="N37" s="22"/>
      <c r="O37" s="22"/>
      <c r="P37" s="22"/>
    </row>
    <row r="38" spans="1:16" ht="39" customHeight="1">
      <c r="A38" s="22"/>
      <c r="B38" s="35"/>
      <c r="C38" s="1143" t="s">
        <v>527</v>
      </c>
      <c r="D38" s="1144"/>
      <c r="E38" s="1145"/>
      <c r="F38" s="36">
        <v>0.39</v>
      </c>
      <c r="G38" s="37">
        <v>0.41</v>
      </c>
      <c r="H38" s="37">
        <v>0.56000000000000005</v>
      </c>
      <c r="I38" s="37">
        <v>0.63</v>
      </c>
      <c r="J38" s="38">
        <v>0.63</v>
      </c>
      <c r="K38" s="22"/>
      <c r="L38" s="22"/>
      <c r="M38" s="22"/>
      <c r="N38" s="22"/>
      <c r="O38" s="22"/>
      <c r="P38" s="22"/>
    </row>
    <row r="39" spans="1:16" ht="39" customHeight="1">
      <c r="A39" s="22"/>
      <c r="B39" s="35"/>
      <c r="C39" s="1143" t="s">
        <v>528</v>
      </c>
      <c r="D39" s="1144"/>
      <c r="E39" s="1145"/>
      <c r="F39" s="36">
        <v>0.88</v>
      </c>
      <c r="G39" s="37">
        <v>0.55000000000000004</v>
      </c>
      <c r="H39" s="37">
        <v>0.31</v>
      </c>
      <c r="I39" s="37">
        <v>0.67</v>
      </c>
      <c r="J39" s="38">
        <v>0.49</v>
      </c>
      <c r="K39" s="22"/>
      <c r="L39" s="22"/>
      <c r="M39" s="22"/>
      <c r="N39" s="22"/>
      <c r="O39" s="22"/>
      <c r="P39" s="22"/>
    </row>
    <row r="40" spans="1:16" ht="39" customHeight="1">
      <c r="A40" s="22"/>
      <c r="B40" s="35"/>
      <c r="C40" s="1143" t="s">
        <v>529</v>
      </c>
      <c r="D40" s="1144"/>
      <c r="E40" s="1145"/>
      <c r="F40" s="36">
        <v>0.05</v>
      </c>
      <c r="G40" s="37">
        <v>7.0000000000000007E-2</v>
      </c>
      <c r="H40" s="37">
        <v>0.08</v>
      </c>
      <c r="I40" s="37">
        <v>0.08</v>
      </c>
      <c r="J40" s="38">
        <v>0.1</v>
      </c>
      <c r="K40" s="22"/>
      <c r="L40" s="22"/>
      <c r="M40" s="22"/>
      <c r="N40" s="22"/>
      <c r="O40" s="22"/>
      <c r="P40" s="22"/>
    </row>
    <row r="41" spans="1:16" ht="39" customHeight="1">
      <c r="A41" s="22"/>
      <c r="B41" s="35"/>
      <c r="C41" s="1143" t="s">
        <v>530</v>
      </c>
      <c r="D41" s="1144"/>
      <c r="E41" s="1145"/>
      <c r="F41" s="36">
        <v>0.01</v>
      </c>
      <c r="G41" s="37">
        <v>0.01</v>
      </c>
      <c r="H41" s="37">
        <v>0.01</v>
      </c>
      <c r="I41" s="37">
        <v>0.02</v>
      </c>
      <c r="J41" s="38">
        <v>0.02</v>
      </c>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1.2</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2047</v>
      </c>
      <c r="L45" s="60">
        <v>1989</v>
      </c>
      <c r="M45" s="60">
        <v>1944</v>
      </c>
      <c r="N45" s="60">
        <v>1795</v>
      </c>
      <c r="O45" s="61">
        <v>1793</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609</v>
      </c>
      <c r="L48" s="64">
        <v>569</v>
      </c>
      <c r="M48" s="64">
        <v>552</v>
      </c>
      <c r="N48" s="64">
        <v>555</v>
      </c>
      <c r="O48" s="65">
        <v>503</v>
      </c>
      <c r="P48" s="48"/>
      <c r="Q48" s="48"/>
      <c r="R48" s="48"/>
      <c r="S48" s="48"/>
      <c r="T48" s="48"/>
      <c r="U48" s="48"/>
    </row>
    <row r="49" spans="1:21" ht="30.75" customHeight="1">
      <c r="A49" s="48"/>
      <c r="B49" s="1161"/>
      <c r="C49" s="1162"/>
      <c r="D49" s="62"/>
      <c r="E49" s="1153" t="s">
        <v>16</v>
      </c>
      <c r="F49" s="1153"/>
      <c r="G49" s="1153"/>
      <c r="H49" s="1153"/>
      <c r="I49" s="1153"/>
      <c r="J49" s="1154"/>
      <c r="K49" s="63" t="s">
        <v>477</v>
      </c>
      <c r="L49" s="64" t="s">
        <v>477</v>
      </c>
      <c r="M49" s="64" t="s">
        <v>477</v>
      </c>
      <c r="N49" s="64" t="s">
        <v>477</v>
      </c>
      <c r="O49" s="65" t="s">
        <v>477</v>
      </c>
      <c r="P49" s="48"/>
      <c r="Q49" s="48"/>
      <c r="R49" s="48"/>
      <c r="S49" s="48"/>
      <c r="T49" s="48"/>
      <c r="U49" s="48"/>
    </row>
    <row r="50" spans="1:21" ht="30.75" customHeight="1">
      <c r="A50" s="48"/>
      <c r="B50" s="1161"/>
      <c r="C50" s="1162"/>
      <c r="D50" s="62"/>
      <c r="E50" s="1153" t="s">
        <v>17</v>
      </c>
      <c r="F50" s="1153"/>
      <c r="G50" s="1153"/>
      <c r="H50" s="1153"/>
      <c r="I50" s="1153"/>
      <c r="J50" s="1154"/>
      <c r="K50" s="63">
        <v>147</v>
      </c>
      <c r="L50" s="64">
        <v>179</v>
      </c>
      <c r="M50" s="64">
        <v>179</v>
      </c>
      <c r="N50" s="64">
        <v>179</v>
      </c>
      <c r="O50" s="65">
        <v>754</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1684</v>
      </c>
      <c r="L52" s="64">
        <v>1692</v>
      </c>
      <c r="M52" s="64">
        <v>1688</v>
      </c>
      <c r="N52" s="64">
        <v>1609</v>
      </c>
      <c r="O52" s="65">
        <v>1516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1119</v>
      </c>
      <c r="L53" s="69">
        <v>1045</v>
      </c>
      <c r="M53" s="69">
        <v>987</v>
      </c>
      <c r="N53" s="69">
        <v>920</v>
      </c>
      <c r="O53" s="70">
        <v>1534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2015-04-21T00:22:12Z</cp:lastPrinted>
  <dcterms:created xsi:type="dcterms:W3CDTF">2015-02-17T06:23:08Z</dcterms:created>
  <dcterms:modified xsi:type="dcterms:W3CDTF">2015-04-21T00:22:17Z</dcterms:modified>
  <cp:category/>
</cp:coreProperties>
</file>