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kripsd\全庁フォルダー\008政策財政課＿課専用\15決算\Guide_07決算関連調査\12財政状況資料集\H25\提出\"/>
    </mc:Choice>
  </mc:AlternateContent>
  <workbookProtection workbookPassword="CC05" lockStructure="1"/>
  <bookViews>
    <workbookView xWindow="0" yWindow="0" windowWidth="19695" windowHeight="45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CO35" i="9"/>
  <c r="BW35" i="9"/>
  <c r="BW36" i="9" s="1"/>
  <c r="BW37" i="9" s="1"/>
  <c r="BW38" i="9" s="1"/>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E35" i="9" s="1"/>
  <c r="BE36" i="9" s="1"/>
</calcChain>
</file>

<file path=xl/sharedStrings.xml><?xml version="1.0" encoding="utf-8"?>
<sst xmlns="http://schemas.openxmlformats.org/spreadsheetml/2006/main" count="1049" uniqueCount="543">
  <si>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</si>
  <si>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</si>
  <si>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</si>
  <si>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</si>
  <si>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</si>
  <si>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</si>
  <si>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</si>
  <si>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</si>
  <si>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</si>
  <si>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</si>
  <si>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</si>
  <si>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</si>
  <si>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</si>
  <si>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</si>
  <si>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</si>
  <si>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</si>
  <si>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</si>
  <si>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</si>
  <si>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</si>
  <si>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</si>
  <si>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</si>
  <si>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</si>
  <si>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</si>
  <si>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</si>
  <si>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</si>
  <si>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</si>
  <si>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</si>
  <si>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</si>
  <si>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</si>
  <si>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</si>
  <si>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</si>
  <si>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</si>
  <si>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</si>
  <si>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</si>
  <si>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</si>
  <si>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</si>
  <si>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</si>
  <si>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</si>
  <si>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</si>
  <si>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</si>
  <si>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</si>
  <si>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</si>
  <si>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</si>
  <si>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</si>
  <si>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</si>
  <si>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</si>
  <si>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</si>
  <si>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</si>
  <si>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</si>
  <si>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</si>
  <si>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</si>
  <si>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</si>
  <si>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</si>
  <si>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</si>
  <si>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</si>
  <si>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</si>
  <si>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</si>
  <si>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</si>
  <si>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</si>
  <si>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</si>
  <si>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</si>
  <si>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</si>
  <si>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</si>
  <si>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</si>
  <si>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</si>
  <si>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</si>
  <si>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</si>
  <si>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</si>
  <si>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</si>
  <si>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</si>
  <si>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</si>
  <si>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</si>
  <si>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</si>
  <si>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</si>
  <si>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</si>
  <si>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</si>
  <si>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</si>
  <si>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</si>
  <si>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</si>
  <si>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</si>
  <si>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</si>
  <si>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</si>
  <si>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鳩山町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</si>
  <si>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</si>
  <si>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</si>
  <si>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</si>
  <si>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</si>
  <si>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</si>
  <si>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</si>
  <si>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</si>
  <si>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</si>
  <si>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</si>
  <si>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</si>
  <si>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</si>
  <si>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</si>
  <si>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</si>
  <si>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</si>
  <si>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</si>
  <si>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</si>
  <si>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</si>
  <si>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</si>
  <si>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</si>
  <si>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</si>
  <si>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</si>
  <si>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</si>
  <si>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</si>
  <si>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</si>
  <si>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</si>
  <si>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</si>
  <si>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</si>
  <si>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</si>
  <si>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</si>
  <si>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</si>
  <si>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</si>
  <si>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</si>
  <si>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</si>
  <si>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</si>
  <si>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</si>
  <si>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</si>
  <si>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</si>
  <si>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</si>
  <si>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</si>
  <si>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</si>
  <si>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</si>
  <si>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</si>
  <si>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</si>
  <si>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</si>
  <si>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</si>
  <si>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</si>
  <si>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</si>
  <si>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</si>
  <si>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</si>
  <si>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</si>
  <si>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</si>
  <si>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</si>
  <si>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</si>
  <si>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</si>
  <si>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</si>
  <si>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</si>
  <si>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</si>
  <si>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</si>
  <si>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</si>
  <si>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</si>
  <si>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</si>
  <si>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</si>
  <si>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</si>
  <si>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</si>
  <si>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</si>
  <si>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</si>
  <si>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</si>
  <si>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</si>
  <si>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</si>
  <si>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</si>
  <si>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</si>
  <si>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</si>
  <si>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</si>
  <si>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</si>
  <si>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</si>
  <si>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</si>
  <si>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</si>
  <si>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</si>
  <si>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</si>
  <si>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</si>
  <si>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</si>
  <si>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</si>
  <si>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</si>
  <si>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</si>
  <si>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</si>
  <si>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</si>
  <si>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</si>
  <si>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</si>
  <si>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</si>
  <si>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</si>
  <si>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</si>
  <si>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</si>
  <si>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</si>
  <si>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</si>
  <si>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</si>
  <si>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</si>
  <si>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</si>
  <si>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</si>
  <si>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</si>
  <si>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</si>
  <si>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</si>
  <si>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</si>
  <si>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</si>
  <si>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</si>
  <si>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</si>
  <si>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</si>
  <si>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</si>
  <si>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</si>
  <si>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</si>
  <si>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</si>
  <si>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</si>
  <si>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</si>
  <si>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埼玉県鳩山町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</si>
  <si>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</si>
  <si>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</si>
  <si>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</si>
  <si>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</si>
  <si>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</si>
  <si>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</si>
  <si>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</si>
  <si>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</si>
  <si>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</si>
  <si>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</si>
  <si>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</si>
  <si>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</si>
  <si>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</si>
  <si>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</si>
  <si>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</si>
  <si>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</si>
  <si>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</si>
  <si>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</si>
  <si>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</si>
  <si>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</si>
  <si>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</si>
  <si>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</si>
  <si>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</si>
  <si>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</si>
  <si>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</si>
  <si>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</si>
  <si>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</si>
  <si>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</si>
  <si>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</si>
  <si>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</si>
  <si>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</si>
  <si>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</si>
  <si>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</si>
  <si>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</si>
  <si>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</si>
  <si>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</si>
  <si>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</si>
  <si>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</si>
  <si>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</si>
  <si>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</si>
  <si>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</si>
  <si>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</si>
  <si>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</si>
  <si>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</si>
  <si>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</si>
  <si>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</si>
  <si>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</si>
  <si>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</si>
  <si>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</si>
  <si>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</si>
  <si>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</si>
  <si>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</si>
  <si>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</si>
  <si>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</si>
  <si>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</si>
  <si>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</si>
  <si>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</si>
  <si>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</si>
  <si>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</si>
  <si>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</si>
  <si>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</si>
  <si>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</si>
  <si>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</si>
  <si>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</si>
  <si>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</si>
  <si>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</si>
  <si>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</si>
  <si>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</si>
  <si>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</si>
  <si>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</si>
  <si>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</si>
  <si>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</si>
  <si>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</si>
  <si>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</si>
  <si>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</si>
  <si>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</si>
  <si>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</si>
  <si>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</si>
  <si>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</si>
  <si>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</si>
  <si>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</si>
  <si>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</si>
  <si>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</si>
  <si>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</si>
  <si>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</si>
  <si>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</si>
  <si>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</si>
  <si>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</si>
  <si>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</si>
  <si>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</si>
  <si>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</si>
  <si>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</si>
  <si>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</si>
  <si>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</si>
  <si>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</si>
  <si>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</si>
  <si>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</si>
  <si>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</si>
  <si>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</si>
  <si>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</si>
  <si>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</si>
  <si>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</si>
  <si>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</si>
  <si>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</si>
  <si>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</si>
  <si>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</si>
  <si>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</si>
  <si>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</si>
  <si>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</si>
  <si>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</si>
  <si>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</si>
  <si>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</si>
  <si>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</si>
  <si>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</si>
  <si>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</si>
  <si>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</si>
  <si>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</si>
  <si>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</si>
  <si>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</si>
  <si>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</si>
  <si>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</si>
  <si>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</si>
  <si>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</si>
  <si>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</si>
  <si>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</si>
  <si>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</si>
  <si>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</si>
  <si>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</si>
  <si>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</si>
  <si>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</si>
  <si>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</si>
  <si>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</si>
  <si>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</si>
  <si>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</si>
  <si>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</si>
  <si>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</si>
  <si>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</si>
  <si>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</si>
  <si>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</si>
  <si>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</si>
  <si>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</si>
  <si>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</si>
  <si>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</si>
  <si>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</si>
  <si>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</si>
  <si>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</si>
  <si>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</si>
  <si>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</si>
  <si>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埼玉県鳩山町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</si>
  <si>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</si>
  <si>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</si>
  <si>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</si>
  <si>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</si>
  <si>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</si>
  <si>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</si>
  <si>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</si>
  <si>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</si>
  <si>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</si>
  <si>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</si>
  <si>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</si>
  <si>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</si>
  <si>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</si>
  <si>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</si>
  <si>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</si>
  <si>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</si>
  <si>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</si>
  <si>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</si>
  <si>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</si>
  <si>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</si>
  <si>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鳩山町毛呂山・越生都市計画事業今宿東土地区画整理事業（普通会計）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</si>
  <si>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</si>
  <si>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</si>
  <si>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</si>
  <si>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</si>
  <si>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</si>
  <si>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</si>
  <si>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</si>
  <si>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</si>
  <si>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</si>
  <si>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</si>
  <si>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</si>
  <si>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</si>
  <si>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</si>
  <si>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</si>
  <si>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</si>
  <si>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</si>
  <si>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</si>
  <si>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</si>
  <si>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</si>
  <si>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</si>
  <si>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</si>
  <si>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鳩山町毛呂山・越生都市計画事業今宿東土地区画整理事業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</si>
  <si>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</si>
  <si>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</si>
  <si>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</si>
  <si>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</si>
  <si>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</si>
  <si>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</si>
  <si>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</si>
  <si>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</si>
  <si>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</si>
  <si>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</si>
  <si>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</si>
  <si>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</si>
  <si>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</si>
  <si>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</si>
  <si>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</si>
  <si>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</si>
  <si>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</si>
  <si>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</si>
  <si>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</si>
  <si>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</si>
  <si>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</si>
  <si>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</si>
  <si>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</si>
  <si>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</si>
  <si>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</si>
  <si>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</si>
  <si>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</si>
  <si>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</si>
  <si>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</si>
  <si>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</si>
  <si>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</si>
  <si>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</si>
  <si>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</si>
  <si>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</si>
  <si>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</si>
  <si>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</si>
  <si>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</si>
  <si>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</si>
  <si>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</si>
  <si>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</si>
  <si>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</si>
  <si>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</si>
  <si>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</si>
  <si>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</si>
  <si>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</si>
  <si>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</si>
  <si>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</si>
  <si>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</si>
  <si>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</si>
  <si>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</si>
  <si>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</si>
  <si>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</si>
  <si>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</si>
  <si>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今宿東土地区画整理事業特別会計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</si>
  <si>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</si>
  <si>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</si>
  <si>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</si>
  <si>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</si>
  <si>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</si>
  <si>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</si>
  <si>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</si>
  <si>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</si>
  <si>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</si>
  <si>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</si>
  <si>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</si>
  <si>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</si>
  <si>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</si>
  <si>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</si>
  <si>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</si>
  <si>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</si>
  <si>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</si>
  <si>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</si>
  <si>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</si>
  <si>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</si>
  <si>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</si>
  <si>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</si>
  <si>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</si>
  <si>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</si>
  <si>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</si>
  <si>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</si>
  <si>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</si>
  <si>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</si>
  <si>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</si>
  <si>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</si>
  <si>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</si>
  <si>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</si>
  <si>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</si>
  <si>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</si>
  <si>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</si>
  <si>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</si>
  <si>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</si>
  <si>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</si>
  <si>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</si>
  <si>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</si>
  <si>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</si>
  <si>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</si>
  <si>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</si>
  <si>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</si>
  <si>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</si>
  <si>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</si>
  <si>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</si>
  <si>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</si>
  <si>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</si>
  <si>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</si>
  <si>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</si>
  <si>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</si>
  <si>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</si>
  <si>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</si>
  <si>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</si>
  <si>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</si>
  <si>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</si>
  <si>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</si>
  <si>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</si>
  <si>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</si>
  <si>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</si>
  <si>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</si>
  <si>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</si>
  <si>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</si>
  <si>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</si>
  <si>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</si>
  <si>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</si>
  <si>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</si>
  <si>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</si>
  <si>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</si>
  <si>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</si>
  <si>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</si>
  <si>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</si>
  <si>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</si>
  <si>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</si>
  <si>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</si>
  <si>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</si>
  <si>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</si>
  <si>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</si>
  <si>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</si>
  <si>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1.29</t>
  </si>
  <si>
    <t>▲ 0.53</t>
  </si>
  <si>
    <t>▲ 3.64</t>
  </si>
  <si>
    <t>国民健康保険特別会計</t>
  </si>
  <si>
    <t>▲ 0.31</t>
  </si>
  <si>
    <t>水道事業会計</t>
  </si>
  <si>
    <t>一般会計</t>
  </si>
  <si>
    <t>介護保険特別会計</t>
  </si>
  <si>
    <t>鳩山町毛呂山・越生都市計画事業今宿東土地区画整理事業</t>
  </si>
  <si>
    <t>鳩山町毛呂山・越生都市計画事業今宿東土地区画整理事業（普通会計）</t>
  </si>
  <si>
    <t>浄化槽設置管理事業特別会計</t>
  </si>
  <si>
    <t>農業集落排水事業特別会計</t>
  </si>
  <si>
    <t>その他会計（赤字）</t>
  </si>
  <si>
    <t>その他会計（黒字）</t>
  </si>
  <si>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</si>
  <si>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5"/>
  </si>
  <si>
    <t>西入間広域消防組合</t>
    <rPh sb="0" eb="1">
      <t>ニシ</t>
    </rPh>
    <rPh sb="1" eb="3">
      <t>イルマ</t>
    </rPh>
    <rPh sb="3" eb="5">
      <t>コウイキ</t>
    </rPh>
    <rPh sb="5" eb="7">
      <t>ショウボウ</t>
    </rPh>
    <rPh sb="7" eb="9">
      <t>クミアイ</t>
    </rPh>
    <phoneticPr fontId="5"/>
  </si>
  <si>
    <t>埼玉西部環境保全組合</t>
    <rPh sb="0" eb="2">
      <t>サイタマ</t>
    </rPh>
    <rPh sb="2" eb="4">
      <t>セイブ</t>
    </rPh>
    <rPh sb="4" eb="6">
      <t>カンキョウ</t>
    </rPh>
    <rPh sb="6" eb="8">
      <t>ホゼン</t>
    </rPh>
    <rPh sb="8" eb="10">
      <t>クミアイ</t>
    </rPh>
    <phoneticPr fontId="5"/>
  </si>
  <si>
    <t>坂戸地区衛生組合</t>
    <rPh sb="0" eb="2">
      <t>サカド</t>
    </rPh>
    <rPh sb="2" eb="4">
      <t>チク</t>
    </rPh>
    <rPh sb="4" eb="6">
      <t>エイセイ</t>
    </rPh>
    <rPh sb="6" eb="8">
      <t>クミアイ</t>
    </rPh>
    <phoneticPr fontId="5"/>
  </si>
  <si>
    <t>広域静苑組合</t>
    <rPh sb="0" eb="2">
      <t>コウイキ</t>
    </rPh>
    <rPh sb="2" eb="3">
      <t>セイ</t>
    </rPh>
    <rPh sb="3" eb="4">
      <t>エン</t>
    </rPh>
    <rPh sb="4" eb="6">
      <t>クミアイ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</si>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</sst>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55246</c:v>
                </c:pt>
                <c:pt idx="1">
                  <c:v>69147</c:v>
                </c:pt>
                <c:pt idx="2">
                  <c:v>25510</c:v>
                </c:pt>
                <c:pt idx="3">
                  <c:v>36001</c:v>
                </c:pt>
                <c:pt idx="4">
                  <c:v>150887</c:v>
                </c:pt>
              </c:numCache>
            </c:numRef>
          </c:val>
          <c:smooth val="0"/>
        </c:ser>
        <c:dLbls>
          <c:showLegendKey val="0"/>
          <c:showVal val="0"/>
          <c:showCatName val="0"/>
          <c:showSerName val="0"/>
          <c:showPercent val="0"/>
          <c:showBubbleSize val="0"/>
        </c:dLbls>
        <c:marker val="1"/>
        <c:smooth val="0"/>
        <c:axId val="228283512"/>
        <c:axId val="248893920"/>
      </c:lineChart>
      <c:catAx>
        <c:axId val="228283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893920"/>
        <c:crosses val="autoZero"/>
        <c:auto val="1"/>
        <c:lblAlgn val="ctr"/>
        <c:lblOffset val="100"/>
        <c:tickLblSkip val="1"/>
        <c:tickMarkSkip val="1"/>
        <c:noMultiLvlLbl val="0"/>
      </c:catAx>
      <c:valAx>
        <c:axId val="2488939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283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2.41</c:v>
                </c:pt>
                <c:pt idx="1">
                  <c:v>3.33</c:v>
                </c:pt>
                <c:pt idx="2">
                  <c:v>3.3</c:v>
                </c:pt>
                <c:pt idx="3">
                  <c:v>3.16</c:v>
                </c:pt>
                <c:pt idx="4">
                  <c:v>2.99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8.08</c:v>
                </c:pt>
                <c:pt idx="1">
                  <c:v>12.4</c:v>
                </c:pt>
                <c:pt idx="2">
                  <c:v>11.53</c:v>
                </c:pt>
                <c:pt idx="3">
                  <c:v>11.4</c:v>
                </c:pt>
                <c:pt idx="4">
                  <c:v>7.85</c:v>
                </c:pt>
              </c:numCache>
            </c:numRef>
          </c:val>
        </c:ser>
        <c:dLbls>
          <c:showLegendKey val="0"/>
          <c:showVal val="0"/>
          <c:showCatName val="0"/>
          <c:showSerName val="0"/>
          <c:showPercent val="0"/>
          <c:showBubbleSize val="0"/>
        </c:dLbls>
        <c:gapWidth val="250"/>
        <c:overlap val="100"/>
        <c:axId val="249093776"/>
        <c:axId val="249560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-1.29</c:v>
                </c:pt>
                <c:pt idx="1">
                  <c:v>5.48</c:v>
                </c:pt>
                <c:pt idx="2">
                  <c:v>-1.29</c:v>
                </c:pt>
                <c:pt idx="3">
                  <c:v>-0.53</c:v>
                </c:pt>
                <c:pt idx="4">
                  <c:v>-3.64</c:v>
                </c:pt>
              </c:numCache>
            </c:numRef>
          </c:val>
          <c:smooth val="0"/>
        </c:ser>
        <c:dLbls>
          <c:showLegendKey val="0"/>
          <c:showVal val="0"/>
          <c:showCatName val="0"/>
          <c:showSerName val="0"/>
          <c:showPercent val="0"/>
          <c:showBubbleSize val="0"/>
        </c:dLbls>
        <c:marker val="1"/>
        <c:smooth val="0"/>
        <c:axId val="249093776"/>
        <c:axId val="249560824"/>
      </c:lineChart>
      <c:catAx>
        <c:axId val="24909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560824"/>
        <c:crosses val="autoZero"/>
        <c:auto val="1"/>
        <c:lblAlgn val="ctr"/>
        <c:lblOffset val="100"/>
        <c:tickLblSkip val="1"/>
        <c:tickMarkSkip val="1"/>
        <c:noMultiLvlLbl val="0"/>
      </c:catAx>
      <c:valAx>
        <c:axId val="249560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09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1.08</c:v>
                </c:pt>
                <c:pt idx="2">
                  <c:v>#N/A</c:v>
                </c:pt>
                <c:pt idx="3">
                  <c:v>1.1200000000000001</c:v>
                </c:pt>
                <c:pt idx="4">
                  <c:v>#N/A</c:v>
                </c:pt>
                <c:pt idx="5">
                  <c:v>0.97</c:v>
                </c:pt>
                <c:pt idx="6">
                  <c:v>#N/A</c:v>
                </c:pt>
                <c:pt idx="7">
                  <c:v>0.46</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7.0000000000000007E-2</c:v>
                </c:pt>
                <c:pt idx="4">
                  <c:v>#N/A</c:v>
                </c:pt>
                <c:pt idx="5">
                  <c:v>0.06</c:v>
                </c:pt>
                <c:pt idx="6">
                  <c:v>#N/A</c:v>
                </c:pt>
                <c:pt idx="7">
                  <c:v>0.08</c:v>
                </c:pt>
                <c:pt idx="8">
                  <c:v>#N/A</c:v>
                </c:pt>
                <c:pt idx="9">
                  <c:v>0.02</c:v>
                </c:pt>
              </c:numCache>
            </c:numRef>
          </c:val>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0.04</c:v>
                </c:pt>
              </c:numCache>
            </c:numRef>
          </c:val>
        </c:ser>
        <c:ser>
          <c:idx val="4"/>
          <c:order val="4"/>
          <c:tx>
            <c:strRef>
              <c:f>データシート!$A$31</c:f>
              <c:strCache>
                <c:ptCount val="1"/>
                <c:pt idx="0">
                  <c:v>鳩山町毛呂山・越生都市計画事業今宿東土地区画整理事業（普通会計）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0.17</c:v>
                </c:pt>
              </c:numCache>
            </c:numRef>
          </c:val>
        </c:ser>
        <c:ser>
          <c:idx val="5"/>
          <c:order val="5"/>
          <c:tx>
            <c:strRef>
              <c:f>データシート!$A$32</c:f>
              <c:strCache>
                <c:ptCount val="1"/>
                <c:pt idx="0">
                  <c:v>鳩山町毛呂山・越生都市計画事業今宿東土地区画整理事業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1.54</c:v>
                </c:pt>
                <c:pt idx="2">
                  <c:v>#N/A</c:v>
                </c:pt>
                <c:pt idx="3">
                  <c:v>1.66</c:v>
                </c:pt>
                <c:pt idx="4">
                  <c:v>#N/A</c:v>
                </c:pt>
                <c:pt idx="5">
                  <c:v>1.27</c:v>
                </c:pt>
                <c:pt idx="6">
                  <c:v>#N/A</c:v>
                </c:pt>
                <c:pt idx="7">
                  <c:v>1.3</c:v>
                </c:pt>
                <c:pt idx="8">
                  <c:v>#N/A</c:v>
                </c:pt>
                <c:pt idx="9">
                  <c:v>1.21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2.2799999999999998</c:v>
                </c:pt>
                <c:pt idx="2">
                  <c:v>#N/A</c:v>
                </c:pt>
                <c:pt idx="3">
                  <c:v>3.06</c:v>
                </c:pt>
                <c:pt idx="4">
                  <c:v>#N/A</c:v>
                </c:pt>
                <c:pt idx="5">
                  <c:v>3.19</c:v>
                </c:pt>
                <c:pt idx="6">
                  <c:v>#N/A</c:v>
                </c:pt>
                <c:pt idx="7">
                  <c:v>3.09</c:v>
                </c:pt>
                <c:pt idx="8">
                  <c:v>#N/A</c:v>
                </c:pt>
                <c:pt idx="9">
                  <c:v>2.82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25.12</c:v>
                </c:pt>
                <c:pt idx="2">
                  <c:v>#N/A</c:v>
                </c:pt>
                <c:pt idx="3">
                  <c:v>25.1</c:v>
                </c:pt>
                <c:pt idx="4">
                  <c:v>#N/A</c:v>
                </c:pt>
                <c:pt idx="5">
                  <c:v>25.33</c:v>
                </c:pt>
                <c:pt idx="6">
                  <c:v>#N/A</c:v>
                </c:pt>
                <c:pt idx="7">
                  <c:v>27.22</c:v>
                </c:pt>
                <c:pt idx="8">
                  <c:v>#N/A</c:v>
                </c:pt>
                <c:pt idx="9">
                  <c:v>24.59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1.58</c:v>
                </c:pt>
                <c:pt idx="2">
                  <c:v>#N/A</c:v>
                </c:pt>
                <c:pt idx="3">
                  <c:v>1.07</c:v>
                </c:pt>
                <c:pt idx="4">
                  <c:v>#N/A</c:v>
                </c:pt>
                <c:pt idx="5">
                  <c:v>1.53</c:v>
                </c:pt>
                <c:pt idx="6">
                  <c:v>#N/A</c:v>
                </c:pt>
                <c:pt idx="7">
                  <c:v>0.44</c:v>
                </c:pt>
                <c:pt idx="8">
                  <c:v>0.31</c:v>
                </c:pt>
                <c:pt idx="9">
                  <c:v>#N/A</c:v>
                </c:pt>
              </c:numCache>
            </c:numRef>
          </c:val>
        </c:ser>
        <c:dLbls>
          <c:showLegendKey val="0"/>
          <c:showVal val="0"/>
          <c:showCatName val="0"/>
          <c:showSerName val="0"/>
          <c:showPercent val="0"/>
          <c:showBubbleSize val="0"/>
        </c:dLbls>
        <c:gapWidth val="150"/>
        <c:overlap val="100"/>
        <c:axId val="250170832"/>
        <c:axId val="249477968"/>
      </c:barChart>
      <c:catAx>
        <c:axId val="25017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477968"/>
        <c:crosses val="autoZero"/>
        <c:auto val="1"/>
        <c:lblAlgn val="ctr"/>
        <c:lblOffset val="100"/>
        <c:tickLblSkip val="1"/>
        <c:tickMarkSkip val="1"/>
        <c:noMultiLvlLbl val="0"/>
      </c:catAx>
      <c:valAx>
        <c:axId val="24947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17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367</c:v>
                </c:pt>
                <c:pt idx="5">
                  <c:v>364</c:v>
                </c:pt>
                <c:pt idx="8">
                  <c:v>353</c:v>
                </c:pt>
                <c:pt idx="11">
                  <c:v>363</c:v>
                </c:pt>
                <c:pt idx="14">
                  <c:v>379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174</c:v>
                </c:pt>
                <c:pt idx="3">
                  <c:v>150</c:v>
                </c:pt>
                <c:pt idx="6">
                  <c:v>145</c:v>
                </c:pt>
                <c:pt idx="9">
                  <c:v>141</c:v>
                </c:pt>
                <c:pt idx="12">
                  <c:v>156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c:v>
                </c:pt>
                <c:pt idx="3">
                  <c:v>25</c:v>
                </c:pt>
                <c:pt idx="6">
                  <c:v>24</c:v>
                </c:pt>
                <c:pt idx="9">
                  <c:v>23</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419</c:v>
                </c:pt>
                <c:pt idx="3">
                  <c:v>381</c:v>
                </c:pt>
                <c:pt idx="6">
                  <c:v>375</c:v>
                </c:pt>
                <c:pt idx="9">
                  <c:v>387</c:v>
                </c:pt>
                <c:pt idx="12">
                  <c:v>404</c:v>
                </c:pt>
              </c:numCache>
            </c:numRef>
          </c:val>
        </c:ser>
        <c:dLbls>
          <c:showLegendKey val="0"/>
          <c:showVal val="0"/>
          <c:showCatName val="0"/>
          <c:showSerName val="0"/>
          <c:showPercent val="0"/>
          <c:showBubbleSize val="0"/>
        </c:dLbls>
        <c:gapWidth val="100"/>
        <c:overlap val="100"/>
        <c:axId val="249367920"/>
        <c:axId val="250435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250</c:v>
                </c:pt>
                <c:pt idx="2">
                  <c:v>#N/A</c:v>
                </c:pt>
                <c:pt idx="3">
                  <c:v>#N/A</c:v>
                </c:pt>
                <c:pt idx="4">
                  <c:v>192</c:v>
                </c:pt>
                <c:pt idx="5">
                  <c:v>#N/A</c:v>
                </c:pt>
                <c:pt idx="6">
                  <c:v>#N/A</c:v>
                </c:pt>
                <c:pt idx="7">
                  <c:v>191</c:v>
                </c:pt>
                <c:pt idx="8">
                  <c:v>#N/A</c:v>
                </c:pt>
                <c:pt idx="9">
                  <c:v>#N/A</c:v>
                </c:pt>
                <c:pt idx="10">
                  <c:v>188</c:v>
                </c:pt>
                <c:pt idx="11">
                  <c:v>#N/A</c:v>
                </c:pt>
                <c:pt idx="12">
                  <c:v>#N/A</c:v>
                </c:pt>
                <c:pt idx="13">
                  <c:v>200</c:v>
                </c:pt>
                <c:pt idx="14">
                  <c:v>#N/A</c:v>
                </c:pt>
              </c:numCache>
            </c:numRef>
          </c:val>
          <c:smooth val="0"/>
        </c:ser>
        <c:dLbls>
          <c:showLegendKey val="0"/>
          <c:showVal val="0"/>
          <c:showCatName val="0"/>
          <c:showSerName val="0"/>
          <c:showPercent val="0"/>
          <c:showBubbleSize val="0"/>
        </c:dLbls>
        <c:marker val="1"/>
        <c:smooth val="0"/>
        <c:axId val="249367920"/>
        <c:axId val="250435416"/>
      </c:lineChart>
      <c:catAx>
        <c:axId val="24936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435416"/>
        <c:crosses val="autoZero"/>
        <c:auto val="1"/>
        <c:lblAlgn val="ctr"/>
        <c:lblOffset val="100"/>
        <c:tickLblSkip val="1"/>
        <c:tickMarkSkip val="1"/>
        <c:noMultiLvlLbl val="0"/>
      </c:catAx>
      <c:valAx>
        <c:axId val="250435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36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4137</c:v>
                </c:pt>
                <c:pt idx="5">
                  <c:v>4259</c:v>
                </c:pt>
                <c:pt idx="8">
                  <c:v>4326</c:v>
                </c:pt>
                <c:pt idx="11">
                  <c:v>5057</c:v>
                </c:pt>
                <c:pt idx="14">
                  <c:v>5125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662</c:v>
                </c:pt>
                <c:pt idx="5">
                  <c:v>852</c:v>
                </c:pt>
                <c:pt idx="8">
                  <c:v>847</c:v>
                </c:pt>
                <c:pt idx="11">
                  <c:v>744</c:v>
                </c:pt>
                <c:pt idx="14">
                  <c:v>922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1059</c:v>
                </c:pt>
                <c:pt idx="3">
                  <c:v>1057</c:v>
                </c:pt>
                <c:pt idx="6">
                  <c:v>964</c:v>
                </c:pt>
                <c:pt idx="9">
                  <c:v>848</c:v>
                </c:pt>
                <c:pt idx="12">
                  <c:v>867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1467</c:v>
                </c:pt>
                <c:pt idx="3">
                  <c:v>1483</c:v>
                </c:pt>
                <c:pt idx="6">
                  <c:v>1433</c:v>
                </c:pt>
                <c:pt idx="9">
                  <c:v>1327</c:v>
                </c:pt>
                <c:pt idx="12">
                  <c:v>1230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237</c:v>
                </c:pt>
                <c:pt idx="3">
                  <c:v>304</c:v>
                </c:pt>
                <c:pt idx="6">
                  <c:v>399</c:v>
                </c:pt>
                <c:pt idx="9">
                  <c:v>375</c:v>
                </c:pt>
                <c:pt idx="12">
                  <c:v>325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3490</c:v>
                </c:pt>
                <c:pt idx="3">
                  <c:v>3786</c:v>
                </c:pt>
                <c:pt idx="6">
                  <c:v>3873</c:v>
                </c:pt>
                <c:pt idx="9">
                  <c:v>4130</c:v>
                </c:pt>
                <c:pt idx="12">
                  <c:v>5426</c:v>
                </c:pt>
              </c:numCache>
            </c:numRef>
          </c:val>
        </c:ser>
        <c:dLbls>
          <c:showLegendKey val="0"/>
          <c:showVal val="0"/>
          <c:showCatName val="0"/>
          <c:showSerName val="0"/>
          <c:showPercent val="0"/>
          <c:showBubbleSize val="0"/>
        </c:dLbls>
        <c:gapWidth val="100"/>
        <c:overlap val="100"/>
        <c:axId val="250162096"/>
        <c:axId val="25001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1454</c:v>
                </c:pt>
                <c:pt idx="2">
                  <c:v>#N/A</c:v>
                </c:pt>
                <c:pt idx="3">
                  <c:v>#N/A</c:v>
                </c:pt>
                <c:pt idx="4">
                  <c:v>1519</c:v>
                </c:pt>
                <c:pt idx="5">
                  <c:v>#N/A</c:v>
                </c:pt>
                <c:pt idx="6">
                  <c:v>#N/A</c:v>
                </c:pt>
                <c:pt idx="7">
                  <c:v>1495</c:v>
                </c:pt>
                <c:pt idx="8">
                  <c:v>#N/A</c:v>
                </c:pt>
                <c:pt idx="9">
                  <c:v>#N/A</c:v>
                </c:pt>
                <c:pt idx="10">
                  <c:v>879</c:v>
                </c:pt>
                <c:pt idx="11">
                  <c:v>#N/A</c:v>
                </c:pt>
                <c:pt idx="12">
                  <c:v>#N/A</c:v>
                </c:pt>
                <c:pt idx="13">
                  <c:v>1800</c:v>
                </c:pt>
                <c:pt idx="14">
                  <c:v>#N/A</c:v>
                </c:pt>
              </c:numCache>
            </c:numRef>
          </c:val>
          <c:smooth val="0"/>
        </c:ser>
        <c:dLbls>
          <c:showLegendKey val="0"/>
          <c:showVal val="0"/>
          <c:showCatName val="0"/>
          <c:showSerName val="0"/>
          <c:showPercent val="0"/>
          <c:showBubbleSize val="0"/>
        </c:dLbls>
        <c:marker val="1"/>
        <c:smooth val="0"/>
        <c:axId val="250162096"/>
        <c:axId val="250016032"/>
      </c:lineChart>
      <c:catAx>
        <c:axId val="25016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0016032"/>
        <c:crosses val="autoZero"/>
        <c:auto val="1"/>
        <c:lblAlgn val="ctr"/>
        <c:lblOffset val="100"/>
        <c:tickLblSkip val="1"/>
        <c:tickMarkSkip val="1"/>
        <c:noMultiLvlLbl val="0"/>
      </c:catAx>
      <c:valAx>
        <c:axId val="25001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16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14,712
14,631
25.71
6,875,734
6,712,410
100,891
3,376,495
5,426,003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三ヵ年度平均では前年度比</a:t>
          </a:r>
          <a:r>
            <a:rPr kumimoji="1" lang="en-US" altLang="ja-JP" sz="1100">
              <a:latin typeface="ＭＳ Ｐゴシック"/>
            </a:rPr>
            <a:t>0.01</a:t>
          </a:r>
          <a:r>
            <a:rPr kumimoji="1" lang="ja-JP" altLang="en-US" sz="1100">
              <a:latin typeface="ＭＳ Ｐゴシック"/>
            </a:rPr>
            <a:t>ポイント下回ったものの、それ以上に類似団体内平均値が</a:t>
          </a:r>
          <a:r>
            <a:rPr kumimoji="1" lang="en-US" altLang="ja-JP" sz="1100">
              <a:latin typeface="ＭＳ Ｐゴシック"/>
            </a:rPr>
            <a:t>0.13</a:t>
          </a:r>
          <a:r>
            <a:rPr kumimoji="1" lang="ja-JP" altLang="en-US" sz="1100">
              <a:latin typeface="ＭＳ Ｐゴシック"/>
            </a:rPr>
            <a:t>ポイント低いことから、類似団体平均値との比較では依然として上回ってはいるが、平成</a:t>
          </a:r>
          <a:r>
            <a:rPr kumimoji="1" lang="en-US" altLang="ja-JP" sz="1100">
              <a:latin typeface="ＭＳ Ｐゴシック"/>
            </a:rPr>
            <a:t>19</a:t>
          </a:r>
          <a:r>
            <a:rPr kumimoji="1" lang="ja-JP" altLang="en-US" sz="1100">
              <a:latin typeface="ＭＳ Ｐゴシック"/>
            </a:rPr>
            <a:t>年度から</a:t>
          </a:r>
          <a:r>
            <a:rPr kumimoji="1" lang="en-US" altLang="ja-JP" sz="1100">
              <a:latin typeface="ＭＳ Ｐゴシック"/>
            </a:rPr>
            <a:t>6</a:t>
          </a:r>
          <a:r>
            <a:rPr kumimoji="1" lang="ja-JP" altLang="en-US" sz="1100">
              <a:latin typeface="ＭＳ Ｐゴシック"/>
            </a:rPr>
            <a:t>年連続低下しており、平成</a:t>
          </a:r>
          <a:r>
            <a:rPr kumimoji="1" lang="en-US" altLang="ja-JP" sz="1100">
              <a:latin typeface="ＭＳ Ｐゴシック"/>
            </a:rPr>
            <a:t>26</a:t>
          </a:r>
          <a:r>
            <a:rPr kumimoji="1" lang="ja-JP" altLang="en-US" sz="1100">
              <a:latin typeface="ＭＳ Ｐゴシック"/>
            </a:rPr>
            <a:t>年度の単年度における財政力指数は</a:t>
          </a:r>
          <a:r>
            <a:rPr kumimoji="1" lang="en-US" altLang="ja-JP" sz="1100">
              <a:latin typeface="ＭＳ Ｐゴシック"/>
            </a:rPr>
            <a:t>0.01</a:t>
          </a:r>
          <a:r>
            <a:rPr kumimoji="1" lang="ja-JP" altLang="en-US" sz="1100">
              <a:latin typeface="ＭＳ Ｐゴシック"/>
            </a:rPr>
            <a:t>ポイント下回っている。</a:t>
          </a:r>
          <a:endParaRPr kumimoji="1" lang="en-US" altLang="ja-JP" sz="1100">
            <a:latin typeface="ＭＳ Ｐゴシック"/>
          </a:endParaRPr>
        </a:p>
        <a:p>
          <a:r>
            <a:rPr kumimoji="1" lang="ja-JP" altLang="en-US" sz="1100">
              <a:latin typeface="ＭＳ Ｐゴシック"/>
            </a:rPr>
            <a:t>　その主な要因としては、近年、基幹財源である町税収入が団塊世代等の退職や若年層の人口流出による給与所得の減少等が主な要因として挙げられるが、今後も継続的な減少が見込まれていることから、若年層の人口の確保や、企業誘致推進等、地域の活性化による新たな税収確保策を講じるなど、より一層の歳入確保に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104926</xdr:rowOff>
    </xdr:from>
    <xdr:to>
      <xdr:col>7</xdr:col>
      <xdr:colOff>152400</xdr:colOff>
      <xdr:row>41</xdr:row>
      <xdr:rowOff>116417</xdr:rowOff>
    </xdr:to>
    <xdr:cxnSp macro="">
      <xdr:nvCxnSpPr>
        <xdr:cNvPr id="69" name="直線コネクタ 68"/>
        <xdr:cNvCxnSpPr/>
      </xdr:nvCxnSpPr>
      <xdr:spPr>
        <a:xfrm>
          <a:off x="4114800" y="71343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81945</xdr:rowOff>
    </xdr:from>
    <xdr:to>
      <xdr:col>6</xdr:col>
      <xdr:colOff>0</xdr:colOff>
      <xdr:row>41</xdr:row>
      <xdr:rowOff>104926</xdr:rowOff>
    </xdr:to>
    <xdr:cxnSp macro="">
      <xdr:nvCxnSpPr>
        <xdr:cNvPr id="72" name="直線コネクタ 71"/>
        <xdr:cNvCxnSpPr/>
      </xdr:nvCxnSpPr>
      <xdr:spPr>
        <a:xfrm>
          <a:off x="3225800" y="71113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81945</xdr:rowOff>
    </xdr:to>
    <xdr:cxnSp macro="">
      <xdr:nvCxnSpPr>
        <xdr:cNvPr id="75" name="直線コネクタ 74"/>
        <xdr:cNvCxnSpPr/>
      </xdr:nvCxnSpPr>
      <xdr:spPr>
        <a:xfrm>
          <a:off x="2336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58965</xdr:rowOff>
    </xdr:to>
    <xdr:cxnSp macro="">
      <xdr:nvCxnSpPr>
        <xdr:cNvPr id="78" name="直線コネクタ 77"/>
        <xdr:cNvCxnSpPr/>
      </xdr:nvCxnSpPr>
      <xdr:spPr>
        <a:xfrm>
          <a:off x="1447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8" name="円/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54126</xdr:rowOff>
    </xdr:from>
    <xdr:to>
      <xdr:col>6</xdr:col>
      <xdr:colOff>50800</xdr:colOff>
      <xdr:row>41</xdr:row>
      <xdr:rowOff>155726</xdr:rowOff>
    </xdr:to>
    <xdr:sp macro="" textlink="">
      <xdr:nvSpPr>
        <xdr:cNvPr id="90" name="円/楕円 89"/>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165903</xdr:rowOff>
    </xdr:from>
    <xdr:ext cx="736600" cy="259045"/>
    <xdr:sp macro="" textlink="">
      <xdr:nvSpPr>
        <xdr:cNvPr id="91" name="テキスト ボックス 90"/>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31145</xdr:rowOff>
    </xdr:from>
    <xdr:to>
      <xdr:col>4</xdr:col>
      <xdr:colOff>533400</xdr:colOff>
      <xdr:row>41</xdr:row>
      <xdr:rowOff>132745</xdr:rowOff>
    </xdr:to>
    <xdr:sp macro="" textlink="">
      <xdr:nvSpPr>
        <xdr:cNvPr id="92" name="円/楕円 91"/>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142922</xdr:rowOff>
    </xdr:from>
    <xdr:ext cx="762000" cy="259045"/>
    <xdr:sp macro="" textlink="">
      <xdr:nvSpPr>
        <xdr:cNvPr id="93" name="テキスト ボックス 92"/>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7" name="テキスト ボックス 96"/>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前年度に引き続き、類似団体内平均値及び埼玉平均値を上回る結果となった、その内訳としては、経常経費充当一般財源は、</a:t>
          </a:r>
          <a:r>
            <a:rPr lang="ja-JP" altLang="en-US" sz="1100" b="0" i="0">
              <a:solidFill>
                <a:schemeClr val="dk1"/>
              </a:solidFill>
              <a:effectLst/>
              <a:latin typeface="+mn-lt"/>
              <a:ea typeface="+mn-ea"/>
              <a:cs typeface="+mn-cs"/>
            </a:rPr>
            <a:t>扶助費、補助費、公債費が増加したものの、人件費、物件費、維持補修費、繰出金</a:t>
          </a:r>
          <a:r>
            <a:rPr lang="ja-JP" altLang="ja-JP" sz="1100" b="0" i="0">
              <a:solidFill>
                <a:schemeClr val="dk1"/>
              </a:solidFill>
              <a:effectLst/>
              <a:latin typeface="+mn-lt"/>
              <a:ea typeface="+mn-ea"/>
              <a:cs typeface="+mn-cs"/>
            </a:rPr>
            <a:t>の減少額が上回り、全体では減少となった。経常一般財源について</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町税等が減少したが株式等譲渡所得割交付金及び諸収入、臨時財政対策債等が増加</a:t>
          </a:r>
          <a:r>
            <a:rPr lang="ja-JP" altLang="ja-JP" sz="1100" b="0" i="0">
              <a:solidFill>
                <a:schemeClr val="dk1"/>
              </a:solidFill>
              <a:effectLst/>
              <a:latin typeface="+mn-lt"/>
              <a:ea typeface="+mn-ea"/>
              <a:cs typeface="+mn-cs"/>
            </a:rPr>
            <a:t>により全体では</a:t>
          </a:r>
          <a:r>
            <a:rPr lang="ja-JP" altLang="en-US" sz="1100" b="0" i="0">
              <a:solidFill>
                <a:schemeClr val="dk1"/>
              </a:solidFill>
              <a:effectLst/>
              <a:latin typeface="+mn-lt"/>
              <a:ea typeface="+mn-ea"/>
              <a:cs typeface="+mn-cs"/>
            </a:rPr>
            <a:t>増加し</a:t>
          </a:r>
          <a:r>
            <a:rPr lang="ja-JP" altLang="ja-JP" sz="1100" b="0" i="0">
              <a:solidFill>
                <a:schemeClr val="dk1"/>
              </a:solidFill>
              <a:effectLst/>
              <a:latin typeface="+mn-lt"/>
              <a:ea typeface="+mn-ea"/>
              <a:cs typeface="+mn-cs"/>
            </a:rPr>
            <a:t>たことから前年度</a:t>
          </a:r>
          <a:r>
            <a:rPr lang="ja-JP" altLang="en-US" sz="1100" b="0" i="0">
              <a:solidFill>
                <a:schemeClr val="dk1"/>
              </a:solidFill>
              <a:effectLst/>
              <a:latin typeface="+mn-lt"/>
              <a:ea typeface="+mn-ea"/>
              <a:cs typeface="+mn-cs"/>
            </a:rPr>
            <a:t>比</a:t>
          </a:r>
          <a:r>
            <a:rPr lang="en-US" altLang="ja-JP" sz="1100" b="0" i="0">
              <a:solidFill>
                <a:schemeClr val="dk1"/>
              </a:solidFill>
              <a:effectLst/>
              <a:latin typeface="+mn-lt"/>
              <a:ea typeface="+mn-ea"/>
              <a:cs typeface="+mn-cs"/>
            </a:rPr>
            <a:t>1.1%</a:t>
          </a:r>
          <a:r>
            <a:rPr lang="ja-JP" altLang="en-US" sz="1100" b="0" i="0">
              <a:solidFill>
                <a:schemeClr val="dk1"/>
              </a:solidFill>
              <a:effectLst/>
              <a:latin typeface="+mn-lt"/>
              <a:ea typeface="+mn-ea"/>
              <a:cs typeface="+mn-cs"/>
            </a:rPr>
            <a:t>下回った</a:t>
          </a:r>
          <a:r>
            <a:rPr lang="ja-JP" altLang="ja-JP" sz="1100" b="0" i="0">
              <a:solidFill>
                <a:schemeClr val="dk1"/>
              </a:solidFill>
              <a:effectLst/>
              <a:latin typeface="+mn-lt"/>
              <a:ea typeface="+mn-ea"/>
              <a:cs typeface="+mn-cs"/>
            </a:rPr>
            <a:t>。</a:t>
          </a:r>
          <a:endParaRPr lang="ja-JP" altLang="ja-JP" sz="1100">
            <a:effectLst/>
          </a:endParaRPr>
        </a:p>
        <a:p>
          <a:pPr rtl="0" eaLnBrk="1" fontAlgn="auto" latinLnBrk="0" hangingPunct="1"/>
          <a:r>
            <a:rPr lang="ja-JP" altLang="ja-JP" sz="1100" b="0" i="0">
              <a:solidFill>
                <a:schemeClr val="dk1"/>
              </a:solidFill>
              <a:effectLst/>
              <a:latin typeface="+mn-lt"/>
              <a:ea typeface="+mn-ea"/>
              <a:cs typeface="+mn-cs"/>
            </a:rPr>
            <a:t>　依然として類似団体内平均値を上回る数値となっていることから、歳出においては事務事業見直しを行うなど経常経費削減・節減を行い、歳入においては新たな歳入確保策を検討するなど、今後も引き続き数値の改善に努める必要があ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56606</xdr:rowOff>
    </xdr:from>
    <xdr:to>
      <xdr:col>7</xdr:col>
      <xdr:colOff>152400</xdr:colOff>
      <xdr:row>64</xdr:row>
      <xdr:rowOff>94524</xdr:rowOff>
    </xdr:to>
    <xdr:cxnSp macro="">
      <xdr:nvCxnSpPr>
        <xdr:cNvPr id="134" name="直線コネクタ 133"/>
        <xdr:cNvCxnSpPr/>
      </xdr:nvCxnSpPr>
      <xdr:spPr>
        <a:xfrm flipV="1">
          <a:off x="4114800" y="11029406"/>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94524</xdr:rowOff>
    </xdr:from>
    <xdr:to>
      <xdr:col>6</xdr:col>
      <xdr:colOff>0</xdr:colOff>
      <xdr:row>64</xdr:row>
      <xdr:rowOff>94524</xdr:rowOff>
    </xdr:to>
    <xdr:cxnSp macro="">
      <xdr:nvCxnSpPr>
        <xdr:cNvPr id="137" name="直線コネクタ 136"/>
        <xdr:cNvCxnSpPr/>
      </xdr:nvCxnSpPr>
      <xdr:spPr>
        <a:xfrm>
          <a:off x="3225800" y="11067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79828</xdr:rowOff>
    </xdr:from>
    <xdr:to>
      <xdr:col>4</xdr:col>
      <xdr:colOff>482600</xdr:colOff>
      <xdr:row>64</xdr:row>
      <xdr:rowOff>94524</xdr:rowOff>
    </xdr:to>
    <xdr:cxnSp macro="">
      <xdr:nvCxnSpPr>
        <xdr:cNvPr id="140" name="直線コネクタ 139"/>
        <xdr:cNvCxnSpPr/>
      </xdr:nvCxnSpPr>
      <xdr:spPr>
        <a:xfrm>
          <a:off x="2336800" y="1088117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79828</xdr:rowOff>
    </xdr:from>
    <xdr:to>
      <xdr:col>3</xdr:col>
      <xdr:colOff>279400</xdr:colOff>
      <xdr:row>64</xdr:row>
      <xdr:rowOff>39370</xdr:rowOff>
    </xdr:to>
    <xdr:cxnSp macro="">
      <xdr:nvCxnSpPr>
        <xdr:cNvPr id="143" name="直線コネクタ 142"/>
        <xdr:cNvCxnSpPr/>
      </xdr:nvCxnSpPr>
      <xdr:spPr>
        <a:xfrm flipV="1">
          <a:off x="1447800" y="10881178"/>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5806</xdr:rowOff>
    </xdr:from>
    <xdr:to>
      <xdr:col>7</xdr:col>
      <xdr:colOff>203200</xdr:colOff>
      <xdr:row>64</xdr:row>
      <xdr:rowOff>107406</xdr:rowOff>
    </xdr:to>
    <xdr:sp macro="" textlink="">
      <xdr:nvSpPr>
        <xdr:cNvPr id="153" name="円/楕円 152"/>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149333</xdr:rowOff>
    </xdr:from>
    <xdr:ext cx="762000" cy="259045"/>
    <xdr:sp macro="" textlink="">
      <xdr:nvSpPr>
        <xdr:cNvPr id="154" name="財政構造の弾力性該当値テキスト"/>
        <xdr:cNvSpPr txBox="1"/>
      </xdr:nvSpPr>
      <xdr:spPr>
        <a:xfrm>
          <a:off x="5041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43724</xdr:rowOff>
    </xdr:from>
    <xdr:to>
      <xdr:col>6</xdr:col>
      <xdr:colOff>50800</xdr:colOff>
      <xdr:row>64</xdr:row>
      <xdr:rowOff>145324</xdr:rowOff>
    </xdr:to>
    <xdr:sp macro="" textlink="">
      <xdr:nvSpPr>
        <xdr:cNvPr id="155" name="円/楕円 154"/>
        <xdr:cNvSpPr/>
      </xdr:nvSpPr>
      <xdr:spPr>
        <a:xfrm>
          <a:off x="4064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130101</xdr:rowOff>
    </xdr:from>
    <xdr:ext cx="736600" cy="259045"/>
    <xdr:sp macro="" textlink="">
      <xdr:nvSpPr>
        <xdr:cNvPr id="156" name="テキスト ボックス 155"/>
        <xdr:cNvSpPr txBox="1"/>
      </xdr:nvSpPr>
      <xdr:spPr>
        <a:xfrm>
          <a:off x="3733800" y="1110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43724</xdr:rowOff>
    </xdr:from>
    <xdr:to>
      <xdr:col>4</xdr:col>
      <xdr:colOff>533400</xdr:colOff>
      <xdr:row>64</xdr:row>
      <xdr:rowOff>145324</xdr:rowOff>
    </xdr:to>
    <xdr:sp macro="" textlink="">
      <xdr:nvSpPr>
        <xdr:cNvPr id="157" name="円/楕円 156"/>
        <xdr:cNvSpPr/>
      </xdr:nvSpPr>
      <xdr:spPr>
        <a:xfrm>
          <a:off x="3175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130101</xdr:rowOff>
    </xdr:from>
    <xdr:ext cx="762000" cy="259045"/>
    <xdr:sp macro="" textlink="">
      <xdr:nvSpPr>
        <xdr:cNvPr id="158" name="テキスト ボックス 157"/>
        <xdr:cNvSpPr txBox="1"/>
      </xdr:nvSpPr>
      <xdr:spPr>
        <a:xfrm>
          <a:off x="2844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29028</xdr:rowOff>
    </xdr:from>
    <xdr:to>
      <xdr:col>3</xdr:col>
      <xdr:colOff>330200</xdr:colOff>
      <xdr:row>63</xdr:row>
      <xdr:rowOff>130628</xdr:rowOff>
    </xdr:to>
    <xdr:sp macro="" textlink="">
      <xdr:nvSpPr>
        <xdr:cNvPr id="159" name="円/楕円 158"/>
        <xdr:cNvSpPr/>
      </xdr:nvSpPr>
      <xdr:spPr>
        <a:xfrm>
          <a:off x="2286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115405</xdr:rowOff>
    </xdr:from>
    <xdr:ext cx="762000" cy="259045"/>
    <xdr:sp macro="" textlink="">
      <xdr:nvSpPr>
        <xdr:cNvPr id="160" name="テキスト ボックス 159"/>
        <xdr:cNvSpPr txBox="1"/>
      </xdr:nvSpPr>
      <xdr:spPr>
        <a:xfrm>
          <a:off x="1955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61" name="円/楕円 160"/>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62" name="テキスト ボックス 161"/>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行財政改革計画等により、人件費においては、職員数の削減、地域手当等の段階的な削減、そして、給与改定等による減少や、物件費においても、年度により臨時的費用による増減はあるものの、経常的費用については継続的に削減・節減に努めてきたが、一定の年度において職員の大量退職等の見込みによるその補充等の考え方もあることなどの理由から、埼玉県平均や前年度と比較すると上回っている。</a:t>
          </a:r>
          <a:endParaRPr lang="ja-JP" altLang="ja-JP" sz="1100">
            <a:effectLst/>
          </a:endParaRPr>
        </a:p>
        <a:p>
          <a:pPr rtl="0"/>
          <a:r>
            <a:rPr lang="ja-JP" altLang="ja-JP" sz="1100" b="0" i="0">
              <a:solidFill>
                <a:schemeClr val="dk1"/>
              </a:solidFill>
              <a:effectLst/>
              <a:latin typeface="+mn-lt"/>
              <a:ea typeface="+mn-ea"/>
              <a:cs typeface="+mn-cs"/>
            </a:rPr>
            <a:t>　また、職員の事務負担が過度になり、そのことにより町民に対するサービスの低下となることがないよう、人件費と物件費の削減をバランスよく進めていく必要がある。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26575</xdr:rowOff>
    </xdr:from>
    <xdr:to>
      <xdr:col>7</xdr:col>
      <xdr:colOff>152400</xdr:colOff>
      <xdr:row>82</xdr:row>
      <xdr:rowOff>29066</xdr:rowOff>
    </xdr:to>
    <xdr:cxnSp macro="">
      <xdr:nvCxnSpPr>
        <xdr:cNvPr id="193" name="直線コネクタ 192"/>
        <xdr:cNvCxnSpPr/>
      </xdr:nvCxnSpPr>
      <xdr:spPr>
        <a:xfrm flipV="1">
          <a:off x="4114800" y="14085475"/>
          <a:ext cx="8382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29066</xdr:rowOff>
    </xdr:from>
    <xdr:to>
      <xdr:col>6</xdr:col>
      <xdr:colOff>0</xdr:colOff>
      <xdr:row>82</xdr:row>
      <xdr:rowOff>37657</xdr:rowOff>
    </xdr:to>
    <xdr:cxnSp macro="">
      <xdr:nvCxnSpPr>
        <xdr:cNvPr id="196" name="直線コネクタ 195"/>
        <xdr:cNvCxnSpPr/>
      </xdr:nvCxnSpPr>
      <xdr:spPr>
        <a:xfrm flipV="1">
          <a:off x="3225800" y="14087966"/>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157572</xdr:rowOff>
    </xdr:from>
    <xdr:to>
      <xdr:col>4</xdr:col>
      <xdr:colOff>482600</xdr:colOff>
      <xdr:row>82</xdr:row>
      <xdr:rowOff>37657</xdr:rowOff>
    </xdr:to>
    <xdr:cxnSp macro="">
      <xdr:nvCxnSpPr>
        <xdr:cNvPr id="199" name="直線コネクタ 198"/>
        <xdr:cNvCxnSpPr/>
      </xdr:nvCxnSpPr>
      <xdr:spPr>
        <a:xfrm>
          <a:off x="2336800" y="14045022"/>
          <a:ext cx="889000" cy="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157572</xdr:rowOff>
    </xdr:from>
    <xdr:to>
      <xdr:col>3</xdr:col>
      <xdr:colOff>279400</xdr:colOff>
      <xdr:row>82</xdr:row>
      <xdr:rowOff>5660</xdr:rowOff>
    </xdr:to>
    <xdr:cxnSp macro="">
      <xdr:nvCxnSpPr>
        <xdr:cNvPr id="202" name="直線コネクタ 201"/>
        <xdr:cNvCxnSpPr/>
      </xdr:nvCxnSpPr>
      <xdr:spPr>
        <a:xfrm flipV="1">
          <a:off x="1447800" y="14045022"/>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161858</xdr:rowOff>
    </xdr:from>
    <xdr:ext cx="762000" cy="259045"/>
    <xdr:sp macro="" textlink="">
      <xdr:nvSpPr>
        <xdr:cNvPr id="204" name="テキスト ボックス 203"/>
        <xdr:cNvSpPr txBox="1"/>
      </xdr:nvSpPr>
      <xdr:spPr>
        <a:xfrm>
          <a:off x="1955800" y="142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147225</xdr:rowOff>
    </xdr:from>
    <xdr:to>
      <xdr:col>7</xdr:col>
      <xdr:colOff>203200</xdr:colOff>
      <xdr:row>82</xdr:row>
      <xdr:rowOff>77375</xdr:rowOff>
    </xdr:to>
    <xdr:sp macro="" textlink="">
      <xdr:nvSpPr>
        <xdr:cNvPr id="212" name="円/楕円 211"/>
        <xdr:cNvSpPr/>
      </xdr:nvSpPr>
      <xdr:spPr>
        <a:xfrm>
          <a:off x="4902200" y="140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163752</xdr:rowOff>
    </xdr:from>
    <xdr:ext cx="762000" cy="259045"/>
    <xdr:sp macro="" textlink="">
      <xdr:nvSpPr>
        <xdr:cNvPr id="213" name="人件費・物件費等の状況該当値テキスト"/>
        <xdr:cNvSpPr txBox="1"/>
      </xdr:nvSpPr>
      <xdr:spPr>
        <a:xfrm>
          <a:off x="5041900" y="138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149716</xdr:rowOff>
    </xdr:from>
    <xdr:to>
      <xdr:col>6</xdr:col>
      <xdr:colOff>50800</xdr:colOff>
      <xdr:row>82</xdr:row>
      <xdr:rowOff>79866</xdr:rowOff>
    </xdr:to>
    <xdr:sp macro="" textlink="">
      <xdr:nvSpPr>
        <xdr:cNvPr id="214" name="円/楕円 213"/>
        <xdr:cNvSpPr/>
      </xdr:nvSpPr>
      <xdr:spPr>
        <a:xfrm>
          <a:off x="4064000" y="140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90043</xdr:rowOff>
    </xdr:from>
    <xdr:ext cx="736600" cy="259045"/>
    <xdr:sp macro="" textlink="">
      <xdr:nvSpPr>
        <xdr:cNvPr id="215" name="テキスト ボックス 214"/>
        <xdr:cNvSpPr txBox="1"/>
      </xdr:nvSpPr>
      <xdr:spPr>
        <a:xfrm>
          <a:off x="3733800" y="13806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158307</xdr:rowOff>
    </xdr:from>
    <xdr:to>
      <xdr:col>4</xdr:col>
      <xdr:colOff>533400</xdr:colOff>
      <xdr:row>82</xdr:row>
      <xdr:rowOff>88457</xdr:rowOff>
    </xdr:to>
    <xdr:sp macro="" textlink="">
      <xdr:nvSpPr>
        <xdr:cNvPr id="216" name="円/楕円 215"/>
        <xdr:cNvSpPr/>
      </xdr:nvSpPr>
      <xdr:spPr>
        <a:xfrm>
          <a:off x="3175000" y="140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98634</xdr:rowOff>
    </xdr:from>
    <xdr:ext cx="762000" cy="259045"/>
    <xdr:sp macro="" textlink="">
      <xdr:nvSpPr>
        <xdr:cNvPr id="217" name="テキスト ボックス 216"/>
        <xdr:cNvSpPr txBox="1"/>
      </xdr:nvSpPr>
      <xdr:spPr>
        <a:xfrm>
          <a:off x="2844800" y="138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106772</xdr:rowOff>
    </xdr:from>
    <xdr:to>
      <xdr:col>3</xdr:col>
      <xdr:colOff>330200</xdr:colOff>
      <xdr:row>82</xdr:row>
      <xdr:rowOff>36922</xdr:rowOff>
    </xdr:to>
    <xdr:sp macro="" textlink="">
      <xdr:nvSpPr>
        <xdr:cNvPr id="218" name="円/楕円 217"/>
        <xdr:cNvSpPr/>
      </xdr:nvSpPr>
      <xdr:spPr>
        <a:xfrm>
          <a:off x="2286000" y="139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47099</xdr:rowOff>
    </xdr:from>
    <xdr:ext cx="762000" cy="259045"/>
    <xdr:sp macro="" textlink="">
      <xdr:nvSpPr>
        <xdr:cNvPr id="219" name="テキスト ボックス 218"/>
        <xdr:cNvSpPr txBox="1"/>
      </xdr:nvSpPr>
      <xdr:spPr>
        <a:xfrm>
          <a:off x="1955800" y="1376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126310</xdr:rowOff>
    </xdr:from>
    <xdr:to>
      <xdr:col>2</xdr:col>
      <xdr:colOff>127000</xdr:colOff>
      <xdr:row>82</xdr:row>
      <xdr:rowOff>56460</xdr:rowOff>
    </xdr:to>
    <xdr:sp macro="" textlink="">
      <xdr:nvSpPr>
        <xdr:cNvPr id="220" name="円/楕円 219"/>
        <xdr:cNvSpPr/>
      </xdr:nvSpPr>
      <xdr:spPr>
        <a:xfrm>
          <a:off x="1397000" y="140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66637</xdr:rowOff>
    </xdr:from>
    <xdr:ext cx="762000" cy="259045"/>
    <xdr:sp macro="" textlink="">
      <xdr:nvSpPr>
        <xdr:cNvPr id="221" name="テキスト ボックス 220"/>
        <xdr:cNvSpPr txBox="1"/>
      </xdr:nvSpPr>
      <xdr:spPr>
        <a:xfrm>
          <a:off x="1066800" y="1378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a:solidFill>
                <a:schemeClr val="dk1"/>
              </a:solidFill>
              <a:effectLst/>
              <a:latin typeface="ＭＳ Ｐゴシック"/>
              <a:ea typeface="+mn-ea"/>
              <a:cs typeface="+mn-cs"/>
            </a:rPr>
            <a:t>　</a:t>
          </a:r>
          <a:r>
            <a:rPr lang="ja-JP" altLang="ja-JP" sz="1100" b="0" i="0">
              <a:solidFill>
                <a:schemeClr val="dk1"/>
              </a:solidFill>
              <a:effectLst/>
              <a:latin typeface="+mn-lt"/>
              <a:ea typeface="+mn-ea"/>
              <a:cs typeface="+mn-cs"/>
            </a:rPr>
            <a:t>鳩山町においては、平成</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年度に、</a:t>
          </a:r>
          <a:r>
            <a:rPr lang="en-US" altLang="ja-JP" sz="1100" b="0" i="0">
              <a:solidFill>
                <a:schemeClr val="dk1"/>
              </a:solidFill>
              <a:effectLst/>
              <a:latin typeface="+mn-lt"/>
              <a:ea typeface="+mn-ea"/>
              <a:cs typeface="+mn-cs"/>
            </a:rPr>
            <a:t>8.3</a:t>
          </a:r>
          <a:r>
            <a:rPr lang="ja-JP" altLang="ja-JP" sz="1100" b="0" i="0">
              <a:solidFill>
                <a:schemeClr val="dk1"/>
              </a:solidFill>
              <a:effectLst/>
              <a:latin typeface="+mn-lt"/>
              <a:ea typeface="+mn-ea"/>
              <a:cs typeface="+mn-cs"/>
            </a:rPr>
            <a:t>ポイント大幅増加となり、</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24</a:t>
          </a:r>
          <a:r>
            <a:rPr lang="ja-JP" altLang="en-US" sz="1100" b="0" i="0">
              <a:solidFill>
                <a:schemeClr val="dk1"/>
              </a:solidFill>
              <a:effectLst/>
              <a:latin typeface="+mn-lt"/>
              <a:ea typeface="+mn-ea"/>
              <a:cs typeface="+mn-cs"/>
            </a:rPr>
            <a:t>年度は</a:t>
          </a:r>
          <a:r>
            <a:rPr lang="en-US" altLang="ja-JP" sz="1100" b="0" i="0">
              <a:solidFill>
                <a:schemeClr val="dk1"/>
              </a:solidFill>
              <a:effectLst/>
              <a:latin typeface="+mn-lt"/>
              <a:ea typeface="+mn-ea"/>
              <a:cs typeface="+mn-cs"/>
            </a:rPr>
            <a:t>0.5</a:t>
          </a:r>
          <a:r>
            <a:rPr lang="ja-JP" altLang="en-US" sz="1100" b="0" i="0">
              <a:solidFill>
                <a:schemeClr val="dk1"/>
              </a:solidFill>
              <a:effectLst/>
              <a:latin typeface="+mn-lt"/>
              <a:ea typeface="+mn-ea"/>
              <a:cs typeface="+mn-cs"/>
            </a:rPr>
            <a:t>ポイント増加するなど、</a:t>
          </a:r>
          <a:r>
            <a:rPr lang="ja-JP" altLang="ja-JP" sz="1100" b="0" i="0">
              <a:solidFill>
                <a:schemeClr val="dk1"/>
              </a:solidFill>
              <a:effectLst/>
              <a:latin typeface="+mn-lt"/>
              <a:ea typeface="+mn-ea"/>
              <a:cs typeface="+mn-cs"/>
            </a:rPr>
            <a:t>グラフのように類似団体内平均値</a:t>
          </a:r>
          <a:r>
            <a:rPr lang="ja-JP" altLang="en-US" sz="1100" b="0" i="0">
              <a:solidFill>
                <a:schemeClr val="dk1"/>
              </a:solidFill>
              <a:effectLst/>
              <a:latin typeface="+mn-lt"/>
              <a:ea typeface="+mn-ea"/>
              <a:cs typeface="+mn-cs"/>
            </a:rPr>
            <a:t>と同じように</a:t>
          </a:r>
          <a:r>
            <a:rPr lang="en-US" altLang="ja-JP" sz="1100" b="0" i="0">
              <a:solidFill>
                <a:schemeClr val="dk1"/>
              </a:solidFill>
              <a:effectLst/>
              <a:latin typeface="+mn-lt"/>
              <a:ea typeface="+mn-ea"/>
              <a:cs typeface="+mn-cs"/>
            </a:rPr>
            <a:t>100.0</a:t>
          </a:r>
          <a:r>
            <a:rPr lang="ja-JP" altLang="en-US" sz="1100" b="0" i="0">
              <a:solidFill>
                <a:schemeClr val="dk1"/>
              </a:solidFill>
              <a:effectLst/>
              <a:latin typeface="+mn-lt"/>
              <a:ea typeface="+mn-ea"/>
              <a:cs typeface="+mn-cs"/>
            </a:rPr>
            <a:t>を超える数値となっている。</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年度については</a:t>
          </a:r>
          <a:r>
            <a:rPr lang="en-US" altLang="ja-JP" sz="1100" b="0" i="0">
              <a:solidFill>
                <a:schemeClr val="dk1"/>
              </a:solidFill>
              <a:effectLst/>
              <a:latin typeface="+mn-lt"/>
              <a:ea typeface="+mn-ea"/>
              <a:cs typeface="+mn-cs"/>
            </a:rPr>
            <a:t>7</a:t>
          </a:r>
          <a:r>
            <a:rPr lang="ja-JP" altLang="en-US" sz="1100" b="0" i="0">
              <a:solidFill>
                <a:schemeClr val="dk1"/>
              </a:solidFill>
              <a:effectLst/>
              <a:latin typeface="+mn-lt"/>
              <a:ea typeface="+mn-ea"/>
              <a:cs typeface="+mn-cs"/>
            </a:rPr>
            <a:t>ポイントの大幅な減少となり、類似団体内平均値を</a:t>
          </a:r>
          <a:r>
            <a:rPr lang="en-US" altLang="ja-JP" sz="1100" b="0" i="0">
              <a:solidFill>
                <a:schemeClr val="dk1"/>
              </a:solidFill>
              <a:effectLst/>
              <a:latin typeface="+mn-lt"/>
              <a:ea typeface="+mn-ea"/>
              <a:cs typeface="+mn-cs"/>
            </a:rPr>
            <a:t>0.3</a:t>
          </a:r>
          <a:r>
            <a:rPr lang="ja-JP" altLang="en-US" sz="1100" b="0" i="0">
              <a:solidFill>
                <a:schemeClr val="dk1"/>
              </a:solidFill>
              <a:effectLst/>
              <a:latin typeface="+mn-lt"/>
              <a:ea typeface="+mn-ea"/>
              <a:cs typeface="+mn-cs"/>
            </a:rPr>
            <a:t>ポイント上回る</a:t>
          </a:r>
          <a:r>
            <a:rPr lang="ja-JP" altLang="ja-JP" sz="1100" b="0" i="0">
              <a:solidFill>
                <a:schemeClr val="dk1"/>
              </a:solidFill>
              <a:effectLst/>
              <a:latin typeface="+mn-lt"/>
              <a:ea typeface="+mn-ea"/>
              <a:cs typeface="+mn-cs"/>
            </a:rPr>
            <a:t>数値となっている。</a:t>
          </a:r>
          <a:endParaRPr lang="ja-JP" altLang="ja-JP" sz="1100">
            <a:effectLst/>
          </a:endParaRPr>
        </a:p>
        <a:p>
          <a:pPr rtl="0"/>
          <a:r>
            <a:rPr lang="ja-JP" altLang="ja-JP" sz="1100" b="0" i="0">
              <a:solidFill>
                <a:schemeClr val="dk1"/>
              </a:solidFill>
              <a:effectLst/>
              <a:latin typeface="+mn-lt"/>
              <a:ea typeface="+mn-ea"/>
              <a:cs typeface="+mn-cs"/>
            </a:rPr>
            <a:t>　当町においては、埼玉県内でも例年低位に位置していたが、単純に当該指数のみで比較が難しい部分もあることから、職員数削減による職員</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人当たりの事務量の負担増加や、新たな職員の確保の観点からも、給与体系や各種手当等において再度見直しを検討するなど、給与の適正化をより一層努める必要がある。</a:t>
          </a:r>
          <a:endParaRPr lang="ja-JP" altLang="ja-JP" sz="11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89</xdr:row>
      <xdr:rowOff>37677</xdr:rowOff>
    </xdr:to>
    <xdr:cxnSp macro="">
      <xdr:nvCxnSpPr>
        <xdr:cNvPr id="255" name="直線コネクタ 254"/>
        <xdr:cNvCxnSpPr/>
      </xdr:nvCxnSpPr>
      <xdr:spPr>
        <a:xfrm flipV="1">
          <a:off x="16179800" y="14733693"/>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6"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168911</xdr:rowOff>
    </xdr:from>
    <xdr:to>
      <xdr:col>23</xdr:col>
      <xdr:colOff>406400</xdr:colOff>
      <xdr:row>89</xdr:row>
      <xdr:rowOff>37677</xdr:rowOff>
    </xdr:to>
    <xdr:cxnSp macro="">
      <xdr:nvCxnSpPr>
        <xdr:cNvPr id="258" name="直線コネクタ 257"/>
        <xdr:cNvCxnSpPr/>
      </xdr:nvCxnSpPr>
      <xdr:spPr>
        <a:xfrm>
          <a:off x="15290800" y="152565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88</xdr:row>
      <xdr:rowOff>168911</xdr:rowOff>
    </xdr:to>
    <xdr:cxnSp macro="">
      <xdr:nvCxnSpPr>
        <xdr:cNvPr id="261" name="直線コネクタ 260"/>
        <xdr:cNvCxnSpPr/>
      </xdr:nvCxnSpPr>
      <xdr:spPr>
        <a:xfrm>
          <a:off x="14401800" y="14588913"/>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85</xdr:row>
      <xdr:rowOff>15663</xdr:rowOff>
    </xdr:to>
    <xdr:cxnSp macro="">
      <xdr:nvCxnSpPr>
        <xdr:cNvPr id="264" name="直線コネクタ 263"/>
        <xdr:cNvCxnSpPr/>
      </xdr:nvCxnSpPr>
      <xdr:spPr>
        <a:xfrm>
          <a:off x="13512800" y="144923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6" name="テキスト ボックス 265"/>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4" name="円/楕円 273"/>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5"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158327</xdr:rowOff>
    </xdr:from>
    <xdr:to>
      <xdr:col>23</xdr:col>
      <xdr:colOff>457200</xdr:colOff>
      <xdr:row>89</xdr:row>
      <xdr:rowOff>88477</xdr:rowOff>
    </xdr:to>
    <xdr:sp macro="" textlink="">
      <xdr:nvSpPr>
        <xdr:cNvPr id="276" name="円/楕円 275"/>
        <xdr:cNvSpPr/>
      </xdr:nvSpPr>
      <xdr:spPr>
        <a:xfrm>
          <a:off x="16129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98654</xdr:rowOff>
    </xdr:from>
    <xdr:ext cx="736600" cy="259045"/>
    <xdr:sp macro="" textlink="">
      <xdr:nvSpPr>
        <xdr:cNvPr id="277" name="テキスト ボックス 276"/>
        <xdr:cNvSpPr txBox="1"/>
      </xdr:nvSpPr>
      <xdr:spPr>
        <a:xfrm>
          <a:off x="15798800" y="15014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8" name="円/楕円 277"/>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79" name="テキスト ボックス 278"/>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136313</xdr:rowOff>
    </xdr:from>
    <xdr:to>
      <xdr:col>21</xdr:col>
      <xdr:colOff>50800</xdr:colOff>
      <xdr:row>85</xdr:row>
      <xdr:rowOff>66463</xdr:rowOff>
    </xdr:to>
    <xdr:sp macro="" textlink="">
      <xdr:nvSpPr>
        <xdr:cNvPr id="280" name="円/楕円 279"/>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81" name="テキスト ボックス 280"/>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2" name="円/楕円 281"/>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83" name="テキスト ボックス 282"/>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a:solidFill>
                <a:schemeClr val="dk1"/>
              </a:solidFill>
              <a:effectLst/>
              <a:latin typeface="ＭＳ Ｐゴシック"/>
              <a:ea typeface="+mn-ea"/>
              <a:cs typeface="+mn-cs"/>
            </a:rPr>
            <a:t>　</a:t>
          </a:r>
          <a:r>
            <a:rPr lang="ja-JP" altLang="ja-JP" sz="1300" b="0" i="0">
              <a:solidFill>
                <a:schemeClr val="dk1"/>
              </a:solidFill>
              <a:effectLst/>
              <a:latin typeface="+mn-lt"/>
              <a:ea typeface="+mn-ea"/>
              <a:cs typeface="+mn-cs"/>
            </a:rPr>
            <a:t>以前から、町人口の減少傾向が緩やかに進んでいるものの、継続的に職員数の削減を行ってきたことから、対前年度比では</a:t>
          </a:r>
          <a:r>
            <a:rPr lang="en-US" altLang="ja-JP" sz="1300" b="0" i="0">
              <a:solidFill>
                <a:schemeClr val="dk1"/>
              </a:solidFill>
              <a:effectLst/>
              <a:latin typeface="+mn-lt"/>
              <a:ea typeface="+mn-ea"/>
              <a:cs typeface="+mn-cs"/>
            </a:rPr>
            <a:t>0.21</a:t>
          </a:r>
          <a:r>
            <a:rPr lang="ja-JP" altLang="ja-JP" sz="1300" b="0" i="0">
              <a:solidFill>
                <a:schemeClr val="dk1"/>
              </a:solidFill>
              <a:effectLst/>
              <a:latin typeface="+mn-lt"/>
              <a:ea typeface="+mn-ea"/>
              <a:cs typeface="+mn-cs"/>
            </a:rPr>
            <a:t>ポイント増加した。また、類似団体内平均値と比較すると下回っているものの、全国平均や埼玉県平均を上回る結果となった。</a:t>
          </a:r>
          <a:endParaRPr lang="ja-JP" altLang="ja-JP" sz="1300">
            <a:effectLst/>
          </a:endParaRPr>
        </a:p>
        <a:p>
          <a:pPr rtl="0"/>
          <a:r>
            <a:rPr lang="ja-JP" altLang="ja-JP" sz="1300" b="0" i="0">
              <a:solidFill>
                <a:schemeClr val="dk1"/>
              </a:solidFill>
              <a:effectLst/>
              <a:latin typeface="+mn-lt"/>
              <a:ea typeface="+mn-ea"/>
              <a:cs typeface="+mn-cs"/>
            </a:rPr>
            <a:t>　今後も継続的に、住民サービスの質を維持していく必要もあることから、類型団体内順位を下回っているとの理由により、単純に数値を下げるだけの定員管理などに特化することなく、職員数縮減によりサービスの質を低下させることがないよう、適正な定員管理に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150213</xdr:rowOff>
    </xdr:from>
    <xdr:to>
      <xdr:col>24</xdr:col>
      <xdr:colOff>558800</xdr:colOff>
      <xdr:row>62</xdr:row>
      <xdr:rowOff>6914</xdr:rowOff>
    </xdr:to>
    <xdr:cxnSp macro="">
      <xdr:nvCxnSpPr>
        <xdr:cNvPr id="318" name="直線コネクタ 317"/>
        <xdr:cNvCxnSpPr/>
      </xdr:nvCxnSpPr>
      <xdr:spPr>
        <a:xfrm>
          <a:off x="16179800" y="10608663"/>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9"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135467</xdr:rowOff>
    </xdr:from>
    <xdr:to>
      <xdr:col>23</xdr:col>
      <xdr:colOff>406400</xdr:colOff>
      <xdr:row>61</xdr:row>
      <xdr:rowOff>150213</xdr:rowOff>
    </xdr:to>
    <xdr:cxnSp macro="">
      <xdr:nvCxnSpPr>
        <xdr:cNvPr id="321" name="直線コネクタ 320"/>
        <xdr:cNvCxnSpPr/>
      </xdr:nvCxnSpPr>
      <xdr:spPr>
        <a:xfrm>
          <a:off x="15290800" y="1059391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3" name="テキスト ボックス 322"/>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122061</xdr:rowOff>
    </xdr:from>
    <xdr:to>
      <xdr:col>22</xdr:col>
      <xdr:colOff>203200</xdr:colOff>
      <xdr:row>61</xdr:row>
      <xdr:rowOff>135467</xdr:rowOff>
    </xdr:to>
    <xdr:cxnSp macro="">
      <xdr:nvCxnSpPr>
        <xdr:cNvPr id="324" name="直線コネクタ 323"/>
        <xdr:cNvCxnSpPr/>
      </xdr:nvCxnSpPr>
      <xdr:spPr>
        <a:xfrm>
          <a:off x="14401800" y="1058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6" name="テキスト ボックス 325"/>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122061</xdr:rowOff>
    </xdr:from>
    <xdr:to>
      <xdr:col>21</xdr:col>
      <xdr:colOff>0</xdr:colOff>
      <xdr:row>61</xdr:row>
      <xdr:rowOff>154235</xdr:rowOff>
    </xdr:to>
    <xdr:cxnSp macro="">
      <xdr:nvCxnSpPr>
        <xdr:cNvPr id="327" name="直線コネクタ 326"/>
        <xdr:cNvCxnSpPr/>
      </xdr:nvCxnSpPr>
      <xdr:spPr>
        <a:xfrm flipV="1">
          <a:off x="13512800" y="1058051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9" name="テキスト ボックス 328"/>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31" name="テキスト ボックス 330"/>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127564</xdr:rowOff>
    </xdr:from>
    <xdr:to>
      <xdr:col>24</xdr:col>
      <xdr:colOff>609600</xdr:colOff>
      <xdr:row>62</xdr:row>
      <xdr:rowOff>57714</xdr:rowOff>
    </xdr:to>
    <xdr:sp macro="" textlink="">
      <xdr:nvSpPr>
        <xdr:cNvPr id="337" name="円/楕円 336"/>
        <xdr:cNvSpPr/>
      </xdr:nvSpPr>
      <xdr:spPr>
        <a:xfrm>
          <a:off x="169672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144091</xdr:rowOff>
    </xdr:from>
    <xdr:ext cx="762000" cy="259045"/>
    <xdr:sp macro="" textlink="">
      <xdr:nvSpPr>
        <xdr:cNvPr id="338" name="定員管理の状況該当値テキスト"/>
        <xdr:cNvSpPr txBox="1"/>
      </xdr:nvSpPr>
      <xdr:spPr>
        <a:xfrm>
          <a:off x="17106900" y="104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99413</xdr:rowOff>
    </xdr:from>
    <xdr:to>
      <xdr:col>23</xdr:col>
      <xdr:colOff>457200</xdr:colOff>
      <xdr:row>62</xdr:row>
      <xdr:rowOff>29563</xdr:rowOff>
    </xdr:to>
    <xdr:sp macro="" textlink="">
      <xdr:nvSpPr>
        <xdr:cNvPr id="339" name="円/楕円 338"/>
        <xdr:cNvSpPr/>
      </xdr:nvSpPr>
      <xdr:spPr>
        <a:xfrm>
          <a:off x="16129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39740</xdr:rowOff>
    </xdr:from>
    <xdr:ext cx="736600" cy="259045"/>
    <xdr:sp macro="" textlink="">
      <xdr:nvSpPr>
        <xdr:cNvPr id="340" name="テキスト ボックス 339"/>
        <xdr:cNvSpPr txBox="1"/>
      </xdr:nvSpPr>
      <xdr:spPr>
        <a:xfrm>
          <a:off x="15798800" y="10326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84667</xdr:rowOff>
    </xdr:from>
    <xdr:to>
      <xdr:col>22</xdr:col>
      <xdr:colOff>254000</xdr:colOff>
      <xdr:row>62</xdr:row>
      <xdr:rowOff>14817</xdr:rowOff>
    </xdr:to>
    <xdr:sp macro="" textlink="">
      <xdr:nvSpPr>
        <xdr:cNvPr id="341" name="円/楕円 340"/>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24994</xdr:rowOff>
    </xdr:from>
    <xdr:ext cx="762000" cy="259045"/>
    <xdr:sp macro="" textlink="">
      <xdr:nvSpPr>
        <xdr:cNvPr id="342" name="テキスト ボックス 341"/>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71261</xdr:rowOff>
    </xdr:from>
    <xdr:to>
      <xdr:col>21</xdr:col>
      <xdr:colOff>50800</xdr:colOff>
      <xdr:row>62</xdr:row>
      <xdr:rowOff>1411</xdr:rowOff>
    </xdr:to>
    <xdr:sp macro="" textlink="">
      <xdr:nvSpPr>
        <xdr:cNvPr id="343" name="円/楕円 342"/>
        <xdr:cNvSpPr/>
      </xdr:nvSpPr>
      <xdr:spPr>
        <a:xfrm>
          <a:off x="14351000" y="10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11588</xdr:rowOff>
    </xdr:from>
    <xdr:ext cx="762000" cy="259045"/>
    <xdr:sp macro="" textlink="">
      <xdr:nvSpPr>
        <xdr:cNvPr id="344" name="テキスト ボックス 343"/>
        <xdr:cNvSpPr txBox="1"/>
      </xdr:nvSpPr>
      <xdr:spPr>
        <a:xfrm>
          <a:off x="14020800" y="1029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103435</xdr:rowOff>
    </xdr:from>
    <xdr:to>
      <xdr:col>19</xdr:col>
      <xdr:colOff>533400</xdr:colOff>
      <xdr:row>62</xdr:row>
      <xdr:rowOff>33585</xdr:rowOff>
    </xdr:to>
    <xdr:sp macro="" textlink="">
      <xdr:nvSpPr>
        <xdr:cNvPr id="345" name="円/楕円 344"/>
        <xdr:cNvSpPr/>
      </xdr:nvSpPr>
      <xdr:spPr>
        <a:xfrm>
          <a:off x="13462000" y="105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43762</xdr:rowOff>
    </xdr:from>
    <xdr:ext cx="762000" cy="259045"/>
    <xdr:sp macro="" textlink="">
      <xdr:nvSpPr>
        <xdr:cNvPr id="346" name="テキスト ボックス 345"/>
        <xdr:cNvSpPr txBox="1"/>
      </xdr:nvSpPr>
      <xdr:spPr>
        <a:xfrm>
          <a:off x="13131800" y="1033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近年、投資的経費の抑制や特例債の地方債発行を行っているが、実質公債費額の減少や、</a:t>
          </a:r>
          <a:r>
            <a:rPr lang="ja-JP" altLang="ja-JP" sz="1100">
              <a:solidFill>
                <a:schemeClr val="dk1"/>
              </a:solidFill>
              <a:effectLst/>
              <a:latin typeface="+mn-lt"/>
              <a:ea typeface="+mn-ea"/>
              <a:cs typeface="+mn-cs"/>
            </a:rPr>
            <a:t>標準財政規模の増加など、増加要因よりも減少要因が上回って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年度連続で減少し</a:t>
          </a:r>
          <a:r>
            <a:rPr lang="ja-JP" altLang="en-US" sz="1100">
              <a:solidFill>
                <a:schemeClr val="dk1"/>
              </a:solidFill>
              <a:effectLst/>
              <a:latin typeface="+mn-lt"/>
              <a:ea typeface="+mn-ea"/>
              <a:cs typeface="+mn-cs"/>
            </a:rPr>
            <a:t>ていたが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年度については、前年度比で</a:t>
          </a:r>
          <a:r>
            <a:rPr lang="en-US" altLang="ja-JP" sz="1100">
              <a:solidFill>
                <a:schemeClr val="dk1"/>
              </a:solidFill>
              <a:effectLst/>
              <a:latin typeface="+mn-lt"/>
              <a:ea typeface="+mn-ea"/>
              <a:cs typeface="+mn-cs"/>
            </a:rPr>
            <a:t>0.1</a:t>
          </a:r>
          <a:r>
            <a:rPr lang="ja-JP" altLang="ja-JP" sz="1100" b="0" i="0">
              <a:solidFill>
                <a:schemeClr val="dk1"/>
              </a:solidFill>
              <a:effectLst/>
              <a:latin typeface="+mn-lt"/>
              <a:ea typeface="+mn-ea"/>
              <a:cs typeface="+mn-cs"/>
            </a:rPr>
            <a:t>ポイントの</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と</a:t>
          </a:r>
          <a:r>
            <a:rPr lang="ja-JP" altLang="en-US" sz="1100" b="0" i="0">
              <a:solidFill>
                <a:schemeClr val="dk1"/>
              </a:solidFill>
              <a:effectLst/>
              <a:latin typeface="+mn-lt"/>
              <a:ea typeface="+mn-ea"/>
              <a:cs typeface="+mn-cs"/>
            </a:rPr>
            <a:t>なった</a:t>
          </a:r>
          <a:r>
            <a:rPr lang="ja-JP" altLang="ja-JP" sz="1100" b="0" i="0">
              <a:solidFill>
                <a:schemeClr val="dk1"/>
              </a:solidFill>
              <a:effectLst/>
              <a:latin typeface="+mn-lt"/>
              <a:ea typeface="+mn-ea"/>
              <a:cs typeface="+mn-cs"/>
            </a:rPr>
            <a:t>、前年度に引き続き類似団体内平均値、全国平均</a:t>
          </a:r>
          <a:r>
            <a:rPr lang="ja-JP" altLang="en-US" sz="1100" b="0" i="0">
              <a:solidFill>
                <a:schemeClr val="dk1"/>
              </a:solidFill>
              <a:effectLst/>
              <a:latin typeface="+mn-lt"/>
              <a:ea typeface="+mn-ea"/>
              <a:cs typeface="+mn-cs"/>
            </a:rPr>
            <a:t>は下回ったが</a:t>
          </a:r>
          <a:r>
            <a:rPr lang="ja-JP" altLang="ja-JP" sz="1100" b="0" i="0">
              <a:solidFill>
                <a:schemeClr val="dk1"/>
              </a:solidFill>
              <a:effectLst/>
              <a:latin typeface="+mn-lt"/>
              <a:ea typeface="+mn-ea"/>
              <a:cs typeface="+mn-cs"/>
            </a:rPr>
            <a:t>、埼玉県平均</a:t>
          </a:r>
          <a:r>
            <a:rPr lang="ja-JP" altLang="en-US" sz="1100" b="0" i="0">
              <a:solidFill>
                <a:schemeClr val="dk1"/>
              </a:solidFill>
              <a:effectLst/>
              <a:latin typeface="+mn-lt"/>
              <a:ea typeface="+mn-ea"/>
              <a:cs typeface="+mn-cs"/>
            </a:rPr>
            <a:t>を上</a:t>
          </a:r>
          <a:r>
            <a:rPr lang="ja-JP" altLang="ja-JP" sz="1100" b="0" i="0">
              <a:solidFill>
                <a:schemeClr val="dk1"/>
              </a:solidFill>
              <a:effectLst/>
              <a:latin typeface="+mn-lt"/>
              <a:ea typeface="+mn-ea"/>
              <a:cs typeface="+mn-cs"/>
            </a:rPr>
            <a:t>回る結果となっている。</a:t>
          </a:r>
          <a:endParaRPr lang="ja-JP" altLang="ja-JP" sz="1100">
            <a:effectLst/>
          </a:endParaRPr>
        </a:p>
        <a:p>
          <a:pPr rtl="0"/>
          <a:r>
            <a:rPr lang="ja-JP" altLang="ja-JP" sz="1100" b="0" i="0">
              <a:solidFill>
                <a:schemeClr val="dk1"/>
              </a:solidFill>
              <a:effectLst/>
              <a:latin typeface="+mn-lt"/>
              <a:ea typeface="+mn-ea"/>
              <a:cs typeface="+mn-cs"/>
            </a:rPr>
            <a:t>　しかしながら、平成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以降、交付税措置のない地方債の借入を行うなど、比率の増加が見込まれていることから、今後も、今まで以上に国県補助金の活用や普通交付税措置のある地方債をできる限り活用するなど、類似団体内平均値を上回ることのないような財政運営を心掛ける必要があ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75247</xdr:rowOff>
    </xdr:to>
    <xdr:cxnSp macro="">
      <xdr:nvCxnSpPr>
        <xdr:cNvPr id="376" name="直線コネクタ 375"/>
        <xdr:cNvCxnSpPr/>
      </xdr:nvCxnSpPr>
      <xdr:spPr>
        <a:xfrm>
          <a:off x="16179800" y="675576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69215</xdr:rowOff>
    </xdr:from>
    <xdr:to>
      <xdr:col>23</xdr:col>
      <xdr:colOff>406400</xdr:colOff>
      <xdr:row>39</xdr:row>
      <xdr:rowOff>105410</xdr:rowOff>
    </xdr:to>
    <xdr:cxnSp macro="">
      <xdr:nvCxnSpPr>
        <xdr:cNvPr id="379" name="直線コネクタ 378"/>
        <xdr:cNvCxnSpPr/>
      </xdr:nvCxnSpPr>
      <xdr:spPr>
        <a:xfrm flipV="1">
          <a:off x="15290800" y="6755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318</xdr:rowOff>
    </xdr:to>
    <xdr:cxnSp macro="">
      <xdr:nvCxnSpPr>
        <xdr:cNvPr id="382" name="直線コネクタ 381"/>
        <xdr:cNvCxnSpPr/>
      </xdr:nvCxnSpPr>
      <xdr:spPr>
        <a:xfrm flipV="1">
          <a:off x="14401800" y="67919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4" name="テキスト ボックス 38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318</xdr:rowOff>
    </xdr:from>
    <xdr:to>
      <xdr:col>21</xdr:col>
      <xdr:colOff>0</xdr:colOff>
      <xdr:row>40</xdr:row>
      <xdr:rowOff>66675</xdr:rowOff>
    </xdr:to>
    <xdr:cxnSp macro="">
      <xdr:nvCxnSpPr>
        <xdr:cNvPr id="385" name="直線コネクタ 384"/>
        <xdr:cNvCxnSpPr/>
      </xdr:nvCxnSpPr>
      <xdr:spPr>
        <a:xfrm flipV="1">
          <a:off x="13512800" y="685831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7" name="テキスト ボックス 386"/>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9" name="テキスト ボックス 388"/>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24447</xdr:rowOff>
    </xdr:from>
    <xdr:to>
      <xdr:col>24</xdr:col>
      <xdr:colOff>609600</xdr:colOff>
      <xdr:row>39</xdr:row>
      <xdr:rowOff>126047</xdr:rowOff>
    </xdr:to>
    <xdr:sp macro="" textlink="">
      <xdr:nvSpPr>
        <xdr:cNvPr id="395" name="円/楕円 394"/>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40974</xdr:rowOff>
    </xdr:from>
    <xdr:ext cx="762000" cy="259045"/>
    <xdr:sp macro="" textlink="">
      <xdr:nvSpPr>
        <xdr:cNvPr id="396" name="公債費負担の状況該当値テキスト"/>
        <xdr:cNvSpPr txBox="1"/>
      </xdr:nvSpPr>
      <xdr:spPr>
        <a:xfrm>
          <a:off x="17106900" y="65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18415</xdr:rowOff>
    </xdr:from>
    <xdr:to>
      <xdr:col>23</xdr:col>
      <xdr:colOff>457200</xdr:colOff>
      <xdr:row>39</xdr:row>
      <xdr:rowOff>120015</xdr:rowOff>
    </xdr:to>
    <xdr:sp macro="" textlink="">
      <xdr:nvSpPr>
        <xdr:cNvPr id="397" name="円/楕円 396"/>
        <xdr:cNvSpPr/>
      </xdr:nvSpPr>
      <xdr:spPr>
        <a:xfrm>
          <a:off x="16129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130192</xdr:rowOff>
    </xdr:from>
    <xdr:ext cx="736600" cy="259045"/>
    <xdr:sp macro="" textlink="">
      <xdr:nvSpPr>
        <xdr:cNvPr id="398" name="テキスト ボックス 397"/>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399" name="円/楕円 398"/>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0" name="テキスト ボックス 399"/>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120968</xdr:rowOff>
    </xdr:from>
    <xdr:to>
      <xdr:col>21</xdr:col>
      <xdr:colOff>50800</xdr:colOff>
      <xdr:row>40</xdr:row>
      <xdr:rowOff>51118</xdr:rowOff>
    </xdr:to>
    <xdr:sp macro="" textlink="">
      <xdr:nvSpPr>
        <xdr:cNvPr id="401" name="円/楕円 400"/>
        <xdr:cNvSpPr/>
      </xdr:nvSpPr>
      <xdr:spPr>
        <a:xfrm>
          <a:off x="14351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402" name="テキスト ボックス 401"/>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403" name="円/楕円 402"/>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127652</xdr:rowOff>
    </xdr:from>
    <xdr:ext cx="762000" cy="259045"/>
    <xdr:sp macro="" textlink="">
      <xdr:nvSpPr>
        <xdr:cNvPr id="404" name="テキスト ボックス 403"/>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a:solidFill>
                <a:schemeClr val="dk1"/>
              </a:solidFill>
              <a:effectLst/>
              <a:latin typeface="ＭＳ Ｐゴシック"/>
              <a:ea typeface="+mn-ea"/>
              <a:cs typeface="+mn-cs"/>
            </a:rPr>
            <a:t>　</a:t>
          </a:r>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25</a:t>
          </a:r>
          <a:r>
            <a:rPr lang="ja-JP" altLang="ja-JP" sz="1300" b="0" i="0">
              <a:solidFill>
                <a:schemeClr val="dk1"/>
              </a:solidFill>
              <a:effectLst/>
              <a:latin typeface="+mn-lt"/>
              <a:ea typeface="+mn-ea"/>
              <a:cs typeface="+mn-cs"/>
            </a:rPr>
            <a:t>年度においては、前年度と比較すると</a:t>
          </a:r>
          <a:r>
            <a:rPr lang="en-US" altLang="ja-JP" sz="1300" b="0" i="0">
              <a:solidFill>
                <a:schemeClr val="dk1"/>
              </a:solidFill>
              <a:effectLst/>
              <a:latin typeface="+mn-lt"/>
              <a:ea typeface="+mn-ea"/>
              <a:cs typeface="+mn-cs"/>
            </a:rPr>
            <a:t>30.7</a:t>
          </a:r>
          <a:r>
            <a:rPr lang="ja-JP" altLang="ja-JP" sz="1300" b="0" i="0">
              <a:solidFill>
                <a:schemeClr val="dk1"/>
              </a:solidFill>
              <a:effectLst/>
              <a:latin typeface="+mn-lt"/>
              <a:ea typeface="+mn-ea"/>
              <a:cs typeface="+mn-cs"/>
            </a:rPr>
            <a:t>ポイントと大きく</a:t>
          </a:r>
          <a:r>
            <a:rPr lang="ja-JP" altLang="en-US" sz="1300" b="0" i="0">
              <a:solidFill>
                <a:schemeClr val="dk1"/>
              </a:solidFill>
              <a:effectLst/>
              <a:latin typeface="+mn-lt"/>
              <a:ea typeface="+mn-ea"/>
              <a:cs typeface="+mn-cs"/>
            </a:rPr>
            <a:t>増加</a:t>
          </a:r>
          <a:r>
            <a:rPr lang="ja-JP" altLang="ja-JP" sz="1300" b="0" i="0">
              <a:solidFill>
                <a:schemeClr val="dk1"/>
              </a:solidFill>
              <a:effectLst/>
              <a:latin typeface="+mn-lt"/>
              <a:ea typeface="+mn-ea"/>
              <a:cs typeface="+mn-cs"/>
            </a:rPr>
            <a:t>し</a:t>
          </a:r>
          <a:r>
            <a:rPr lang="ja-JP" altLang="en-US" sz="1300" b="0" i="0">
              <a:solidFill>
                <a:schemeClr val="dk1"/>
              </a:solidFill>
              <a:effectLst/>
              <a:latin typeface="+mn-lt"/>
              <a:ea typeface="+mn-ea"/>
              <a:cs typeface="+mn-cs"/>
            </a:rPr>
            <a:t>、類似団体内平均値を上回った</a:t>
          </a:r>
          <a:r>
            <a:rPr lang="ja-JP" altLang="ja-JP" sz="1300" b="0" i="0">
              <a:solidFill>
                <a:schemeClr val="dk1"/>
              </a:solidFill>
              <a:effectLst/>
              <a:latin typeface="+mn-lt"/>
              <a:ea typeface="+mn-ea"/>
              <a:cs typeface="+mn-cs"/>
            </a:rPr>
            <a:t>。</a:t>
          </a:r>
          <a:endParaRPr lang="en-US" altLang="ja-JP" sz="13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この要因について</a:t>
          </a:r>
          <a:r>
            <a:rPr lang="ja-JP" altLang="en-US" sz="1300" b="0" i="0">
              <a:solidFill>
                <a:schemeClr val="dk1"/>
              </a:solidFill>
              <a:effectLst/>
              <a:latin typeface="+mn-lt"/>
              <a:ea typeface="+mn-ea"/>
              <a:cs typeface="+mn-cs"/>
            </a:rPr>
            <a:t>は、</a:t>
          </a:r>
          <a:r>
            <a:rPr lang="ja-JP" altLang="ja-JP" sz="1300" b="0" i="0">
              <a:solidFill>
                <a:schemeClr val="dk1"/>
              </a:solidFill>
              <a:effectLst/>
              <a:latin typeface="+mn-lt"/>
              <a:ea typeface="+mn-ea"/>
              <a:cs typeface="+mn-cs"/>
            </a:rPr>
            <a:t>算出基準となる将来負担額</a:t>
          </a:r>
          <a:r>
            <a:rPr lang="ja-JP" altLang="en-US" sz="1300" b="0" i="0">
              <a:solidFill>
                <a:schemeClr val="dk1"/>
              </a:solidFill>
              <a:effectLst/>
              <a:latin typeface="+mn-lt"/>
              <a:ea typeface="+mn-ea"/>
              <a:cs typeface="+mn-cs"/>
            </a:rPr>
            <a:t>が</a:t>
          </a:r>
          <a:r>
            <a:rPr lang="ja-JP" altLang="ja-JP" sz="1300" b="0" i="0">
              <a:solidFill>
                <a:schemeClr val="dk1"/>
              </a:solidFill>
              <a:effectLst/>
              <a:latin typeface="+mn-lt"/>
              <a:ea typeface="+mn-ea"/>
              <a:cs typeface="+mn-cs"/>
            </a:rPr>
            <a:t>、</a:t>
          </a:r>
          <a:r>
            <a:rPr lang="ja-JP" altLang="en-US" sz="1300" b="0" i="0">
              <a:solidFill>
                <a:schemeClr val="dk1"/>
              </a:solidFill>
              <a:effectLst/>
              <a:latin typeface="+mn-lt"/>
              <a:ea typeface="+mn-ea"/>
              <a:cs typeface="+mn-cs"/>
            </a:rPr>
            <a:t>緊急防災・減災事業や学校教育施設等整備事業、地域の元気臨時交付金事業の財源として地方債を活用したため</a:t>
          </a:r>
          <a:r>
            <a:rPr lang="ja-JP" altLang="ja-JP" sz="1300" b="0" i="0">
              <a:solidFill>
                <a:schemeClr val="dk1"/>
              </a:solidFill>
              <a:effectLst/>
              <a:latin typeface="+mn-lt"/>
              <a:ea typeface="+mn-ea"/>
              <a:cs typeface="+mn-cs"/>
            </a:rPr>
            <a:t>地方債の現在高</a:t>
          </a:r>
          <a:r>
            <a:rPr lang="ja-JP" altLang="en-US" sz="1300" b="0" i="0">
              <a:solidFill>
                <a:schemeClr val="dk1"/>
              </a:solidFill>
              <a:effectLst/>
              <a:latin typeface="+mn-lt"/>
              <a:ea typeface="+mn-ea"/>
              <a:cs typeface="+mn-cs"/>
            </a:rPr>
            <a:t>が</a:t>
          </a:r>
          <a:r>
            <a:rPr lang="ja-JP" altLang="ja-JP" sz="1300" b="0" i="0">
              <a:solidFill>
                <a:schemeClr val="dk1"/>
              </a:solidFill>
              <a:effectLst/>
              <a:latin typeface="+mn-lt"/>
              <a:ea typeface="+mn-ea"/>
              <a:cs typeface="+mn-cs"/>
            </a:rPr>
            <a:t>増加した</a:t>
          </a:r>
          <a:r>
            <a:rPr lang="ja-JP" altLang="en-US" sz="1300" b="0" i="0">
              <a:solidFill>
                <a:schemeClr val="dk1"/>
              </a:solidFill>
              <a:effectLst/>
              <a:latin typeface="+mn-lt"/>
              <a:ea typeface="+mn-ea"/>
              <a:cs typeface="+mn-cs"/>
            </a:rPr>
            <a:t>ためです。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20752</xdr:rowOff>
    </xdr:from>
    <xdr:to>
      <xdr:col>24</xdr:col>
      <xdr:colOff>558800</xdr:colOff>
      <xdr:row>15</xdr:row>
      <xdr:rowOff>168910</xdr:rowOff>
    </xdr:to>
    <xdr:cxnSp macro="">
      <xdr:nvCxnSpPr>
        <xdr:cNvPr id="436" name="直線コネクタ 435"/>
        <xdr:cNvCxnSpPr/>
      </xdr:nvCxnSpPr>
      <xdr:spPr>
        <a:xfrm>
          <a:off x="16179800" y="2592502"/>
          <a:ext cx="838200" cy="1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7"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20752</xdr:rowOff>
    </xdr:from>
    <xdr:to>
      <xdr:col>23</xdr:col>
      <xdr:colOff>406400</xdr:colOff>
      <xdr:row>15</xdr:row>
      <xdr:rowOff>114859</xdr:rowOff>
    </xdr:to>
    <xdr:cxnSp macro="">
      <xdr:nvCxnSpPr>
        <xdr:cNvPr id="439" name="直線コネクタ 438"/>
        <xdr:cNvCxnSpPr/>
      </xdr:nvCxnSpPr>
      <xdr:spPr>
        <a:xfrm flipV="1">
          <a:off x="15290800" y="259250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41" name="テキスト ボックス 440"/>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112928</xdr:rowOff>
    </xdr:from>
    <xdr:to>
      <xdr:col>22</xdr:col>
      <xdr:colOff>203200</xdr:colOff>
      <xdr:row>15</xdr:row>
      <xdr:rowOff>114859</xdr:rowOff>
    </xdr:to>
    <xdr:cxnSp macro="">
      <xdr:nvCxnSpPr>
        <xdr:cNvPr id="442" name="直線コネクタ 441"/>
        <xdr:cNvCxnSpPr/>
      </xdr:nvCxnSpPr>
      <xdr:spPr>
        <a:xfrm>
          <a:off x="14401800" y="2684678"/>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4" name="テキスト ボックス 443"/>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109068</xdr:rowOff>
    </xdr:from>
    <xdr:to>
      <xdr:col>21</xdr:col>
      <xdr:colOff>0</xdr:colOff>
      <xdr:row>15</xdr:row>
      <xdr:rowOff>112928</xdr:rowOff>
    </xdr:to>
    <xdr:cxnSp macro="">
      <xdr:nvCxnSpPr>
        <xdr:cNvPr id="445" name="直線コネクタ 444"/>
        <xdr:cNvCxnSpPr/>
      </xdr:nvCxnSpPr>
      <xdr:spPr>
        <a:xfrm>
          <a:off x="13512800" y="2680818"/>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47" name="テキスト ボックス 446"/>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9" name="テキスト ボックス 448"/>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118110</xdr:rowOff>
    </xdr:from>
    <xdr:to>
      <xdr:col>24</xdr:col>
      <xdr:colOff>609600</xdr:colOff>
      <xdr:row>16</xdr:row>
      <xdr:rowOff>48260</xdr:rowOff>
    </xdr:to>
    <xdr:sp macro="" textlink="">
      <xdr:nvSpPr>
        <xdr:cNvPr id="455" name="円/楕円 454"/>
        <xdr:cNvSpPr/>
      </xdr:nvSpPr>
      <xdr:spPr>
        <a:xfrm>
          <a:off x="16967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90187</xdr:rowOff>
    </xdr:from>
    <xdr:ext cx="762000" cy="259045"/>
    <xdr:sp macro="" textlink="">
      <xdr:nvSpPr>
        <xdr:cNvPr id="456" name="将来負担の状況該当値テキスト"/>
        <xdr:cNvSpPr txBox="1"/>
      </xdr:nvSpPr>
      <xdr:spPr>
        <a:xfrm>
          <a:off x="17106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141402</xdr:rowOff>
    </xdr:from>
    <xdr:to>
      <xdr:col>23</xdr:col>
      <xdr:colOff>457200</xdr:colOff>
      <xdr:row>15</xdr:row>
      <xdr:rowOff>71552</xdr:rowOff>
    </xdr:to>
    <xdr:sp macro="" textlink="">
      <xdr:nvSpPr>
        <xdr:cNvPr id="457" name="円/楕円 456"/>
        <xdr:cNvSpPr/>
      </xdr:nvSpPr>
      <xdr:spPr>
        <a:xfrm>
          <a:off x="16129000" y="25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81729</xdr:rowOff>
    </xdr:from>
    <xdr:ext cx="736600" cy="259045"/>
    <xdr:sp macro="" textlink="">
      <xdr:nvSpPr>
        <xdr:cNvPr id="458" name="テキスト ボックス 457"/>
        <xdr:cNvSpPr txBox="1"/>
      </xdr:nvSpPr>
      <xdr:spPr>
        <a:xfrm>
          <a:off x="15798800" y="231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64059</xdr:rowOff>
    </xdr:from>
    <xdr:to>
      <xdr:col>22</xdr:col>
      <xdr:colOff>254000</xdr:colOff>
      <xdr:row>15</xdr:row>
      <xdr:rowOff>165659</xdr:rowOff>
    </xdr:to>
    <xdr:sp macro="" textlink="">
      <xdr:nvSpPr>
        <xdr:cNvPr id="459" name="円/楕円 458"/>
        <xdr:cNvSpPr/>
      </xdr:nvSpPr>
      <xdr:spPr>
        <a:xfrm>
          <a:off x="15240000" y="26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4386</xdr:rowOff>
    </xdr:from>
    <xdr:ext cx="762000" cy="259045"/>
    <xdr:sp macro="" textlink="">
      <xdr:nvSpPr>
        <xdr:cNvPr id="460" name="テキスト ボックス 459"/>
        <xdr:cNvSpPr txBox="1"/>
      </xdr:nvSpPr>
      <xdr:spPr>
        <a:xfrm>
          <a:off x="14909800" y="24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62128</xdr:rowOff>
    </xdr:from>
    <xdr:to>
      <xdr:col>21</xdr:col>
      <xdr:colOff>50800</xdr:colOff>
      <xdr:row>15</xdr:row>
      <xdr:rowOff>163728</xdr:rowOff>
    </xdr:to>
    <xdr:sp macro="" textlink="">
      <xdr:nvSpPr>
        <xdr:cNvPr id="461" name="円/楕円 460"/>
        <xdr:cNvSpPr/>
      </xdr:nvSpPr>
      <xdr:spPr>
        <a:xfrm>
          <a:off x="14351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2455</xdr:rowOff>
    </xdr:from>
    <xdr:ext cx="762000" cy="259045"/>
    <xdr:sp macro="" textlink="">
      <xdr:nvSpPr>
        <xdr:cNvPr id="462" name="テキスト ボックス 461"/>
        <xdr:cNvSpPr txBox="1"/>
      </xdr:nvSpPr>
      <xdr:spPr>
        <a:xfrm>
          <a:off x="14020800" y="24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58268</xdr:rowOff>
    </xdr:from>
    <xdr:to>
      <xdr:col>19</xdr:col>
      <xdr:colOff>533400</xdr:colOff>
      <xdr:row>15</xdr:row>
      <xdr:rowOff>159868</xdr:rowOff>
    </xdr:to>
    <xdr:sp macro="" textlink="">
      <xdr:nvSpPr>
        <xdr:cNvPr id="463" name="円/楕円 462"/>
        <xdr:cNvSpPr/>
      </xdr:nvSpPr>
      <xdr:spPr>
        <a:xfrm>
          <a:off x="134620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170045</xdr:rowOff>
    </xdr:from>
    <xdr:ext cx="762000" cy="259045"/>
    <xdr:sp macro="" textlink="">
      <xdr:nvSpPr>
        <xdr:cNvPr id="464" name="テキスト ボックス 463"/>
        <xdr:cNvSpPr txBox="1"/>
      </xdr:nvSpPr>
      <xdr:spPr>
        <a:xfrm>
          <a:off x="13131800" y="239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14,712
14,631
25.71
6,875,734
6,712,410
100,891
3,376,495
5,426,003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60.0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a:solidFill>
                <a:schemeClr val="dk1"/>
              </a:solidFill>
              <a:effectLst/>
              <a:latin typeface="ＭＳ Ｐゴシック"/>
              <a:ea typeface="+mn-ea"/>
              <a:cs typeface="+mn-cs"/>
            </a:rPr>
            <a:t>　</a:t>
          </a:r>
          <a:r>
            <a:rPr lang="ja-JP" altLang="ja-JP" sz="1100" b="0" i="0">
              <a:solidFill>
                <a:schemeClr val="dk1"/>
              </a:solidFill>
              <a:effectLst/>
              <a:latin typeface="+mn-lt"/>
              <a:ea typeface="+mn-ea"/>
              <a:cs typeface="+mn-cs"/>
            </a:rPr>
            <a:t>近年、経常収支比率算出の分母となる経常一般財源総額のうち、主に町税が、団塊世代等退職などにより減少傾向が続いていることから、分子となる経常経費充当一般財源のうち、一般財源充当比率の高い人件費においては、行財政改革計画に伴う職員数縮減、地域手当の段階的な削減、給与改定等により、継続的な削減を図っていることから、対前年度比でも</a:t>
          </a:r>
          <a:r>
            <a:rPr lang="en-US" altLang="ja-JP" sz="1100" b="0" i="0">
              <a:solidFill>
                <a:schemeClr val="dk1"/>
              </a:solidFill>
              <a:effectLst/>
              <a:latin typeface="+mn-lt"/>
              <a:ea typeface="+mn-ea"/>
              <a:cs typeface="+mn-cs"/>
            </a:rPr>
            <a:t>0.9</a:t>
          </a:r>
          <a:r>
            <a:rPr lang="ja-JP" altLang="ja-JP" sz="1100" b="0" i="0">
              <a:solidFill>
                <a:schemeClr val="dk1"/>
              </a:solidFill>
              <a:effectLst/>
              <a:latin typeface="+mn-lt"/>
              <a:ea typeface="+mn-ea"/>
              <a:cs typeface="+mn-cs"/>
            </a:rPr>
            <a:t>ポイント減少している。しかしながら、分母の減少影響額が大きいため、各種平均値では上回る比率となっている。</a:t>
          </a:r>
          <a:endParaRPr lang="ja-JP" altLang="ja-JP" sz="1100">
            <a:effectLst/>
          </a:endParaRPr>
        </a:p>
        <a:p>
          <a:pPr rtl="0"/>
          <a:r>
            <a:rPr lang="ja-JP" altLang="ja-JP" sz="1100" b="0" i="0">
              <a:solidFill>
                <a:schemeClr val="dk1"/>
              </a:solidFill>
              <a:effectLst/>
              <a:latin typeface="+mn-lt"/>
              <a:ea typeface="+mn-ea"/>
              <a:cs typeface="+mn-cs"/>
            </a:rPr>
            <a:t>　そのようなことから、引き続き人件費削減に努め、それ以上に、町税を中心に、経常一般財源の確保についてより一層努めていく必要がある。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53848</xdr:rowOff>
    </xdr:from>
    <xdr:to>
      <xdr:col>7</xdr:col>
      <xdr:colOff>15875</xdr:colOff>
      <xdr:row>38</xdr:row>
      <xdr:rowOff>94996</xdr:rowOff>
    </xdr:to>
    <xdr:cxnSp macro="">
      <xdr:nvCxnSpPr>
        <xdr:cNvPr id="63" name="直線コネクタ 62"/>
        <xdr:cNvCxnSpPr/>
      </xdr:nvCxnSpPr>
      <xdr:spPr>
        <a:xfrm flipV="1">
          <a:off x="3987800" y="65689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94996</xdr:rowOff>
    </xdr:from>
    <xdr:to>
      <xdr:col>5</xdr:col>
      <xdr:colOff>549275</xdr:colOff>
      <xdr:row>38</xdr:row>
      <xdr:rowOff>131572</xdr:rowOff>
    </xdr:to>
    <xdr:cxnSp macro="">
      <xdr:nvCxnSpPr>
        <xdr:cNvPr id="66" name="直線コネクタ 65"/>
        <xdr:cNvCxnSpPr/>
      </xdr:nvCxnSpPr>
      <xdr:spPr>
        <a:xfrm flipV="1">
          <a:off x="3098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85852</xdr:rowOff>
    </xdr:from>
    <xdr:to>
      <xdr:col>4</xdr:col>
      <xdr:colOff>346075</xdr:colOff>
      <xdr:row>38</xdr:row>
      <xdr:rowOff>131572</xdr:rowOff>
    </xdr:to>
    <xdr:cxnSp macro="">
      <xdr:nvCxnSpPr>
        <xdr:cNvPr id="69" name="直線コネクタ 68"/>
        <xdr:cNvCxnSpPr/>
      </xdr:nvCxnSpPr>
      <xdr:spPr>
        <a:xfrm>
          <a:off x="2209800" y="6600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85852</xdr:rowOff>
    </xdr:from>
    <xdr:to>
      <xdr:col>3</xdr:col>
      <xdr:colOff>142875</xdr:colOff>
      <xdr:row>38</xdr:row>
      <xdr:rowOff>140716</xdr:rowOff>
    </xdr:to>
    <xdr:cxnSp macro="">
      <xdr:nvCxnSpPr>
        <xdr:cNvPr id="72" name="直線コネクタ 71"/>
        <xdr:cNvCxnSpPr/>
      </xdr:nvCxnSpPr>
      <xdr:spPr>
        <a:xfrm flipV="1">
          <a:off x="1320800" y="6600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3048</xdr:rowOff>
    </xdr:from>
    <xdr:to>
      <xdr:col>7</xdr:col>
      <xdr:colOff>66675</xdr:colOff>
      <xdr:row>38</xdr:row>
      <xdr:rowOff>104648</xdr:rowOff>
    </xdr:to>
    <xdr:sp macro="" textlink="">
      <xdr:nvSpPr>
        <xdr:cNvPr id="82" name="円/楕円 81"/>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146575</xdr:rowOff>
    </xdr:from>
    <xdr:ext cx="762000" cy="259045"/>
    <xdr:sp macro="" textlink="">
      <xdr:nvSpPr>
        <xdr:cNvPr id="83" name="人件費該当値テキスト"/>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44196</xdr:rowOff>
    </xdr:from>
    <xdr:to>
      <xdr:col>5</xdr:col>
      <xdr:colOff>600075</xdr:colOff>
      <xdr:row>38</xdr:row>
      <xdr:rowOff>145796</xdr:rowOff>
    </xdr:to>
    <xdr:sp macro="" textlink="">
      <xdr:nvSpPr>
        <xdr:cNvPr id="84" name="円/楕円 83"/>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130573</xdr:rowOff>
    </xdr:from>
    <xdr:ext cx="736600" cy="259045"/>
    <xdr:sp macro="" textlink="">
      <xdr:nvSpPr>
        <xdr:cNvPr id="85" name="テキスト ボックス 84"/>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80772</xdr:rowOff>
    </xdr:from>
    <xdr:to>
      <xdr:col>4</xdr:col>
      <xdr:colOff>396875</xdr:colOff>
      <xdr:row>39</xdr:row>
      <xdr:rowOff>10922</xdr:rowOff>
    </xdr:to>
    <xdr:sp macro="" textlink="">
      <xdr:nvSpPr>
        <xdr:cNvPr id="86" name="円/楕円 85"/>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167149</xdr:rowOff>
    </xdr:from>
    <xdr:ext cx="762000" cy="259045"/>
    <xdr:sp macro="" textlink="">
      <xdr:nvSpPr>
        <xdr:cNvPr id="87" name="テキスト ボックス 86"/>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35052</xdr:rowOff>
    </xdr:from>
    <xdr:to>
      <xdr:col>3</xdr:col>
      <xdr:colOff>193675</xdr:colOff>
      <xdr:row>38</xdr:row>
      <xdr:rowOff>136652</xdr:rowOff>
    </xdr:to>
    <xdr:sp macro="" textlink="">
      <xdr:nvSpPr>
        <xdr:cNvPr id="88" name="円/楕円 87"/>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121429</xdr:rowOff>
    </xdr:from>
    <xdr:ext cx="762000" cy="259045"/>
    <xdr:sp macro="" textlink="">
      <xdr:nvSpPr>
        <xdr:cNvPr id="89" name="テキスト ボックス 88"/>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89916</xdr:rowOff>
    </xdr:from>
    <xdr:to>
      <xdr:col>1</xdr:col>
      <xdr:colOff>676275</xdr:colOff>
      <xdr:row>39</xdr:row>
      <xdr:rowOff>20066</xdr:rowOff>
    </xdr:to>
    <xdr:sp macro="" textlink="">
      <xdr:nvSpPr>
        <xdr:cNvPr id="90" name="円/楕円 89"/>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4843</xdr:rowOff>
    </xdr:from>
    <xdr:ext cx="762000" cy="259045"/>
    <xdr:sp macro="" textlink="">
      <xdr:nvSpPr>
        <xdr:cNvPr id="91" name="テキスト ボックス 90"/>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aseline="0">
              <a:solidFill>
                <a:schemeClr val="dk1"/>
              </a:solidFill>
              <a:effectLst/>
              <a:latin typeface="ＭＳ Ｐゴシック"/>
              <a:ea typeface="+mn-ea"/>
              <a:cs typeface="+mn-cs"/>
            </a:rPr>
            <a:t>　</a:t>
          </a:r>
          <a:r>
            <a:rPr lang="ja-JP" altLang="ja-JP" sz="1100" baseline="0">
              <a:solidFill>
                <a:schemeClr val="dk1"/>
              </a:solidFill>
              <a:effectLst/>
              <a:latin typeface="+mn-lt"/>
              <a:ea typeface="+mn-ea"/>
              <a:cs typeface="+mn-cs"/>
            </a:rPr>
            <a:t>毎年度の徹底した削減努力等により、平成</a:t>
          </a:r>
          <a:r>
            <a:rPr lang="en-US" altLang="ja-JP" sz="1100" baseline="0">
              <a:solidFill>
                <a:schemeClr val="dk1"/>
              </a:solidFill>
              <a:effectLst/>
              <a:latin typeface="+mn-lt"/>
              <a:ea typeface="+mn-ea"/>
              <a:cs typeface="+mn-cs"/>
            </a:rPr>
            <a:t>20</a:t>
          </a:r>
          <a:r>
            <a:rPr lang="ja-JP" altLang="ja-JP" sz="1100" baseline="0">
              <a:solidFill>
                <a:schemeClr val="dk1"/>
              </a:solidFill>
              <a:effectLst/>
              <a:latin typeface="+mn-lt"/>
              <a:ea typeface="+mn-ea"/>
              <a:cs typeface="+mn-cs"/>
            </a:rPr>
            <a:t>年度までは毎年度確実に減少していたが、平成</a:t>
          </a:r>
          <a:r>
            <a:rPr lang="en-US" altLang="ja-JP" sz="1100" baseline="0">
              <a:solidFill>
                <a:schemeClr val="dk1"/>
              </a:solidFill>
              <a:effectLst/>
              <a:latin typeface="+mn-lt"/>
              <a:ea typeface="+mn-ea"/>
              <a:cs typeface="+mn-cs"/>
            </a:rPr>
            <a:t>22</a:t>
          </a:r>
          <a:r>
            <a:rPr lang="ja-JP" altLang="ja-JP" sz="1100" baseline="0">
              <a:solidFill>
                <a:schemeClr val="dk1"/>
              </a:solidFill>
              <a:effectLst/>
              <a:latin typeface="+mn-lt"/>
              <a:ea typeface="+mn-ea"/>
              <a:cs typeface="+mn-cs"/>
            </a:rPr>
            <a:t>年度</a:t>
          </a:r>
          <a:r>
            <a:rPr lang="ja-JP" altLang="en-US" sz="1100" baseline="0">
              <a:solidFill>
                <a:schemeClr val="dk1"/>
              </a:solidFill>
              <a:effectLst/>
              <a:latin typeface="+mn-lt"/>
              <a:ea typeface="+mn-ea"/>
              <a:cs typeface="+mn-cs"/>
            </a:rPr>
            <a:t>以降</a:t>
          </a:r>
          <a:r>
            <a:rPr lang="ja-JP" altLang="ja-JP" sz="1100" baseline="0">
              <a:solidFill>
                <a:schemeClr val="dk1"/>
              </a:solidFill>
              <a:effectLst/>
              <a:latin typeface="+mn-lt"/>
              <a:ea typeface="+mn-ea"/>
              <a:cs typeface="+mn-cs"/>
            </a:rPr>
            <a:t>は</a:t>
          </a:r>
          <a:r>
            <a:rPr lang="ja-JP" altLang="en-US"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3</a:t>
          </a:r>
          <a:r>
            <a:rPr lang="ja-JP" altLang="en-US" sz="1100" baseline="0">
              <a:solidFill>
                <a:schemeClr val="dk1"/>
              </a:solidFill>
              <a:effectLst/>
              <a:latin typeface="+mn-lt"/>
              <a:ea typeface="+mn-ea"/>
              <a:cs typeface="+mn-cs"/>
            </a:rPr>
            <a:t>年連続増加となった。平成</a:t>
          </a:r>
          <a:r>
            <a:rPr lang="en-US" altLang="ja-JP" sz="1100" baseline="0">
              <a:solidFill>
                <a:schemeClr val="dk1"/>
              </a:solidFill>
              <a:effectLst/>
              <a:latin typeface="+mn-lt"/>
              <a:ea typeface="+mn-ea"/>
              <a:cs typeface="+mn-cs"/>
            </a:rPr>
            <a:t>25</a:t>
          </a:r>
          <a:r>
            <a:rPr lang="ja-JP" altLang="en-US" sz="1100" baseline="0">
              <a:solidFill>
                <a:schemeClr val="dk1"/>
              </a:solidFill>
              <a:effectLst/>
              <a:latin typeface="+mn-lt"/>
              <a:ea typeface="+mn-ea"/>
              <a:cs typeface="+mn-cs"/>
            </a:rPr>
            <a:t>年度については、情報系回線切り替え設定業務や外国人住民基本台帳システム改修業務等が完了したことにより減少している。</a:t>
          </a:r>
          <a:endParaRPr lang="en-US" altLang="ja-JP" sz="1100" baseline="0">
            <a:solidFill>
              <a:schemeClr val="dk1"/>
            </a:solidFill>
            <a:effectLst/>
            <a:latin typeface="+mn-lt"/>
            <a:ea typeface="+mn-ea"/>
            <a:cs typeface="+mn-cs"/>
          </a:endParaRPr>
        </a:p>
        <a:p>
          <a:pPr rtl="0"/>
          <a:r>
            <a:rPr lang="ja-JP" altLang="ja-JP" sz="1100" baseline="0">
              <a:solidFill>
                <a:schemeClr val="dk1"/>
              </a:solidFill>
              <a:effectLst/>
              <a:latin typeface="+mn-lt"/>
              <a:ea typeface="+mn-ea"/>
              <a:cs typeface="+mn-cs"/>
            </a:rPr>
            <a:t>　物件費の歳出に占める割合は</a:t>
          </a:r>
          <a:r>
            <a:rPr lang="ja-JP" altLang="en-US" sz="1100" baseline="0">
              <a:solidFill>
                <a:schemeClr val="dk1"/>
              </a:solidFill>
              <a:effectLst/>
              <a:latin typeface="+mn-lt"/>
              <a:ea typeface="+mn-ea"/>
              <a:cs typeface="+mn-cs"/>
            </a:rPr>
            <a:t>約</a:t>
          </a:r>
          <a:r>
            <a:rPr lang="en-US" altLang="ja-JP" sz="1100" baseline="0">
              <a:solidFill>
                <a:schemeClr val="dk1"/>
              </a:solidFill>
              <a:effectLst/>
              <a:latin typeface="+mn-lt"/>
              <a:ea typeface="+mn-ea"/>
              <a:cs typeface="+mn-cs"/>
            </a:rPr>
            <a:t>1</a:t>
          </a:r>
          <a:r>
            <a:rPr lang="ja-JP" altLang="en-US" sz="1100" baseline="0">
              <a:solidFill>
                <a:schemeClr val="dk1"/>
              </a:solidFill>
              <a:effectLst/>
              <a:latin typeface="+mn-lt"/>
              <a:ea typeface="+mn-ea"/>
              <a:cs typeface="+mn-cs"/>
            </a:rPr>
            <a:t>割を占めているため</a:t>
          </a:r>
          <a:r>
            <a:rPr lang="ja-JP" altLang="ja-JP" sz="1100" baseline="0">
              <a:solidFill>
                <a:schemeClr val="dk1"/>
              </a:solidFill>
              <a:effectLst/>
              <a:latin typeface="+mn-lt"/>
              <a:ea typeface="+mn-ea"/>
              <a:cs typeface="+mn-cs"/>
            </a:rPr>
            <a:t>、物件費総額の圧縮は経常経費削減の最も重要な課題であることから、今後も経費の圧縮・削減に向けた取り組みを継続して実施する必要がある。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17</xdr:row>
      <xdr:rowOff>1270</xdr:rowOff>
    </xdr:to>
    <xdr:cxnSp macro="">
      <xdr:nvCxnSpPr>
        <xdr:cNvPr id="124" name="直線コネクタ 123"/>
        <xdr:cNvCxnSpPr/>
      </xdr:nvCxnSpPr>
      <xdr:spPr>
        <a:xfrm flipV="1">
          <a:off x="15671800" y="285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1270</xdr:rowOff>
    </xdr:to>
    <xdr:cxnSp macro="">
      <xdr:nvCxnSpPr>
        <xdr:cNvPr id="127" name="直線コネクタ 126"/>
        <xdr:cNvCxnSpPr/>
      </xdr:nvCxnSpPr>
      <xdr:spPr>
        <a:xfrm>
          <a:off x="14782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127000</xdr:rowOff>
    </xdr:to>
    <xdr:cxnSp macro="">
      <xdr:nvCxnSpPr>
        <xdr:cNvPr id="130" name="直線コネクタ 129"/>
        <xdr:cNvCxnSpPr/>
      </xdr:nvCxnSpPr>
      <xdr:spPr>
        <a:xfrm>
          <a:off x="13893800" y="2763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20320</xdr:rowOff>
    </xdr:to>
    <xdr:cxnSp macro="">
      <xdr:nvCxnSpPr>
        <xdr:cNvPr id="133" name="直線コネクタ 132"/>
        <xdr:cNvCxnSpPr/>
      </xdr:nvCxnSpPr>
      <xdr:spPr>
        <a:xfrm>
          <a:off x="13004800" y="2710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3" name="円/楕円 142"/>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33037</xdr:rowOff>
    </xdr:from>
    <xdr:ext cx="762000" cy="259045"/>
    <xdr:sp macro="" textlink="">
      <xdr:nvSpPr>
        <xdr:cNvPr id="144"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5" name="円/楕円 144"/>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6" name="テキスト ボックス 145"/>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7" name="円/楕円 146"/>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48" name="テキスト ボックス 147"/>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49" name="円/楕円 148"/>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50" name="テキスト ボックス 149"/>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1" name="円/楕円 150"/>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2" name="テキスト ボックス 151"/>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900" b="0" i="0">
              <a:solidFill>
                <a:schemeClr val="dk1"/>
              </a:solidFill>
              <a:effectLst/>
              <a:latin typeface="ＭＳ Ｐゴシック"/>
              <a:ea typeface="+mn-ea"/>
              <a:cs typeface="+mn-cs"/>
            </a:rPr>
            <a:t>　</a:t>
          </a:r>
          <a:r>
            <a:rPr lang="ja-JP" altLang="ja-JP" sz="900" b="0" i="0">
              <a:solidFill>
                <a:schemeClr val="dk1"/>
              </a:solidFill>
              <a:effectLst/>
              <a:latin typeface="+mn-lt"/>
              <a:ea typeface="+mn-ea"/>
              <a:cs typeface="+mn-cs"/>
            </a:rPr>
            <a:t>扶助費総額としては増加傾向にあるものの、国庫や県費などの特定財源も連動して増加していることから、平成</a:t>
          </a:r>
          <a:r>
            <a:rPr lang="en-US" altLang="ja-JP" sz="900" b="0" i="0">
              <a:solidFill>
                <a:schemeClr val="dk1"/>
              </a:solidFill>
              <a:effectLst/>
              <a:latin typeface="+mn-lt"/>
              <a:ea typeface="+mn-ea"/>
              <a:cs typeface="+mn-cs"/>
            </a:rPr>
            <a:t>21</a:t>
          </a:r>
          <a:r>
            <a:rPr lang="ja-JP" altLang="ja-JP" sz="900" b="0" i="0">
              <a:solidFill>
                <a:schemeClr val="dk1"/>
              </a:solidFill>
              <a:effectLst/>
              <a:latin typeface="+mn-lt"/>
              <a:ea typeface="+mn-ea"/>
              <a:cs typeface="+mn-cs"/>
            </a:rPr>
            <a:t>年度までは緩やかに減少傾向が続いていたが、平成</a:t>
          </a:r>
          <a:r>
            <a:rPr lang="en-US" altLang="ja-JP" sz="900" b="0" i="0">
              <a:solidFill>
                <a:schemeClr val="dk1"/>
              </a:solidFill>
              <a:effectLst/>
              <a:latin typeface="+mn-lt"/>
              <a:ea typeface="+mn-ea"/>
              <a:cs typeface="+mn-cs"/>
            </a:rPr>
            <a:t>23</a:t>
          </a:r>
          <a:r>
            <a:rPr lang="ja-JP" altLang="ja-JP" sz="900" b="0" i="0">
              <a:solidFill>
                <a:schemeClr val="dk1"/>
              </a:solidFill>
              <a:effectLst/>
              <a:latin typeface="+mn-lt"/>
              <a:ea typeface="+mn-ea"/>
              <a:cs typeface="+mn-cs"/>
            </a:rPr>
            <a:t>年度においては、子ども手当支給開始に伴い、支出総額が大きいため、一般財源充当の町単独分も大幅に増加したことから、比率も大幅に増加したが、全国的に増加したため、全国平均、埼玉県平均</a:t>
          </a:r>
          <a:r>
            <a:rPr lang="ja-JP" altLang="en-US" sz="900" b="0" i="0">
              <a:solidFill>
                <a:schemeClr val="dk1"/>
              </a:solidFill>
              <a:effectLst/>
              <a:latin typeface="+mn-lt"/>
              <a:ea typeface="+mn-ea"/>
              <a:cs typeface="+mn-cs"/>
            </a:rPr>
            <a:t>を下回る比率となっているが</a:t>
          </a:r>
          <a:r>
            <a:rPr lang="ja-JP" altLang="ja-JP" sz="900" b="0" i="0">
              <a:solidFill>
                <a:schemeClr val="dk1"/>
              </a:solidFill>
              <a:effectLst/>
              <a:latin typeface="+mn-lt"/>
              <a:ea typeface="+mn-ea"/>
              <a:cs typeface="+mn-cs"/>
            </a:rPr>
            <a:t>、類似団体内平均値と</a:t>
          </a:r>
          <a:r>
            <a:rPr lang="ja-JP" altLang="en-US" sz="900" b="0" i="0">
              <a:solidFill>
                <a:schemeClr val="dk1"/>
              </a:solidFill>
              <a:effectLst/>
              <a:latin typeface="+mn-lt"/>
              <a:ea typeface="+mn-ea"/>
              <a:cs typeface="+mn-cs"/>
            </a:rPr>
            <a:t>の</a:t>
          </a:r>
          <a:r>
            <a:rPr lang="ja-JP" altLang="ja-JP" sz="900" b="0" i="0">
              <a:solidFill>
                <a:schemeClr val="dk1"/>
              </a:solidFill>
              <a:effectLst/>
              <a:latin typeface="+mn-lt"/>
              <a:ea typeface="+mn-ea"/>
              <a:cs typeface="+mn-cs"/>
            </a:rPr>
            <a:t>比較</a:t>
          </a:r>
          <a:r>
            <a:rPr lang="ja-JP" altLang="en-US" sz="900" b="0" i="0">
              <a:solidFill>
                <a:schemeClr val="dk1"/>
              </a:solidFill>
              <a:effectLst/>
              <a:latin typeface="+mn-lt"/>
              <a:ea typeface="+mn-ea"/>
              <a:cs typeface="+mn-cs"/>
            </a:rPr>
            <a:t>については</a:t>
          </a:r>
          <a:r>
            <a:rPr lang="en-US" altLang="ja-JP" sz="900" b="0" i="0">
              <a:solidFill>
                <a:schemeClr val="dk1"/>
              </a:solidFill>
              <a:effectLst/>
              <a:latin typeface="+mn-lt"/>
              <a:ea typeface="+mn-ea"/>
              <a:cs typeface="+mn-cs"/>
            </a:rPr>
            <a:t>0.6</a:t>
          </a:r>
          <a:r>
            <a:rPr lang="ja-JP" altLang="en-US" sz="900" b="0" i="0">
              <a:solidFill>
                <a:schemeClr val="dk1"/>
              </a:solidFill>
              <a:effectLst/>
              <a:latin typeface="+mn-lt"/>
              <a:ea typeface="+mn-ea"/>
              <a:cs typeface="+mn-cs"/>
            </a:rPr>
            <a:t>ポイント上</a:t>
          </a:r>
          <a:r>
            <a:rPr lang="ja-JP" altLang="ja-JP" sz="900" b="0" i="0">
              <a:solidFill>
                <a:schemeClr val="dk1"/>
              </a:solidFill>
              <a:effectLst/>
              <a:latin typeface="+mn-lt"/>
              <a:ea typeface="+mn-ea"/>
              <a:cs typeface="+mn-cs"/>
            </a:rPr>
            <a:t>回る比率となっている。</a:t>
          </a:r>
          <a:r>
            <a:rPr lang="ja-JP" altLang="en-US" sz="900" b="0" i="0">
              <a:solidFill>
                <a:schemeClr val="dk1"/>
              </a:solidFill>
              <a:effectLst/>
              <a:latin typeface="+mn-lt"/>
              <a:ea typeface="+mn-ea"/>
              <a:cs typeface="+mn-cs"/>
            </a:rPr>
            <a:t>なお、平成</a:t>
          </a:r>
          <a:r>
            <a:rPr lang="en-US" altLang="ja-JP" sz="900" b="0" i="0">
              <a:solidFill>
                <a:schemeClr val="dk1"/>
              </a:solidFill>
              <a:effectLst/>
              <a:latin typeface="+mn-lt"/>
              <a:ea typeface="+mn-ea"/>
              <a:cs typeface="+mn-cs"/>
            </a:rPr>
            <a:t>25</a:t>
          </a:r>
          <a:r>
            <a:rPr lang="ja-JP" altLang="en-US" sz="900" b="0" i="0">
              <a:solidFill>
                <a:schemeClr val="dk1"/>
              </a:solidFill>
              <a:effectLst/>
              <a:latin typeface="+mn-lt"/>
              <a:ea typeface="+mn-ea"/>
              <a:cs typeface="+mn-cs"/>
            </a:rPr>
            <a:t>年度については</a:t>
          </a:r>
          <a:r>
            <a:rPr lang="ja-JP"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重度心身障害者医療費及び保育児童委託料等が</a:t>
          </a:r>
          <a:r>
            <a:rPr lang="ja-JP" altLang="ja-JP" sz="900" b="0" i="0">
              <a:solidFill>
                <a:schemeClr val="dk1"/>
              </a:solidFill>
              <a:effectLst/>
              <a:latin typeface="+mn-lt"/>
              <a:ea typeface="+mn-ea"/>
              <a:cs typeface="+mn-cs"/>
            </a:rPr>
            <a:t>増加したことから、扶助費総額の増加傾向は継続したものとなっている。</a:t>
          </a:r>
          <a:endParaRPr lang="ja-JP" altLang="ja-JP" sz="900">
            <a:effectLst/>
          </a:endParaRPr>
        </a:p>
        <a:p>
          <a:pPr rtl="0"/>
          <a:r>
            <a:rPr lang="ja-JP" altLang="ja-JP" sz="900" b="0" i="0">
              <a:solidFill>
                <a:schemeClr val="dk1"/>
              </a:solidFill>
              <a:effectLst/>
              <a:latin typeface="+mn-lt"/>
              <a:ea typeface="+mn-ea"/>
              <a:cs typeface="+mn-cs"/>
            </a:rPr>
            <a:t>　今後も、少子高齢化に伴い増加する傾向であるため、扶助費全体的に、支給対象の見直し等を行うなどの対策が必要である。</a:t>
          </a:r>
          <a:endParaRPr lang="ja-JP" altLang="ja-JP" sz="9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143328</xdr:rowOff>
    </xdr:to>
    <xdr:cxnSp macro="">
      <xdr:nvCxnSpPr>
        <xdr:cNvPr id="187" name="直線コネクタ 186"/>
        <xdr:cNvCxnSpPr/>
      </xdr:nvCxnSpPr>
      <xdr:spPr>
        <a:xfrm>
          <a:off x="3987800" y="96628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61685</xdr:rowOff>
    </xdr:to>
    <xdr:cxnSp macro="">
      <xdr:nvCxnSpPr>
        <xdr:cNvPr id="190" name="直線コネクタ 189"/>
        <xdr:cNvCxnSpPr/>
      </xdr:nvCxnSpPr>
      <xdr:spPr>
        <a:xfrm>
          <a:off x="3098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135165</xdr:rowOff>
    </xdr:to>
    <xdr:cxnSp macro="">
      <xdr:nvCxnSpPr>
        <xdr:cNvPr id="193" name="直線コネクタ 192"/>
        <xdr:cNvCxnSpPr/>
      </xdr:nvCxnSpPr>
      <xdr:spPr>
        <a:xfrm>
          <a:off x="2209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55</xdr:row>
      <xdr:rowOff>37193</xdr:rowOff>
    </xdr:to>
    <xdr:cxnSp macro="">
      <xdr:nvCxnSpPr>
        <xdr:cNvPr id="196" name="直線コネクタ 195"/>
        <xdr:cNvCxnSpPr/>
      </xdr:nvCxnSpPr>
      <xdr:spPr>
        <a:xfrm>
          <a:off x="1320800" y="9336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6" name="円/楕円 205"/>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07"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8" name="円/楕円 207"/>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9" name="テキスト ボックス 20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0" name="円/楕円 209"/>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1" name="テキスト ボックス 210"/>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3" name="テキスト ボックス 212"/>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類似団体内平均値と比較して上回る数値となっており、前年度との比較では</a:t>
          </a:r>
          <a:r>
            <a:rPr lang="en-US" altLang="ja-JP" sz="1200" b="0" i="0">
              <a:solidFill>
                <a:schemeClr val="dk1"/>
              </a:solidFill>
              <a:effectLst/>
              <a:latin typeface="+mn-lt"/>
              <a:ea typeface="+mn-ea"/>
              <a:cs typeface="+mn-cs"/>
            </a:rPr>
            <a:t>0.5</a:t>
          </a:r>
          <a:r>
            <a:rPr lang="ja-JP" altLang="ja-JP" sz="1200" b="0" i="0">
              <a:solidFill>
                <a:schemeClr val="dk1"/>
              </a:solidFill>
              <a:effectLst/>
              <a:latin typeface="+mn-lt"/>
              <a:ea typeface="+mn-ea"/>
              <a:cs typeface="+mn-cs"/>
            </a:rPr>
            <a:t>ポイントの</a:t>
          </a:r>
          <a:r>
            <a:rPr lang="ja-JP" altLang="en-US" sz="1200" b="0" i="0">
              <a:solidFill>
                <a:schemeClr val="dk1"/>
              </a:solidFill>
              <a:effectLst/>
              <a:latin typeface="+mn-lt"/>
              <a:ea typeface="+mn-ea"/>
              <a:cs typeface="+mn-cs"/>
            </a:rPr>
            <a:t>減少</a:t>
          </a:r>
          <a:r>
            <a:rPr lang="ja-JP" altLang="ja-JP" sz="1200" b="0" i="0">
              <a:solidFill>
                <a:schemeClr val="dk1"/>
              </a:solidFill>
              <a:effectLst/>
              <a:latin typeface="+mn-lt"/>
              <a:ea typeface="+mn-ea"/>
              <a:cs typeface="+mn-cs"/>
            </a:rPr>
            <a:t>となっている。また、その他の費用の大きな割合を占めるものは特別会計への繰出金となる。</a:t>
          </a:r>
          <a:endParaRPr lang="ja-JP" altLang="ja-JP" sz="1200">
            <a:effectLst/>
          </a:endParaRPr>
        </a:p>
        <a:p>
          <a:r>
            <a:rPr lang="ja-JP" altLang="ja-JP" sz="1200" b="0" i="0">
              <a:solidFill>
                <a:schemeClr val="dk1"/>
              </a:solidFill>
              <a:effectLst/>
              <a:latin typeface="+mn-lt"/>
              <a:ea typeface="+mn-ea"/>
              <a:cs typeface="+mn-cs"/>
            </a:rPr>
            <a:t>　主に、</a:t>
          </a:r>
          <a:r>
            <a:rPr lang="ja-JP" altLang="en-US" sz="1200" b="0" i="0">
              <a:solidFill>
                <a:schemeClr val="dk1"/>
              </a:solidFill>
              <a:effectLst/>
              <a:latin typeface="+mn-lt"/>
              <a:ea typeface="+mn-ea"/>
              <a:cs typeface="+mn-cs"/>
            </a:rPr>
            <a:t>民生分野への特別会計繰出金が全体的に増加傾向にあり</a:t>
          </a:r>
          <a:r>
            <a:rPr lang="ja-JP" altLang="ja-JP" sz="1200" b="0" i="0">
              <a:solidFill>
                <a:schemeClr val="dk1"/>
              </a:solidFill>
              <a:effectLst/>
              <a:latin typeface="+mn-lt"/>
              <a:ea typeface="+mn-ea"/>
              <a:cs typeface="+mn-cs"/>
            </a:rPr>
            <a:t>国民健康保険特別会計繰出金</a:t>
          </a:r>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後期高齢者医療特別会計繰出金</a:t>
          </a:r>
          <a:r>
            <a:rPr lang="ja-JP" altLang="en-US" sz="1200" b="0" i="0">
              <a:solidFill>
                <a:schemeClr val="dk1"/>
              </a:solidFill>
              <a:effectLst/>
              <a:latin typeface="+mn-lt"/>
              <a:ea typeface="+mn-ea"/>
              <a:cs typeface="+mn-cs"/>
            </a:rPr>
            <a:t>、介護保険特別会計繰出金、</a:t>
          </a:r>
          <a:r>
            <a:rPr lang="ja-JP" altLang="ja-JP" sz="1200" b="0" i="0">
              <a:solidFill>
                <a:schemeClr val="dk1"/>
              </a:solidFill>
              <a:effectLst/>
              <a:latin typeface="+mn-lt"/>
              <a:ea typeface="+mn-ea"/>
              <a:cs typeface="+mn-cs"/>
            </a:rPr>
            <a:t>後期高齢者医療</a:t>
          </a:r>
          <a:r>
            <a:rPr lang="ja-JP" altLang="en-US" sz="1200" b="0" i="0">
              <a:solidFill>
                <a:schemeClr val="dk1"/>
              </a:solidFill>
              <a:effectLst/>
              <a:latin typeface="+mn-lt"/>
              <a:ea typeface="+mn-ea"/>
              <a:cs typeface="+mn-cs"/>
            </a:rPr>
            <a:t>広域連合会への負担金等、</a:t>
          </a:r>
          <a:r>
            <a:rPr lang="ja-JP" altLang="ja-JP" sz="1200" b="0" i="0">
              <a:solidFill>
                <a:schemeClr val="dk1"/>
              </a:solidFill>
              <a:effectLst/>
              <a:latin typeface="+mn-lt"/>
              <a:ea typeface="+mn-ea"/>
              <a:cs typeface="+mn-cs"/>
            </a:rPr>
            <a:t>給付額が増加すれば連動して自治体負担も増加することから、国としての社会保障制度改革が必要であると思われる。</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51562</xdr:rowOff>
    </xdr:from>
    <xdr:to>
      <xdr:col>24</xdr:col>
      <xdr:colOff>31750</xdr:colOff>
      <xdr:row>57</xdr:row>
      <xdr:rowOff>74422</xdr:rowOff>
    </xdr:to>
    <xdr:cxnSp macro="">
      <xdr:nvCxnSpPr>
        <xdr:cNvPr id="245" name="直線コネクタ 244"/>
        <xdr:cNvCxnSpPr/>
      </xdr:nvCxnSpPr>
      <xdr:spPr>
        <a:xfrm flipV="1">
          <a:off x="15671800" y="9824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60706</xdr:rowOff>
    </xdr:from>
    <xdr:to>
      <xdr:col>22</xdr:col>
      <xdr:colOff>565150</xdr:colOff>
      <xdr:row>57</xdr:row>
      <xdr:rowOff>74422</xdr:rowOff>
    </xdr:to>
    <xdr:cxnSp macro="">
      <xdr:nvCxnSpPr>
        <xdr:cNvPr id="248" name="直線コネクタ 247"/>
        <xdr:cNvCxnSpPr/>
      </xdr:nvCxnSpPr>
      <xdr:spPr>
        <a:xfrm>
          <a:off x="14782800" y="9833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28702</xdr:rowOff>
    </xdr:from>
    <xdr:to>
      <xdr:col>21</xdr:col>
      <xdr:colOff>361950</xdr:colOff>
      <xdr:row>57</xdr:row>
      <xdr:rowOff>60706</xdr:rowOff>
    </xdr:to>
    <xdr:cxnSp macro="">
      <xdr:nvCxnSpPr>
        <xdr:cNvPr id="251" name="直線コネクタ 250"/>
        <xdr:cNvCxnSpPr/>
      </xdr:nvCxnSpPr>
      <xdr:spPr>
        <a:xfrm>
          <a:off x="13893800" y="9801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28702</xdr:rowOff>
    </xdr:from>
    <xdr:to>
      <xdr:col>20</xdr:col>
      <xdr:colOff>158750</xdr:colOff>
      <xdr:row>57</xdr:row>
      <xdr:rowOff>97282</xdr:rowOff>
    </xdr:to>
    <xdr:cxnSp macro="">
      <xdr:nvCxnSpPr>
        <xdr:cNvPr id="254" name="直線コネクタ 253"/>
        <xdr:cNvCxnSpPr/>
      </xdr:nvCxnSpPr>
      <xdr:spPr>
        <a:xfrm flipV="1">
          <a:off x="13004800" y="9801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23622</xdr:rowOff>
    </xdr:from>
    <xdr:to>
      <xdr:col>22</xdr:col>
      <xdr:colOff>615950</xdr:colOff>
      <xdr:row>57</xdr:row>
      <xdr:rowOff>125222</xdr:rowOff>
    </xdr:to>
    <xdr:sp macro="" textlink="">
      <xdr:nvSpPr>
        <xdr:cNvPr id="266" name="円/楕円 265"/>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109999</xdr:rowOff>
    </xdr:from>
    <xdr:ext cx="736600" cy="259045"/>
    <xdr:sp macro="" textlink="">
      <xdr:nvSpPr>
        <xdr:cNvPr id="267" name="テキスト ボックス 266"/>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xdr:rowOff>
    </xdr:from>
    <xdr:to>
      <xdr:col>21</xdr:col>
      <xdr:colOff>412750</xdr:colOff>
      <xdr:row>57</xdr:row>
      <xdr:rowOff>111506</xdr:rowOff>
    </xdr:to>
    <xdr:sp macro="" textlink="">
      <xdr:nvSpPr>
        <xdr:cNvPr id="268" name="円/楕円 267"/>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9" name="テキスト ボックス 268"/>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149352</xdr:rowOff>
    </xdr:from>
    <xdr:to>
      <xdr:col>20</xdr:col>
      <xdr:colOff>209550</xdr:colOff>
      <xdr:row>57</xdr:row>
      <xdr:rowOff>79502</xdr:rowOff>
    </xdr:to>
    <xdr:sp macro="" textlink="">
      <xdr:nvSpPr>
        <xdr:cNvPr id="270" name="円/楕円 269"/>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64279</xdr:rowOff>
    </xdr:from>
    <xdr:ext cx="762000" cy="259045"/>
    <xdr:sp macro="" textlink="">
      <xdr:nvSpPr>
        <xdr:cNvPr id="271" name="テキスト ボックス 270"/>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46482</xdr:rowOff>
    </xdr:from>
    <xdr:to>
      <xdr:col>19</xdr:col>
      <xdr:colOff>6350</xdr:colOff>
      <xdr:row>57</xdr:row>
      <xdr:rowOff>148082</xdr:rowOff>
    </xdr:to>
    <xdr:sp macro="" textlink="">
      <xdr:nvSpPr>
        <xdr:cNvPr id="272" name="円/楕円 271"/>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132859</xdr:rowOff>
    </xdr:from>
    <xdr:ext cx="762000" cy="259045"/>
    <xdr:sp macro="" textlink="">
      <xdr:nvSpPr>
        <xdr:cNvPr id="273" name="テキスト ボックス 272"/>
        <xdr:cNvSpPr txBox="1"/>
      </xdr:nvSpPr>
      <xdr:spPr>
        <a:xfrm>
          <a:off x="12623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a:solidFill>
                <a:schemeClr val="dk1"/>
              </a:solidFill>
              <a:effectLst/>
              <a:latin typeface="ＭＳ Ｐゴシック"/>
              <a:ea typeface="+mn-ea"/>
              <a:cs typeface="+mn-cs"/>
            </a:rPr>
            <a:t>　</a:t>
          </a:r>
          <a:r>
            <a:rPr lang="ja-JP" altLang="ja-JP" sz="1100" b="0" i="0">
              <a:solidFill>
                <a:schemeClr val="dk1"/>
              </a:solidFill>
              <a:effectLst/>
              <a:latin typeface="+mn-lt"/>
              <a:ea typeface="+mn-ea"/>
              <a:cs typeface="+mn-cs"/>
            </a:rPr>
            <a:t>補助費等においては、町単独費用の占める割合が多く、事業費に対する一般財源充当率が比較的高いことから、補助内容を精査するなど部分的な削減等は行っているものの、一部事務組合への負担金などがその大きな割合を占めているため、類似団体内平均値と比較しても上回る比率となっている。</a:t>
          </a:r>
          <a:endParaRPr lang="ja-JP" altLang="ja-JP" sz="1100">
            <a:effectLst/>
          </a:endParaRPr>
        </a:p>
        <a:p>
          <a:pPr rtl="0"/>
          <a:r>
            <a:rPr lang="ja-JP" altLang="ja-JP" sz="1100" b="0" i="0">
              <a:solidFill>
                <a:schemeClr val="dk1"/>
              </a:solidFill>
              <a:effectLst/>
              <a:latin typeface="+mn-lt"/>
              <a:ea typeface="+mn-ea"/>
              <a:cs typeface="+mn-cs"/>
            </a:rPr>
            <a:t>　今後も引き続き、特に団体等への補助金においては、補助対象団体や事業内容の精査、補助対象の見直し等をより詳細に行うことにより、断続的に更なる削減を行っていく必要がある。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3556</xdr:rowOff>
    </xdr:to>
    <xdr:cxnSp macro="">
      <xdr:nvCxnSpPr>
        <xdr:cNvPr id="303" name="直線コネクタ 302"/>
        <xdr:cNvCxnSpPr/>
      </xdr:nvCxnSpPr>
      <xdr:spPr>
        <a:xfrm>
          <a:off x="15671800" y="65140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170434</xdr:rowOff>
    </xdr:from>
    <xdr:to>
      <xdr:col>22</xdr:col>
      <xdr:colOff>565150</xdr:colOff>
      <xdr:row>38</xdr:row>
      <xdr:rowOff>49276</xdr:rowOff>
    </xdr:to>
    <xdr:cxnSp macro="">
      <xdr:nvCxnSpPr>
        <xdr:cNvPr id="306" name="直線コネクタ 305"/>
        <xdr:cNvCxnSpPr/>
      </xdr:nvCxnSpPr>
      <xdr:spPr>
        <a:xfrm flipV="1">
          <a:off x="14782800" y="65140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38</xdr:row>
      <xdr:rowOff>49276</xdr:rowOff>
    </xdr:to>
    <xdr:cxnSp macro="">
      <xdr:nvCxnSpPr>
        <xdr:cNvPr id="309" name="直線コネクタ 308"/>
        <xdr:cNvCxnSpPr/>
      </xdr:nvCxnSpPr>
      <xdr:spPr>
        <a:xfrm>
          <a:off x="13893800" y="6491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38</xdr:row>
      <xdr:rowOff>30988</xdr:rowOff>
    </xdr:to>
    <xdr:cxnSp macro="">
      <xdr:nvCxnSpPr>
        <xdr:cNvPr id="312" name="直線コネクタ 311"/>
        <xdr:cNvCxnSpPr/>
      </xdr:nvCxnSpPr>
      <xdr:spPr>
        <a:xfrm flipV="1">
          <a:off x="13004800" y="64912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6" name="テキスト ボックス 31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124206</xdr:rowOff>
    </xdr:from>
    <xdr:to>
      <xdr:col>24</xdr:col>
      <xdr:colOff>82550</xdr:colOff>
      <xdr:row>38</xdr:row>
      <xdr:rowOff>54356</xdr:rowOff>
    </xdr:to>
    <xdr:sp macro="" textlink="">
      <xdr:nvSpPr>
        <xdr:cNvPr id="322" name="円/楕円 321"/>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96283</xdr:rowOff>
    </xdr:from>
    <xdr:ext cx="762000" cy="259045"/>
    <xdr:sp macro="" textlink="">
      <xdr:nvSpPr>
        <xdr:cNvPr id="323"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24" name="円/楕円 323"/>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25" name="テキスト ボックス 324"/>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169926</xdr:rowOff>
    </xdr:from>
    <xdr:to>
      <xdr:col>21</xdr:col>
      <xdr:colOff>412750</xdr:colOff>
      <xdr:row>38</xdr:row>
      <xdr:rowOff>100076</xdr:rowOff>
    </xdr:to>
    <xdr:sp macro="" textlink="">
      <xdr:nvSpPr>
        <xdr:cNvPr id="326" name="円/楕円 325"/>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84853</xdr:rowOff>
    </xdr:from>
    <xdr:ext cx="762000" cy="259045"/>
    <xdr:sp macro="" textlink="">
      <xdr:nvSpPr>
        <xdr:cNvPr id="327" name="テキスト ボックス 326"/>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8" name="円/楕円 327"/>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29" name="テキスト ボックス 328"/>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30" name="円/楕円 329"/>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31" name="テキスト ボックス 330"/>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000" b="0" i="0">
              <a:solidFill>
                <a:schemeClr val="dk1"/>
              </a:solidFill>
              <a:effectLst/>
              <a:latin typeface="ＭＳ Ｐゴシック"/>
              <a:ea typeface="+mn-ea"/>
              <a:cs typeface="+mn-cs"/>
            </a:rPr>
            <a:t>　</a:t>
          </a:r>
          <a:r>
            <a:rPr lang="ja-JP" altLang="ja-JP" sz="1000" b="0" i="0">
              <a:solidFill>
                <a:schemeClr val="dk1"/>
              </a:solidFill>
              <a:effectLst/>
              <a:latin typeface="+mn-lt"/>
              <a:ea typeface="+mn-ea"/>
              <a:cs typeface="+mn-cs"/>
            </a:rPr>
            <a:t>普通会計においては、平成</a:t>
          </a:r>
          <a:r>
            <a:rPr lang="en-US" altLang="ja-JP" sz="1000" b="0" i="0">
              <a:solidFill>
                <a:schemeClr val="dk1"/>
              </a:solidFill>
              <a:effectLst/>
              <a:latin typeface="+mn-lt"/>
              <a:ea typeface="+mn-ea"/>
              <a:cs typeface="+mn-cs"/>
            </a:rPr>
            <a:t>9</a:t>
          </a:r>
          <a:r>
            <a:rPr lang="ja-JP" altLang="ja-JP" sz="1000" b="0" i="0">
              <a:solidFill>
                <a:schemeClr val="dk1"/>
              </a:solidFill>
              <a:effectLst/>
              <a:latin typeface="+mn-lt"/>
              <a:ea typeface="+mn-ea"/>
              <a:cs typeface="+mn-cs"/>
            </a:rPr>
            <a:t>年度以降の</a:t>
          </a:r>
          <a:r>
            <a:rPr lang="en-US" altLang="ja-JP" sz="1000" b="0" i="0">
              <a:solidFill>
                <a:schemeClr val="dk1"/>
              </a:solidFill>
              <a:effectLst/>
              <a:latin typeface="+mn-lt"/>
              <a:ea typeface="+mn-ea"/>
              <a:cs typeface="+mn-cs"/>
            </a:rPr>
            <a:t>10</a:t>
          </a:r>
          <a:r>
            <a:rPr lang="ja-JP" altLang="ja-JP" sz="1000" b="0" i="0">
              <a:solidFill>
                <a:schemeClr val="dk1"/>
              </a:solidFill>
              <a:effectLst/>
              <a:latin typeface="+mn-lt"/>
              <a:ea typeface="+mn-ea"/>
              <a:cs typeface="+mn-cs"/>
            </a:rPr>
            <a:t>年の間、道路整備事業債や臨時財政対策債などの特例債に限定した地方債発行を行っていたことから、新規借入増加額よりも償還終了減少額が上回っていることから、経常一般財源総額が減少している中においても、平成</a:t>
          </a:r>
          <a:r>
            <a:rPr lang="en-US" altLang="ja-JP" sz="1000" b="0" i="0">
              <a:solidFill>
                <a:schemeClr val="dk1"/>
              </a:solidFill>
              <a:effectLst/>
              <a:latin typeface="+mn-lt"/>
              <a:ea typeface="+mn-ea"/>
              <a:cs typeface="+mn-cs"/>
            </a:rPr>
            <a:t>20</a:t>
          </a:r>
          <a:r>
            <a:rPr lang="ja-JP" altLang="ja-JP" sz="1000" b="0" i="0">
              <a:solidFill>
                <a:schemeClr val="dk1"/>
              </a:solidFill>
              <a:effectLst/>
              <a:latin typeface="+mn-lt"/>
              <a:ea typeface="+mn-ea"/>
              <a:cs typeface="+mn-cs"/>
            </a:rPr>
            <a:t>年以降減少傾向が続いている状況である。</a:t>
          </a:r>
          <a:endParaRPr lang="ja-JP" altLang="ja-JP" sz="1000">
            <a:effectLst/>
          </a:endParaRPr>
        </a:p>
        <a:p>
          <a:pPr rtl="0"/>
          <a:r>
            <a:rPr lang="ja-JP" altLang="ja-JP" sz="1000" b="0" i="0">
              <a:solidFill>
                <a:schemeClr val="dk1"/>
              </a:solidFill>
              <a:effectLst/>
              <a:latin typeface="+mn-lt"/>
              <a:ea typeface="+mn-ea"/>
              <a:cs typeface="+mn-cs"/>
            </a:rPr>
            <a:t>　しかしながら、地方交付税代替措置である臨時財政対策債の制度継続や、平成</a:t>
          </a:r>
          <a:r>
            <a:rPr lang="en-US" altLang="ja-JP" sz="1000" b="0" i="0">
              <a:solidFill>
                <a:schemeClr val="dk1"/>
              </a:solidFill>
              <a:effectLst/>
              <a:latin typeface="+mn-lt"/>
              <a:ea typeface="+mn-ea"/>
              <a:cs typeface="+mn-cs"/>
            </a:rPr>
            <a:t>19</a:t>
          </a:r>
          <a:r>
            <a:rPr lang="ja-JP" altLang="ja-JP" sz="1000" b="0" i="0">
              <a:solidFill>
                <a:schemeClr val="dk1"/>
              </a:solidFill>
              <a:effectLst/>
              <a:latin typeface="+mn-lt"/>
              <a:ea typeface="+mn-ea"/>
              <a:cs typeface="+mn-cs"/>
            </a:rPr>
            <a:t>年度以降、主に土木債や教育債などの建設事業債の借入も新たに行っていることから、今後は再び増加傾向となることが見込まれているため、地方債現在高や償還額の推移を見極めながら計画的な借入を行う必要がある。</a:t>
          </a:r>
          <a:endParaRPr lang="ja-JP" altLang="ja-JP" sz="10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72137</xdr:rowOff>
    </xdr:from>
    <xdr:to>
      <xdr:col>7</xdr:col>
      <xdr:colOff>15875</xdr:colOff>
      <xdr:row>76</xdr:row>
      <xdr:rowOff>94996</xdr:rowOff>
    </xdr:to>
    <xdr:cxnSp macro="">
      <xdr:nvCxnSpPr>
        <xdr:cNvPr id="361" name="直線コネクタ 360"/>
        <xdr:cNvCxnSpPr/>
      </xdr:nvCxnSpPr>
      <xdr:spPr>
        <a:xfrm>
          <a:off x="3987800" y="131023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72137</xdr:rowOff>
    </xdr:to>
    <xdr:cxnSp macro="">
      <xdr:nvCxnSpPr>
        <xdr:cNvPr id="364" name="直線コネクタ 363"/>
        <xdr:cNvCxnSpPr/>
      </xdr:nvCxnSpPr>
      <xdr:spPr>
        <a:xfrm>
          <a:off x="3098800" y="130840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76</xdr:row>
      <xdr:rowOff>53848</xdr:rowOff>
    </xdr:to>
    <xdr:cxnSp macro="">
      <xdr:nvCxnSpPr>
        <xdr:cNvPr id="367" name="直線コネクタ 366"/>
        <xdr:cNvCxnSpPr/>
      </xdr:nvCxnSpPr>
      <xdr:spPr>
        <a:xfrm>
          <a:off x="2209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113285</xdr:rowOff>
    </xdr:to>
    <xdr:cxnSp macro="">
      <xdr:nvCxnSpPr>
        <xdr:cNvPr id="370" name="直線コネクタ 369"/>
        <xdr:cNvCxnSpPr/>
      </xdr:nvCxnSpPr>
      <xdr:spPr>
        <a:xfrm flipV="1">
          <a:off x="1320800" y="130794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80" name="円/楕円 379"/>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81"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82" name="円/楕円 381"/>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3" name="テキスト ボックス 382"/>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xdr:rowOff>
    </xdr:from>
    <xdr:to>
      <xdr:col>4</xdr:col>
      <xdr:colOff>396875</xdr:colOff>
      <xdr:row>76</xdr:row>
      <xdr:rowOff>104648</xdr:rowOff>
    </xdr:to>
    <xdr:sp macro="" textlink="">
      <xdr:nvSpPr>
        <xdr:cNvPr id="384" name="円/楕円 383"/>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114825</xdr:rowOff>
    </xdr:from>
    <xdr:ext cx="762000" cy="259045"/>
    <xdr:sp macro="" textlink="">
      <xdr:nvSpPr>
        <xdr:cNvPr id="385" name="テキスト ボックス 384"/>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86" name="円/楕円 385"/>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87" name="テキスト ボックス 386"/>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88" name="円/楕円 387"/>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89" name="テキスト ボックス 388"/>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a:solidFill>
                <a:schemeClr val="dk1"/>
              </a:solidFill>
              <a:effectLst/>
              <a:latin typeface="+mn-lt"/>
              <a:ea typeface="+mn-ea"/>
              <a:cs typeface="+mn-cs"/>
            </a:rPr>
            <a:t>　</a:t>
          </a:r>
          <a:r>
            <a:rPr lang="ja-JP" altLang="ja-JP" sz="1000" b="0" i="0">
              <a:solidFill>
                <a:schemeClr val="dk1"/>
              </a:solidFill>
              <a:effectLst/>
              <a:latin typeface="+mn-lt"/>
              <a:ea typeface="+mn-ea"/>
              <a:cs typeface="+mn-cs"/>
            </a:rPr>
            <a:t>各種平均値比較では依然として上回って</a:t>
          </a:r>
          <a:r>
            <a:rPr lang="ja-JP" altLang="en-US" sz="1000" b="0" i="0">
              <a:solidFill>
                <a:schemeClr val="dk1"/>
              </a:solidFill>
              <a:effectLst/>
              <a:latin typeface="+mn-lt"/>
              <a:ea typeface="+mn-ea"/>
              <a:cs typeface="+mn-cs"/>
            </a:rPr>
            <a:t>いる。</a:t>
          </a:r>
          <a:endParaRPr lang="ja-JP" altLang="ja-JP" sz="1000">
            <a:effectLst/>
          </a:endParaRPr>
        </a:p>
        <a:p>
          <a:pPr rtl="0"/>
          <a:r>
            <a:rPr lang="ja-JP" altLang="ja-JP" sz="1000" b="0" i="0">
              <a:solidFill>
                <a:schemeClr val="dk1"/>
              </a:solidFill>
              <a:effectLst/>
              <a:latin typeface="+mn-lt"/>
              <a:ea typeface="+mn-ea"/>
              <a:cs typeface="+mn-cs"/>
            </a:rPr>
            <a:t>　平成</a:t>
          </a:r>
          <a:r>
            <a:rPr lang="en-US" altLang="ja-JP" sz="1000" b="0" i="0">
              <a:solidFill>
                <a:schemeClr val="dk1"/>
              </a:solidFill>
              <a:effectLst/>
              <a:latin typeface="+mn-lt"/>
              <a:ea typeface="+mn-ea"/>
              <a:cs typeface="+mn-cs"/>
            </a:rPr>
            <a:t>25</a:t>
          </a:r>
          <a:r>
            <a:rPr lang="ja-JP" altLang="ja-JP" sz="1000" b="0" i="0">
              <a:solidFill>
                <a:schemeClr val="dk1"/>
              </a:solidFill>
              <a:effectLst/>
              <a:latin typeface="+mn-lt"/>
              <a:ea typeface="+mn-ea"/>
              <a:cs typeface="+mn-cs"/>
            </a:rPr>
            <a:t>年度については、扶助費等</a:t>
          </a:r>
          <a:r>
            <a:rPr lang="ja-JP" altLang="en-US" sz="1000" b="0" i="0">
              <a:solidFill>
                <a:schemeClr val="dk1"/>
              </a:solidFill>
              <a:effectLst/>
              <a:latin typeface="+mn-lt"/>
              <a:ea typeface="+mn-ea"/>
              <a:cs typeface="+mn-cs"/>
            </a:rPr>
            <a:t>は増加</a:t>
          </a:r>
          <a:r>
            <a:rPr lang="ja-JP" altLang="ja-JP" sz="1000" b="0" i="0">
              <a:solidFill>
                <a:schemeClr val="dk1"/>
              </a:solidFill>
              <a:effectLst/>
              <a:latin typeface="+mn-lt"/>
              <a:ea typeface="+mn-ea"/>
              <a:cs typeface="+mn-cs"/>
            </a:rPr>
            <a:t>したが、人件費等で改善したため、前年度より全体的にも改善する結果となった。</a:t>
          </a:r>
          <a:endParaRPr lang="ja-JP" altLang="ja-JP" sz="1000">
            <a:effectLst/>
          </a:endParaRPr>
        </a:p>
        <a:p>
          <a:pPr rtl="0"/>
          <a:r>
            <a:rPr lang="ja-JP" altLang="ja-JP" sz="1000" b="0" i="0">
              <a:solidFill>
                <a:schemeClr val="dk1"/>
              </a:solidFill>
              <a:effectLst/>
              <a:latin typeface="+mn-lt"/>
              <a:ea typeface="+mn-ea"/>
              <a:cs typeface="+mn-cs"/>
            </a:rPr>
            <a:t>　そのようなことから、公債費以外の改善を図れば全体的に改善されることになるのだが、経常経費削減は既に継続的に行っており、既に結果としても表れていることから、改善策としては、分母となる経常一般財源総額、主に町税の確保</a:t>
          </a:r>
          <a:r>
            <a:rPr lang="ja-JP" altLang="en-US" sz="1000" b="0" i="0">
              <a:solidFill>
                <a:schemeClr val="dk1"/>
              </a:solidFill>
              <a:effectLst/>
              <a:latin typeface="+mn-lt"/>
              <a:ea typeface="+mn-ea"/>
              <a:cs typeface="+mn-cs"/>
            </a:rPr>
            <a:t>についても</a:t>
          </a:r>
          <a:r>
            <a:rPr lang="ja-JP" altLang="ja-JP" sz="1000" b="0" i="0">
              <a:solidFill>
                <a:schemeClr val="dk1"/>
              </a:solidFill>
              <a:effectLst/>
              <a:latin typeface="+mn-lt"/>
              <a:ea typeface="+mn-ea"/>
              <a:cs typeface="+mn-cs"/>
            </a:rPr>
            <a:t>経常経費削減以上に行っていくことが必要となる。</a:t>
          </a:r>
          <a:endParaRPr lang="ja-JP" altLang="ja-JP" sz="10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107950</xdr:rowOff>
    </xdr:from>
    <xdr:to>
      <xdr:col>24</xdr:col>
      <xdr:colOff>31750</xdr:colOff>
      <xdr:row>79</xdr:row>
      <xdr:rowOff>168911</xdr:rowOff>
    </xdr:to>
    <xdr:cxnSp macro="">
      <xdr:nvCxnSpPr>
        <xdr:cNvPr id="422" name="直線コネクタ 421"/>
        <xdr:cNvCxnSpPr/>
      </xdr:nvCxnSpPr>
      <xdr:spPr>
        <a:xfrm flipV="1">
          <a:off x="15671800" y="136525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168911</xdr:rowOff>
    </xdr:from>
    <xdr:to>
      <xdr:col>22</xdr:col>
      <xdr:colOff>565150</xdr:colOff>
      <xdr:row>80</xdr:row>
      <xdr:rowOff>12700</xdr:rowOff>
    </xdr:to>
    <xdr:cxnSp macro="">
      <xdr:nvCxnSpPr>
        <xdr:cNvPr id="425" name="直線コネクタ 424"/>
        <xdr:cNvCxnSpPr/>
      </xdr:nvCxnSpPr>
      <xdr:spPr>
        <a:xfrm flipV="1">
          <a:off x="14782800" y="13713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153670</xdr:rowOff>
    </xdr:from>
    <xdr:to>
      <xdr:col>21</xdr:col>
      <xdr:colOff>361950</xdr:colOff>
      <xdr:row>80</xdr:row>
      <xdr:rowOff>12700</xdr:rowOff>
    </xdr:to>
    <xdr:cxnSp macro="">
      <xdr:nvCxnSpPr>
        <xdr:cNvPr id="428" name="直線コネクタ 427"/>
        <xdr:cNvCxnSpPr/>
      </xdr:nvCxnSpPr>
      <xdr:spPr>
        <a:xfrm>
          <a:off x="13893800" y="135267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153670</xdr:rowOff>
    </xdr:from>
    <xdr:to>
      <xdr:col>20</xdr:col>
      <xdr:colOff>158750</xdr:colOff>
      <xdr:row>79</xdr:row>
      <xdr:rowOff>73661</xdr:rowOff>
    </xdr:to>
    <xdr:cxnSp macro="">
      <xdr:nvCxnSpPr>
        <xdr:cNvPr id="431" name="直線コネクタ 430"/>
        <xdr:cNvCxnSpPr/>
      </xdr:nvCxnSpPr>
      <xdr:spPr>
        <a:xfrm flipV="1">
          <a:off x="13004800" y="135267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57150</xdr:rowOff>
    </xdr:from>
    <xdr:to>
      <xdr:col>24</xdr:col>
      <xdr:colOff>82550</xdr:colOff>
      <xdr:row>79</xdr:row>
      <xdr:rowOff>158750</xdr:rowOff>
    </xdr:to>
    <xdr:sp macro="" textlink="">
      <xdr:nvSpPr>
        <xdr:cNvPr id="441" name="円/楕円 440"/>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29227</xdr:rowOff>
    </xdr:from>
    <xdr:ext cx="762000" cy="259045"/>
    <xdr:sp macro="" textlink="">
      <xdr:nvSpPr>
        <xdr:cNvPr id="442"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118111</xdr:rowOff>
    </xdr:from>
    <xdr:to>
      <xdr:col>22</xdr:col>
      <xdr:colOff>615950</xdr:colOff>
      <xdr:row>80</xdr:row>
      <xdr:rowOff>48261</xdr:rowOff>
    </xdr:to>
    <xdr:sp macro="" textlink="">
      <xdr:nvSpPr>
        <xdr:cNvPr id="443" name="円/楕円 442"/>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33038</xdr:rowOff>
    </xdr:from>
    <xdr:ext cx="736600" cy="259045"/>
    <xdr:sp macro="" textlink="">
      <xdr:nvSpPr>
        <xdr:cNvPr id="444" name="テキスト ボックス 443"/>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45" name="円/楕円 444"/>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6" name="テキスト ボックス 445"/>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102870</xdr:rowOff>
    </xdr:from>
    <xdr:to>
      <xdr:col>20</xdr:col>
      <xdr:colOff>209550</xdr:colOff>
      <xdr:row>79</xdr:row>
      <xdr:rowOff>33020</xdr:rowOff>
    </xdr:to>
    <xdr:sp macro="" textlink="">
      <xdr:nvSpPr>
        <xdr:cNvPr id="447" name="円/楕円 446"/>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17797</xdr:rowOff>
    </xdr:from>
    <xdr:ext cx="762000" cy="259045"/>
    <xdr:sp macro="" textlink="">
      <xdr:nvSpPr>
        <xdr:cNvPr id="448" name="テキスト ボックス 447"/>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22861</xdr:rowOff>
    </xdr:from>
    <xdr:to>
      <xdr:col>19</xdr:col>
      <xdr:colOff>6350</xdr:colOff>
      <xdr:row>79</xdr:row>
      <xdr:rowOff>124461</xdr:rowOff>
    </xdr:to>
    <xdr:sp macro="" textlink="">
      <xdr:nvSpPr>
        <xdr:cNvPr id="449" name="円/楕円 448"/>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109238</xdr:rowOff>
    </xdr:from>
    <xdr:ext cx="762000" cy="259045"/>
    <xdr:sp macro="" textlink="">
      <xdr:nvSpPr>
        <xdr:cNvPr id="450" name="テキスト ボックス 449"/>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埼玉県鳩山町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121655</xdr:rowOff>
    </xdr:from>
    <xdr:to>
      <xdr:col>4</xdr:col>
      <xdr:colOff>1117600</xdr:colOff>
      <xdr:row>16</xdr:row>
      <xdr:rowOff>171240</xdr:rowOff>
    </xdr:to>
    <xdr:cxnSp macro="">
      <xdr:nvCxnSpPr>
        <xdr:cNvPr id="52" name="直線コネクタ 51"/>
        <xdr:cNvCxnSpPr/>
      </xdr:nvCxnSpPr>
      <xdr:spPr bwMode="auto">
        <a:xfrm>
          <a:off x="5003800" y="2912480"/>
          <a:ext cx="647700" cy="49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121655</xdr:rowOff>
    </xdr:from>
    <xdr:to>
      <xdr:col>4</xdr:col>
      <xdr:colOff>469900</xdr:colOff>
      <xdr:row>16</xdr:row>
      <xdr:rowOff>131082</xdr:rowOff>
    </xdr:to>
    <xdr:cxnSp macro="">
      <xdr:nvCxnSpPr>
        <xdr:cNvPr id="55" name="直線コネクタ 54"/>
        <xdr:cNvCxnSpPr/>
      </xdr:nvCxnSpPr>
      <xdr:spPr bwMode="auto">
        <a:xfrm flipV="1">
          <a:off x="4305300" y="2912480"/>
          <a:ext cx="698500" cy="9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131082</xdr:rowOff>
    </xdr:from>
    <xdr:to>
      <xdr:col>3</xdr:col>
      <xdr:colOff>904875</xdr:colOff>
      <xdr:row>16</xdr:row>
      <xdr:rowOff>143470</xdr:rowOff>
    </xdr:to>
    <xdr:cxnSp macro="">
      <xdr:nvCxnSpPr>
        <xdr:cNvPr id="58" name="直線コネクタ 57"/>
        <xdr:cNvCxnSpPr/>
      </xdr:nvCxnSpPr>
      <xdr:spPr bwMode="auto">
        <a:xfrm flipV="1">
          <a:off x="3606800" y="2921907"/>
          <a:ext cx="698500" cy="1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136514</xdr:rowOff>
    </xdr:from>
    <xdr:to>
      <xdr:col>3</xdr:col>
      <xdr:colOff>206375</xdr:colOff>
      <xdr:row>16</xdr:row>
      <xdr:rowOff>143470</xdr:rowOff>
    </xdr:to>
    <xdr:cxnSp macro="">
      <xdr:nvCxnSpPr>
        <xdr:cNvPr id="61" name="直線コネクタ 60"/>
        <xdr:cNvCxnSpPr/>
      </xdr:nvCxnSpPr>
      <xdr:spPr bwMode="auto">
        <a:xfrm>
          <a:off x="2908300" y="2927339"/>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120440</xdr:rowOff>
    </xdr:from>
    <xdr:to>
      <xdr:col>5</xdr:col>
      <xdr:colOff>34925</xdr:colOff>
      <xdr:row>17</xdr:row>
      <xdr:rowOff>50590</xdr:rowOff>
    </xdr:to>
    <xdr:sp macro="" textlink="">
      <xdr:nvSpPr>
        <xdr:cNvPr id="71" name="円/楕円 70"/>
        <xdr:cNvSpPr/>
      </xdr:nvSpPr>
      <xdr:spPr bwMode="auto">
        <a:xfrm>
          <a:off x="5600700" y="291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92517</xdr:rowOff>
    </xdr:from>
    <xdr:ext cx="762000" cy="259045"/>
    <xdr:sp macro="" textlink="">
      <xdr:nvSpPr>
        <xdr:cNvPr id="72" name="人口1人当たり決算額の推移該当値テキスト130"/>
        <xdr:cNvSpPr txBox="1"/>
      </xdr:nvSpPr>
      <xdr:spPr>
        <a:xfrm>
          <a:off x="5740400" y="288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70855</xdr:rowOff>
    </xdr:from>
    <xdr:to>
      <xdr:col>4</xdr:col>
      <xdr:colOff>520700</xdr:colOff>
      <xdr:row>17</xdr:row>
      <xdr:rowOff>1005</xdr:rowOff>
    </xdr:to>
    <xdr:sp macro="" textlink="">
      <xdr:nvSpPr>
        <xdr:cNvPr id="73" name="円/楕円 72"/>
        <xdr:cNvSpPr/>
      </xdr:nvSpPr>
      <xdr:spPr bwMode="auto">
        <a:xfrm>
          <a:off x="4953000" y="286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157232</xdr:rowOff>
    </xdr:from>
    <xdr:ext cx="736600" cy="259045"/>
    <xdr:sp macro="" textlink="">
      <xdr:nvSpPr>
        <xdr:cNvPr id="74" name="テキスト ボックス 73"/>
        <xdr:cNvSpPr txBox="1"/>
      </xdr:nvSpPr>
      <xdr:spPr>
        <a:xfrm>
          <a:off x="4622800" y="294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94,116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80282</xdr:rowOff>
    </xdr:from>
    <xdr:to>
      <xdr:col>3</xdr:col>
      <xdr:colOff>955675</xdr:colOff>
      <xdr:row>17</xdr:row>
      <xdr:rowOff>10432</xdr:rowOff>
    </xdr:to>
    <xdr:sp macro="" textlink="">
      <xdr:nvSpPr>
        <xdr:cNvPr id="75" name="円/楕円 74"/>
        <xdr:cNvSpPr/>
      </xdr:nvSpPr>
      <xdr:spPr bwMode="auto">
        <a:xfrm>
          <a:off x="4254500" y="287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166659</xdr:rowOff>
    </xdr:from>
    <xdr:ext cx="762000" cy="259045"/>
    <xdr:sp macro="" textlink="">
      <xdr:nvSpPr>
        <xdr:cNvPr id="76" name="テキスト ボックス 75"/>
        <xdr:cNvSpPr txBox="1"/>
      </xdr:nvSpPr>
      <xdr:spPr>
        <a:xfrm>
          <a:off x="3924300" y="295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93,250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92670</xdr:rowOff>
    </xdr:from>
    <xdr:to>
      <xdr:col>3</xdr:col>
      <xdr:colOff>257175</xdr:colOff>
      <xdr:row>17</xdr:row>
      <xdr:rowOff>22820</xdr:rowOff>
    </xdr:to>
    <xdr:sp macro="" textlink="">
      <xdr:nvSpPr>
        <xdr:cNvPr id="77" name="円/楕円 76"/>
        <xdr:cNvSpPr/>
      </xdr:nvSpPr>
      <xdr:spPr bwMode="auto">
        <a:xfrm>
          <a:off x="3556000" y="288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7597</xdr:rowOff>
    </xdr:from>
    <xdr:ext cx="762000" cy="259045"/>
    <xdr:sp macro="" textlink="">
      <xdr:nvSpPr>
        <xdr:cNvPr id="78" name="テキスト ボックス 77"/>
        <xdr:cNvSpPr txBox="1"/>
      </xdr:nvSpPr>
      <xdr:spPr>
        <a:xfrm>
          <a:off x="3225800" y="296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92,112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85714</xdr:rowOff>
    </xdr:from>
    <xdr:to>
      <xdr:col>2</xdr:col>
      <xdr:colOff>692150</xdr:colOff>
      <xdr:row>17</xdr:row>
      <xdr:rowOff>15864</xdr:rowOff>
    </xdr:to>
    <xdr:sp macro="" textlink="">
      <xdr:nvSpPr>
        <xdr:cNvPr id="79" name="円/楕円 78"/>
        <xdr:cNvSpPr/>
      </xdr:nvSpPr>
      <xdr:spPr bwMode="auto">
        <a:xfrm>
          <a:off x="2857500" y="287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26041</xdr:rowOff>
    </xdr:from>
    <xdr:ext cx="762000" cy="259045"/>
    <xdr:sp macro="" textlink="">
      <xdr:nvSpPr>
        <xdr:cNvPr id="80" name="テキスト ボックス 79"/>
        <xdr:cNvSpPr txBox="1"/>
      </xdr:nvSpPr>
      <xdr:spPr>
        <a:xfrm>
          <a:off x="2527300" y="264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174739</xdr:rowOff>
    </xdr:from>
    <xdr:to>
      <xdr:col>4</xdr:col>
      <xdr:colOff>1117600</xdr:colOff>
      <xdr:row>37</xdr:row>
      <xdr:rowOff>191046</xdr:rowOff>
    </xdr:to>
    <xdr:cxnSp macro="">
      <xdr:nvCxnSpPr>
        <xdr:cNvPr id="114" name="直線コネクタ 113"/>
        <xdr:cNvCxnSpPr/>
      </xdr:nvCxnSpPr>
      <xdr:spPr bwMode="auto">
        <a:xfrm flipV="1">
          <a:off x="5003800" y="7299439"/>
          <a:ext cx="6477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189655</xdr:rowOff>
    </xdr:from>
    <xdr:to>
      <xdr:col>4</xdr:col>
      <xdr:colOff>469900</xdr:colOff>
      <xdr:row>37</xdr:row>
      <xdr:rowOff>191046</xdr:rowOff>
    </xdr:to>
    <xdr:cxnSp macro="">
      <xdr:nvCxnSpPr>
        <xdr:cNvPr id="117" name="直線コネクタ 116"/>
        <xdr:cNvCxnSpPr/>
      </xdr:nvCxnSpPr>
      <xdr:spPr bwMode="auto">
        <a:xfrm>
          <a:off x="4305300" y="7314355"/>
          <a:ext cx="6985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189655</xdr:rowOff>
    </xdr:from>
    <xdr:to>
      <xdr:col>3</xdr:col>
      <xdr:colOff>904875</xdr:colOff>
      <xdr:row>37</xdr:row>
      <xdr:rowOff>191122</xdr:rowOff>
    </xdr:to>
    <xdr:cxnSp macro="">
      <xdr:nvCxnSpPr>
        <xdr:cNvPr id="120" name="直線コネクタ 119"/>
        <xdr:cNvCxnSpPr/>
      </xdr:nvCxnSpPr>
      <xdr:spPr bwMode="auto">
        <a:xfrm flipV="1">
          <a:off x="3606800" y="7314355"/>
          <a:ext cx="698500" cy="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122599</xdr:rowOff>
    </xdr:from>
    <xdr:to>
      <xdr:col>3</xdr:col>
      <xdr:colOff>206375</xdr:colOff>
      <xdr:row>37</xdr:row>
      <xdr:rowOff>191122</xdr:rowOff>
    </xdr:to>
    <xdr:cxnSp macro="">
      <xdr:nvCxnSpPr>
        <xdr:cNvPr id="123" name="直線コネクタ 122"/>
        <xdr:cNvCxnSpPr/>
      </xdr:nvCxnSpPr>
      <xdr:spPr bwMode="auto">
        <a:xfrm>
          <a:off x="2908300" y="7247299"/>
          <a:ext cx="698500" cy="68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123939</xdr:rowOff>
    </xdr:from>
    <xdr:to>
      <xdr:col>5</xdr:col>
      <xdr:colOff>34925</xdr:colOff>
      <xdr:row>37</xdr:row>
      <xdr:rowOff>225539</xdr:rowOff>
    </xdr:to>
    <xdr:sp macro="" textlink="">
      <xdr:nvSpPr>
        <xdr:cNvPr id="133" name="円/楕円 132"/>
        <xdr:cNvSpPr/>
      </xdr:nvSpPr>
      <xdr:spPr bwMode="auto">
        <a:xfrm>
          <a:off x="5600700" y="7248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96016</xdr:rowOff>
    </xdr:from>
    <xdr:ext cx="762000" cy="259045"/>
    <xdr:sp macro="" textlink="">
      <xdr:nvSpPr>
        <xdr:cNvPr id="134" name="人口1人当たり決算額の推移該当値テキスト445"/>
        <xdr:cNvSpPr txBox="1"/>
      </xdr:nvSpPr>
      <xdr:spPr>
        <a:xfrm>
          <a:off x="5740400" y="722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140246</xdr:rowOff>
    </xdr:from>
    <xdr:to>
      <xdr:col>4</xdr:col>
      <xdr:colOff>520700</xdr:colOff>
      <xdr:row>37</xdr:row>
      <xdr:rowOff>241846</xdr:rowOff>
    </xdr:to>
    <xdr:sp macro="" textlink="">
      <xdr:nvSpPr>
        <xdr:cNvPr id="135" name="円/楕円 134"/>
        <xdr:cNvSpPr/>
      </xdr:nvSpPr>
      <xdr:spPr bwMode="auto">
        <a:xfrm>
          <a:off x="4953000" y="726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226623</xdr:rowOff>
    </xdr:from>
    <xdr:ext cx="736600" cy="259045"/>
    <xdr:sp macro="" textlink="">
      <xdr:nvSpPr>
        <xdr:cNvPr id="136" name="テキスト ボックス 135"/>
        <xdr:cNvSpPr txBox="1"/>
      </xdr:nvSpPr>
      <xdr:spPr>
        <a:xfrm>
          <a:off x="4622800" y="735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138855</xdr:rowOff>
    </xdr:from>
    <xdr:to>
      <xdr:col>3</xdr:col>
      <xdr:colOff>955675</xdr:colOff>
      <xdr:row>37</xdr:row>
      <xdr:rowOff>240455</xdr:rowOff>
    </xdr:to>
    <xdr:sp macro="" textlink="">
      <xdr:nvSpPr>
        <xdr:cNvPr id="137" name="円/楕円 136"/>
        <xdr:cNvSpPr/>
      </xdr:nvSpPr>
      <xdr:spPr bwMode="auto">
        <a:xfrm>
          <a:off x="4254500" y="726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225232</xdr:rowOff>
    </xdr:from>
    <xdr:ext cx="762000" cy="259045"/>
    <xdr:sp macro="" textlink="">
      <xdr:nvSpPr>
        <xdr:cNvPr id="138" name="テキスト ボックス 137"/>
        <xdr:cNvSpPr txBox="1"/>
      </xdr:nvSpPr>
      <xdr:spPr>
        <a:xfrm>
          <a:off x="3924300" y="734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140322</xdr:rowOff>
    </xdr:from>
    <xdr:to>
      <xdr:col>3</xdr:col>
      <xdr:colOff>257175</xdr:colOff>
      <xdr:row>37</xdr:row>
      <xdr:rowOff>241922</xdr:rowOff>
    </xdr:to>
    <xdr:sp macro="" textlink="">
      <xdr:nvSpPr>
        <xdr:cNvPr id="139" name="円/楕円 138"/>
        <xdr:cNvSpPr/>
      </xdr:nvSpPr>
      <xdr:spPr bwMode="auto">
        <a:xfrm>
          <a:off x="3556000" y="726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226699</xdr:rowOff>
    </xdr:from>
    <xdr:ext cx="762000" cy="259045"/>
    <xdr:sp macro="" textlink="">
      <xdr:nvSpPr>
        <xdr:cNvPr id="140" name="テキスト ボックス 139"/>
        <xdr:cNvSpPr txBox="1"/>
      </xdr:nvSpPr>
      <xdr:spPr>
        <a:xfrm>
          <a:off x="3225800" y="73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71799</xdr:rowOff>
    </xdr:from>
    <xdr:to>
      <xdr:col>2</xdr:col>
      <xdr:colOff>692150</xdr:colOff>
      <xdr:row>37</xdr:row>
      <xdr:rowOff>173399</xdr:rowOff>
    </xdr:to>
    <xdr:sp macro="" textlink="">
      <xdr:nvSpPr>
        <xdr:cNvPr id="141" name="円/楕円 140"/>
        <xdr:cNvSpPr/>
      </xdr:nvSpPr>
      <xdr:spPr bwMode="auto">
        <a:xfrm>
          <a:off x="2857500" y="719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158176</xdr:rowOff>
    </xdr:from>
    <xdr:ext cx="762000" cy="259045"/>
    <xdr:sp macro="" textlink="">
      <xdr:nvSpPr>
        <xdr:cNvPr id="142" name="テキスト ボックス 141"/>
        <xdr:cNvSpPr txBox="1"/>
      </xdr:nvSpPr>
      <xdr:spPr>
        <a:xfrm>
          <a:off x="2527300" y="728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ＭＳ ゴシック" pitchFamily="49" charset="-128"/>
              <a:ea typeface="ＭＳ ゴシック" pitchFamily="49" charset="-128"/>
              <a:cs typeface="+mn-cs"/>
            </a:rPr>
            <a:t>　</a:t>
          </a:r>
          <a:r>
            <a:rPr lang="ja-JP" altLang="ja-JP" sz="1100" b="0" i="0">
              <a:solidFill>
                <a:schemeClr val="dk1"/>
              </a:solidFill>
              <a:effectLst/>
              <a:latin typeface="+mn-lt"/>
              <a:ea typeface="+mn-ea"/>
              <a:cs typeface="+mn-cs"/>
            </a:rPr>
            <a:t>歳入予算規模の推移については、平成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年度に国の経済危機対策（公共投資臨時交付金による義務教育施設の耐震化等）を積極的に活用したことにより財政規模が増加した。また、平成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年度も、県道歩道整備事業、都市公園整備事業や緊急防災・減災事業の実施</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en-US" sz="1100" b="0" i="0">
              <a:solidFill>
                <a:schemeClr val="dk1"/>
              </a:solidFill>
              <a:effectLst/>
              <a:latin typeface="+mn-lt"/>
              <a:ea typeface="+mn-ea"/>
              <a:cs typeface="+mn-cs"/>
            </a:rPr>
            <a:t>年度も防災安全交付金、地域の元気臨時交付金事業の実施が</a:t>
          </a:r>
          <a:r>
            <a:rPr lang="ja-JP" altLang="ja-JP" sz="1100" b="0" i="0">
              <a:solidFill>
                <a:schemeClr val="dk1"/>
              </a:solidFill>
              <a:effectLst/>
              <a:latin typeface="+mn-lt"/>
              <a:ea typeface="+mn-ea"/>
              <a:cs typeface="+mn-cs"/>
            </a:rPr>
            <a:t>要因となっている。次に、各種収支の状況については、形式収支から繰越財源を除いた実質収支（決算剰余金）は平成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年度までの全年度で黒字であり、財政赤字は発生していない。また、当該年度決算の実質収支から前年度の実質収支を差し引いて求められる単年度収支は、平成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年度は黒字となり、平成</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から</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年度は少額だが赤字となっている。</a:t>
          </a:r>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kumimoji="1" lang="ja-JP" altLang="en-US" sz="1100" b="0" i="0">
              <a:solidFill>
                <a:schemeClr val="dk1"/>
              </a:solidFill>
              <a:effectLst/>
              <a:latin typeface="ＭＳ ゴシック" pitchFamily="49" charset="-128"/>
              <a:ea typeface="ＭＳ ゴシック" pitchFamily="49" charset="-128"/>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年度決算からの算出開始以来、</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24</a:t>
          </a:r>
          <a:r>
            <a:rPr lang="ja-JP" altLang="en-US" sz="1100" b="0" i="0">
              <a:solidFill>
                <a:schemeClr val="dk1"/>
              </a:solidFill>
              <a:effectLst/>
              <a:latin typeface="+mn-lt"/>
              <a:ea typeface="+mn-ea"/>
              <a:cs typeface="+mn-cs"/>
            </a:rPr>
            <a:t>年度までは</a:t>
          </a:r>
          <a:r>
            <a:rPr lang="ja-JP" altLang="ja-JP" sz="1100" b="0" i="0">
              <a:solidFill>
                <a:schemeClr val="dk1"/>
              </a:solidFill>
              <a:effectLst/>
              <a:latin typeface="+mn-lt"/>
              <a:ea typeface="+mn-ea"/>
              <a:cs typeface="+mn-cs"/>
            </a:rPr>
            <a:t>一般会計及び特別会計等の全ての会計において毎年度黒字となって</a:t>
          </a:r>
          <a:r>
            <a:rPr lang="ja-JP" altLang="en-US" sz="1100" b="0" i="0">
              <a:solidFill>
                <a:schemeClr val="dk1"/>
              </a:solidFill>
              <a:effectLst/>
              <a:latin typeface="+mn-lt"/>
              <a:ea typeface="+mn-ea"/>
              <a:cs typeface="+mn-cs"/>
            </a:rPr>
            <a:t>いたが、平成</a:t>
          </a:r>
          <a:r>
            <a:rPr lang="en-US" altLang="ja-JP" sz="1100" b="0" i="0">
              <a:solidFill>
                <a:schemeClr val="dk1"/>
              </a:solidFill>
              <a:effectLst/>
              <a:latin typeface="+mn-lt"/>
              <a:ea typeface="+mn-ea"/>
              <a:cs typeface="+mn-cs"/>
            </a:rPr>
            <a:t>25</a:t>
          </a:r>
          <a:r>
            <a:rPr lang="ja-JP" altLang="en-US" sz="1100" b="0" i="0">
              <a:solidFill>
                <a:schemeClr val="dk1"/>
              </a:solidFill>
              <a:effectLst/>
              <a:latin typeface="+mn-lt"/>
              <a:ea typeface="+mn-ea"/>
              <a:cs typeface="+mn-cs"/>
            </a:rPr>
            <a:t>年度については国民健康保険特別会計が赤字となった。</a:t>
          </a:r>
          <a:endParaRPr lang="en-US" altLang="ja-JP" sz="1100" b="0" i="0">
            <a:solidFill>
              <a:schemeClr val="dk1"/>
            </a:solidFill>
            <a:effectLst/>
            <a:latin typeface="+mn-lt"/>
            <a:ea typeface="+mn-ea"/>
            <a:cs typeface="+mn-cs"/>
          </a:endParaRPr>
        </a:p>
        <a:p>
          <a:pPr eaLnBrk="1" fontAlgn="base"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分母となる標準財政規模が、対前年度比で平成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年度に減額となったものの、平成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から</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の間</a:t>
          </a:r>
          <a:r>
            <a:rPr lang="ja-JP" altLang="ja-JP" sz="1100" b="0" i="0">
              <a:solidFill>
                <a:schemeClr val="dk1"/>
              </a:solidFill>
              <a:effectLst/>
              <a:latin typeface="+mn-lt"/>
              <a:ea typeface="+mn-ea"/>
              <a:cs typeface="+mn-cs"/>
            </a:rPr>
            <a:t>連続して増加</a:t>
          </a:r>
          <a:r>
            <a:rPr lang="ja-JP" altLang="en-US" sz="1100" b="0" i="0">
              <a:solidFill>
                <a:schemeClr val="dk1"/>
              </a:solidFill>
              <a:effectLst/>
              <a:latin typeface="+mn-lt"/>
              <a:ea typeface="+mn-ea"/>
              <a:cs typeface="+mn-cs"/>
            </a:rPr>
            <a:t>し、平成</a:t>
          </a:r>
          <a:r>
            <a:rPr lang="en-US" altLang="ja-JP" sz="1100" b="0" i="0">
              <a:solidFill>
                <a:schemeClr val="dk1"/>
              </a:solidFill>
              <a:effectLst/>
              <a:latin typeface="+mn-lt"/>
              <a:ea typeface="+mn-ea"/>
              <a:cs typeface="+mn-cs"/>
            </a:rPr>
            <a:t>24</a:t>
          </a:r>
          <a:r>
            <a:rPr lang="ja-JP" altLang="en-US" sz="1100" b="0" i="0">
              <a:solidFill>
                <a:schemeClr val="dk1"/>
              </a:solidFill>
              <a:effectLst/>
              <a:latin typeface="+mn-lt"/>
              <a:ea typeface="+mn-ea"/>
              <a:cs typeface="+mn-cs"/>
            </a:rPr>
            <a:t>年度に減少するなど</a:t>
          </a:r>
          <a:r>
            <a:rPr lang="ja-JP" altLang="ja-JP" sz="1100" b="0" i="0">
              <a:solidFill>
                <a:schemeClr val="dk1"/>
              </a:solidFill>
              <a:effectLst/>
              <a:latin typeface="+mn-lt"/>
              <a:ea typeface="+mn-ea"/>
              <a:cs typeface="+mn-cs"/>
            </a:rPr>
            <a:t>若干変動している状況である</a:t>
          </a:r>
          <a:r>
            <a:rPr lang="ja-JP" altLang="en-US"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pPr eaLnBrk="1" fontAlgn="base" latinLnBrk="0" hangingPunct="1"/>
          <a:r>
            <a:rPr lang="ja-JP" altLang="en-US" sz="1100" b="0" i="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また、地方公営企業法適用事業である水道事業会計については、一般会計やその他の特別会計とは異なり、当年度内の歳入歳出以外に流動資産なども算出に含まれるため、他の会計と比較して比率が大きくなっている</a:t>
          </a:r>
          <a:r>
            <a:rPr lang="ja-JP" altLang="en-US" sz="1100" baseline="0">
              <a:solidFill>
                <a:schemeClr val="dk1"/>
              </a:solidFill>
              <a:effectLst/>
              <a:latin typeface="+mn-lt"/>
              <a:ea typeface="+mn-ea"/>
              <a:cs typeface="+mn-cs"/>
            </a:rPr>
            <a:t>。</a:t>
          </a:r>
          <a:endParaRPr lang="en-US" altLang="ja-JP" sz="1100" baseline="0">
            <a:solidFill>
              <a:schemeClr val="dk1"/>
            </a:solidFill>
            <a:effectLst/>
            <a:latin typeface="+mn-lt"/>
            <a:ea typeface="+mn-ea"/>
            <a:cs typeface="+mn-cs"/>
          </a:endParaRPr>
        </a:p>
        <a:p>
          <a:pPr eaLnBrk="1" fontAlgn="base" latinLnBrk="0" hangingPunct="1"/>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水道事業会計を除いた各特別会計への一般会計からの繰出金額は全体的に増加傾向が続いており、特に国民健康保険事業においては、法定負担のみにとどまらず、法定外負担も必要となっている状況となっており、一般会計の負担は非常に大きくなっている。そのようなことから、今後は、一般会計のみならず、特別会計においても、できる限りの収入確保対策を行い、一般会計からの繰出額を減少させるように努めていかなければならない。</a:t>
          </a:r>
          <a:endParaRPr lang="ja-JP" altLang="ja-JP" sz="1100">
            <a:effectLst/>
          </a:endParaRPr>
        </a:p>
        <a:p>
          <a:pPr fontAlgn="base"/>
          <a:r>
            <a:rPr lang="ja-JP" altLang="ja-JP" sz="1100" baseline="0">
              <a:solidFill>
                <a:schemeClr val="dk1"/>
              </a:solidFill>
              <a:effectLst/>
              <a:latin typeface="+mn-lt"/>
              <a:ea typeface="+mn-ea"/>
              <a:cs typeface="+mn-cs"/>
            </a:rPr>
            <a:t>　また、一般会計においても、介護保険事業、国民健康保険事業そして後期高齢者医療事業の各特別会計に対しては、各特別会計事業費が増大すれば、連動して法定負担も増加するため、町税等自主財源の確保や歳出の更なる削減をしていかなければならず、実質赤字比率が生じなかったとはいえ、楽観視できない状況となっている。</a:t>
          </a:r>
          <a:endParaRPr lang="ja-JP" altLang="ja-JP" sz="1100">
            <a:effectLst/>
          </a:endParaRPr>
        </a:p>
        <a:p>
          <a:r>
            <a:rPr lang="ja-JP" altLang="ja-JP" sz="1100" baseline="0">
              <a:solidFill>
                <a:schemeClr val="dk1"/>
              </a:solidFill>
              <a:effectLst/>
              <a:latin typeface="+mn-lt"/>
              <a:ea typeface="+mn-ea"/>
              <a:cs typeface="+mn-cs"/>
            </a:rPr>
            <a:t>　そのようなことから、今後においても限りある予算の効率性を高め、適切な受益者負担となるよう健全な行財政運営及び経営管理を推進して行く必要がある。</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effectLst/>
              <a:latin typeface="ＭＳ ゴシック" pitchFamily="49" charset="-128"/>
              <a:ea typeface="ＭＳ ゴシック" pitchFamily="49" charset="-128"/>
              <a:cs typeface="+mn-cs"/>
            </a:rPr>
            <a:t>　</a:t>
          </a:r>
          <a:r>
            <a:rPr lang="ja-JP" altLang="ja-JP" sz="900" b="0" i="0">
              <a:solidFill>
                <a:sysClr val="windowText" lastClr="000000"/>
              </a:solidFill>
              <a:effectLst/>
              <a:latin typeface="+mn-lt"/>
              <a:ea typeface="+mn-ea"/>
              <a:cs typeface="+mn-cs"/>
            </a:rPr>
            <a:t>元利償還金については、平成</a:t>
          </a:r>
          <a:r>
            <a:rPr lang="en-US" altLang="ja-JP" sz="900" b="0" i="0">
              <a:solidFill>
                <a:sysClr val="windowText" lastClr="000000"/>
              </a:solidFill>
              <a:effectLst/>
              <a:latin typeface="+mn-lt"/>
              <a:ea typeface="+mn-ea"/>
              <a:cs typeface="+mn-cs"/>
            </a:rPr>
            <a:t>10</a:t>
          </a:r>
          <a:r>
            <a:rPr lang="ja-JP" altLang="ja-JP" sz="900" b="0" i="0">
              <a:solidFill>
                <a:sysClr val="windowText" lastClr="000000"/>
              </a:solidFill>
              <a:effectLst/>
              <a:latin typeface="+mn-lt"/>
              <a:ea typeface="+mn-ea"/>
              <a:cs typeface="+mn-cs"/>
            </a:rPr>
            <a:t>年度から平成</a:t>
          </a:r>
          <a:r>
            <a:rPr lang="en-US" altLang="ja-JP" sz="900" b="0" i="0">
              <a:solidFill>
                <a:sysClr val="windowText" lastClr="000000"/>
              </a:solidFill>
              <a:effectLst/>
              <a:latin typeface="+mn-lt"/>
              <a:ea typeface="+mn-ea"/>
              <a:cs typeface="+mn-cs"/>
            </a:rPr>
            <a:t>19</a:t>
          </a:r>
          <a:r>
            <a:rPr lang="ja-JP" altLang="ja-JP" sz="900" b="0" i="0">
              <a:solidFill>
                <a:sysClr val="windowText" lastClr="000000"/>
              </a:solidFill>
              <a:effectLst/>
              <a:latin typeface="+mn-lt"/>
              <a:ea typeface="+mn-ea"/>
              <a:cs typeface="+mn-cs"/>
            </a:rPr>
            <a:t>年度の間、特例債に限定した地方債発行を行っていたことから、新規借入増加額よりも、償還終了減少額が上回っていることから、平成</a:t>
          </a:r>
          <a:r>
            <a:rPr lang="en-US" altLang="ja-JP" sz="900" b="0" i="0">
              <a:solidFill>
                <a:sysClr val="windowText" lastClr="000000"/>
              </a:solidFill>
              <a:effectLst/>
              <a:latin typeface="+mn-lt"/>
              <a:ea typeface="+mn-ea"/>
              <a:cs typeface="+mn-cs"/>
            </a:rPr>
            <a:t>20</a:t>
          </a:r>
          <a:r>
            <a:rPr lang="ja-JP" altLang="ja-JP" sz="900" b="0" i="0">
              <a:solidFill>
                <a:sysClr val="windowText" lastClr="000000"/>
              </a:solidFill>
              <a:effectLst/>
              <a:latin typeface="+mn-lt"/>
              <a:ea typeface="+mn-ea"/>
              <a:cs typeface="+mn-cs"/>
            </a:rPr>
            <a:t>年以降減少傾向で</a:t>
          </a:r>
          <a:r>
            <a:rPr lang="ja-JP" altLang="en-US" sz="900" b="0" i="0">
              <a:solidFill>
                <a:sysClr val="windowText" lastClr="000000"/>
              </a:solidFill>
              <a:effectLst/>
              <a:latin typeface="+mn-lt"/>
              <a:ea typeface="+mn-ea"/>
              <a:cs typeface="+mn-cs"/>
            </a:rPr>
            <a:t>あったが、</a:t>
          </a:r>
          <a:r>
            <a:rPr lang="ja-JP" altLang="ja-JP" sz="900" b="0" i="0">
              <a:solidFill>
                <a:sysClr val="windowText" lastClr="000000"/>
              </a:solidFill>
              <a:effectLst/>
              <a:latin typeface="+mn-lt"/>
              <a:ea typeface="+mn-ea"/>
              <a:cs typeface="+mn-cs"/>
            </a:rPr>
            <a:t>平成</a:t>
          </a:r>
          <a:r>
            <a:rPr lang="en-US" altLang="ja-JP" sz="900" b="0" i="0">
              <a:solidFill>
                <a:sysClr val="windowText" lastClr="000000"/>
              </a:solidFill>
              <a:effectLst/>
              <a:latin typeface="+mn-lt"/>
              <a:ea typeface="+mn-ea"/>
              <a:cs typeface="+mn-cs"/>
            </a:rPr>
            <a:t>22</a:t>
          </a:r>
          <a:r>
            <a:rPr lang="ja-JP" altLang="ja-JP" sz="900" b="0" i="0">
              <a:solidFill>
                <a:sysClr val="windowText" lastClr="000000"/>
              </a:solidFill>
              <a:effectLst/>
              <a:latin typeface="+mn-lt"/>
              <a:ea typeface="+mn-ea"/>
              <a:cs typeface="+mn-cs"/>
            </a:rPr>
            <a:t>年度に公共投資臨時交付金による義務教育施設の耐震化等を積極的に</a:t>
          </a:r>
          <a:r>
            <a:rPr lang="ja-JP" altLang="en-US" sz="900" b="0" i="0">
              <a:solidFill>
                <a:sysClr val="windowText" lastClr="000000"/>
              </a:solidFill>
              <a:effectLst/>
              <a:latin typeface="+mn-lt"/>
              <a:ea typeface="+mn-ea"/>
              <a:cs typeface="+mn-cs"/>
            </a:rPr>
            <a:t>実施</a:t>
          </a:r>
          <a:r>
            <a:rPr lang="ja-JP" altLang="ja-JP" sz="900" b="0" i="0">
              <a:solidFill>
                <a:sysClr val="windowText" lastClr="000000"/>
              </a:solidFill>
              <a:effectLst/>
              <a:latin typeface="+mn-lt"/>
              <a:ea typeface="+mn-ea"/>
              <a:cs typeface="+mn-cs"/>
            </a:rPr>
            <a:t>。また、平成</a:t>
          </a:r>
          <a:r>
            <a:rPr lang="en-US" altLang="ja-JP" sz="900" b="0" i="0">
              <a:solidFill>
                <a:sysClr val="windowText" lastClr="000000"/>
              </a:solidFill>
              <a:effectLst/>
              <a:latin typeface="+mn-lt"/>
              <a:ea typeface="+mn-ea"/>
              <a:cs typeface="+mn-cs"/>
            </a:rPr>
            <a:t>24</a:t>
          </a:r>
          <a:r>
            <a:rPr lang="ja-JP" altLang="ja-JP" sz="900" b="0" i="0">
              <a:solidFill>
                <a:sysClr val="windowText" lastClr="000000"/>
              </a:solidFill>
              <a:effectLst/>
              <a:latin typeface="+mn-lt"/>
              <a:ea typeface="+mn-ea"/>
              <a:cs typeface="+mn-cs"/>
            </a:rPr>
            <a:t>年度も、県道歩道整備事業、都市公園整備事業や緊急防災・減災事業の実施、平成</a:t>
          </a:r>
          <a:r>
            <a:rPr lang="en-US" altLang="ja-JP" sz="900" b="0" i="0">
              <a:solidFill>
                <a:sysClr val="windowText" lastClr="000000"/>
              </a:solidFill>
              <a:effectLst/>
              <a:latin typeface="+mn-lt"/>
              <a:ea typeface="+mn-ea"/>
              <a:cs typeface="+mn-cs"/>
            </a:rPr>
            <a:t>25</a:t>
          </a:r>
          <a:r>
            <a:rPr lang="ja-JP" altLang="ja-JP" sz="900" b="0" i="0">
              <a:solidFill>
                <a:sysClr val="windowText" lastClr="000000"/>
              </a:solidFill>
              <a:effectLst/>
              <a:latin typeface="+mn-lt"/>
              <a:ea typeface="+mn-ea"/>
              <a:cs typeface="+mn-cs"/>
            </a:rPr>
            <a:t>年度も防災安全交付金事業の</a:t>
          </a:r>
          <a:r>
            <a:rPr lang="ja-JP" altLang="en-US" sz="900" b="0" i="0">
              <a:solidFill>
                <a:sysClr val="windowText" lastClr="000000"/>
              </a:solidFill>
              <a:effectLst/>
              <a:latin typeface="+mn-lt"/>
              <a:ea typeface="+mn-ea"/>
              <a:cs typeface="+mn-cs"/>
            </a:rPr>
            <a:t>財源として各種起債を活用したため、平成</a:t>
          </a:r>
          <a:r>
            <a:rPr lang="en-US" altLang="ja-JP" sz="900" b="0" i="0">
              <a:solidFill>
                <a:sysClr val="windowText" lastClr="000000"/>
              </a:solidFill>
              <a:effectLst/>
              <a:latin typeface="+mn-lt"/>
              <a:ea typeface="+mn-ea"/>
              <a:cs typeface="+mn-cs"/>
            </a:rPr>
            <a:t>25</a:t>
          </a:r>
          <a:r>
            <a:rPr lang="ja-JP" altLang="en-US" sz="900" b="0" i="0">
              <a:solidFill>
                <a:sysClr val="windowText" lastClr="000000"/>
              </a:solidFill>
              <a:effectLst/>
              <a:latin typeface="+mn-lt"/>
              <a:ea typeface="+mn-ea"/>
              <a:cs typeface="+mn-cs"/>
            </a:rPr>
            <a:t>年度は増加となっている。</a:t>
          </a:r>
          <a:endParaRPr lang="en-US" altLang="ja-JP" sz="900" b="0" i="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900" b="0" i="0">
              <a:solidFill>
                <a:sysClr val="windowText" lastClr="000000"/>
              </a:solidFill>
              <a:effectLst/>
              <a:latin typeface="+mn-lt"/>
              <a:ea typeface="+mn-ea"/>
              <a:cs typeface="+mn-cs"/>
            </a:rPr>
            <a:t>　</a:t>
          </a:r>
          <a:r>
            <a:rPr lang="ja-JP" altLang="ja-JP" sz="900" b="0" i="0">
              <a:solidFill>
                <a:sysClr val="windowText" lastClr="000000"/>
              </a:solidFill>
              <a:effectLst/>
              <a:latin typeface="+mn-lt"/>
              <a:ea typeface="+mn-ea"/>
              <a:cs typeface="+mn-cs"/>
            </a:rPr>
            <a:t>また、公営企業債の元利償還金に対する負担金等については、平成</a:t>
          </a:r>
          <a:r>
            <a:rPr lang="en-US" altLang="ja-JP" sz="900" b="0" i="0">
              <a:solidFill>
                <a:sysClr val="windowText" lastClr="000000"/>
              </a:solidFill>
              <a:effectLst/>
              <a:latin typeface="+mn-lt"/>
              <a:ea typeface="+mn-ea"/>
              <a:cs typeface="+mn-cs"/>
            </a:rPr>
            <a:t>20</a:t>
          </a:r>
          <a:r>
            <a:rPr lang="ja-JP" altLang="ja-JP" sz="900" b="0" i="0">
              <a:solidFill>
                <a:sysClr val="windowText" lastClr="000000"/>
              </a:solidFill>
              <a:effectLst/>
              <a:latin typeface="+mn-lt"/>
              <a:ea typeface="+mn-ea"/>
              <a:cs typeface="+mn-cs"/>
            </a:rPr>
            <a:t>年度に各会計内収支等により一時的に減少したものの、公共下水道事業を除ぞき、農業集落排水事業と特定地域生活排水処理施設整備事業が増加傾向が続くことから、全体的にも増加傾向となっている。そして、組合等が起こした地方債の元利償還金に対する負担金等については、各施設の建設事業債借入が段階的に償還終了となっているため、平成</a:t>
          </a:r>
          <a:r>
            <a:rPr lang="en-US" altLang="ja-JP" sz="900" b="0" i="0">
              <a:solidFill>
                <a:sysClr val="windowText" lastClr="000000"/>
              </a:solidFill>
              <a:effectLst/>
              <a:latin typeface="+mn-lt"/>
              <a:ea typeface="+mn-ea"/>
              <a:cs typeface="+mn-cs"/>
            </a:rPr>
            <a:t>20</a:t>
          </a:r>
          <a:r>
            <a:rPr lang="ja-JP" altLang="ja-JP" sz="900" b="0" i="0">
              <a:solidFill>
                <a:sysClr val="windowText" lastClr="000000"/>
              </a:solidFill>
              <a:effectLst/>
              <a:latin typeface="+mn-lt"/>
              <a:ea typeface="+mn-ea"/>
              <a:cs typeface="+mn-cs"/>
            </a:rPr>
            <a:t>年度以降減少傾向である。　なお、算入公債費と実質公債費比率の分子については、上記とほぼ連動するため、公営企業債を除いた理由と同様に減少傾向となっている。　そのようなことから、今後の対応策としては、実質公債費の動向を見極めながら、特に償還終了と同時に老朽化が進んでいる施設更新等においては、計画的な事業の実施を行う必要がある。</a:t>
          </a:r>
          <a:endParaRPr lang="ja-JP" altLang="ja-JP" sz="9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900" b="0" i="0">
              <a:solidFill>
                <a:schemeClr val="dk1"/>
              </a:solidFill>
              <a:effectLst/>
              <a:latin typeface="ＭＳ ゴシック" pitchFamily="49" charset="-128"/>
              <a:ea typeface="ＭＳ ゴシック" pitchFamily="49" charset="-128"/>
              <a:cs typeface="+mn-cs"/>
            </a:rPr>
            <a:t>　</a:t>
          </a:r>
          <a:r>
            <a:rPr lang="ja-JP" altLang="ja-JP" sz="900" b="0" i="0">
              <a:solidFill>
                <a:schemeClr val="dk1"/>
              </a:solidFill>
              <a:effectLst/>
              <a:latin typeface="+mn-lt"/>
              <a:ea typeface="+mn-ea"/>
              <a:cs typeface="+mn-cs"/>
            </a:rPr>
            <a:t>一般会計等に係る地方債現在高については、平成</a:t>
          </a:r>
          <a:r>
            <a:rPr lang="en-US" altLang="ja-JP" sz="900" b="0" i="0">
              <a:solidFill>
                <a:schemeClr val="dk1"/>
              </a:solidFill>
              <a:effectLst/>
              <a:latin typeface="+mn-lt"/>
              <a:ea typeface="+mn-ea"/>
              <a:cs typeface="+mn-cs"/>
            </a:rPr>
            <a:t>20</a:t>
          </a:r>
          <a:r>
            <a:rPr lang="ja-JP" altLang="ja-JP" sz="900" b="0" i="0">
              <a:solidFill>
                <a:schemeClr val="dk1"/>
              </a:solidFill>
              <a:effectLst/>
              <a:latin typeface="+mn-lt"/>
              <a:ea typeface="+mn-ea"/>
              <a:cs typeface="+mn-cs"/>
            </a:rPr>
            <a:t>年度以降新たな建設事業債を行ったり、平成</a:t>
          </a:r>
          <a:r>
            <a:rPr lang="en-US" altLang="ja-JP" sz="900" b="0" i="0">
              <a:solidFill>
                <a:schemeClr val="dk1"/>
              </a:solidFill>
              <a:effectLst/>
              <a:latin typeface="+mn-lt"/>
              <a:ea typeface="+mn-ea"/>
              <a:cs typeface="+mn-cs"/>
            </a:rPr>
            <a:t>13</a:t>
          </a:r>
          <a:r>
            <a:rPr lang="ja-JP" altLang="ja-JP" sz="900" b="0" i="0">
              <a:solidFill>
                <a:schemeClr val="dk1"/>
              </a:solidFill>
              <a:effectLst/>
              <a:latin typeface="+mn-lt"/>
              <a:ea typeface="+mn-ea"/>
              <a:cs typeface="+mn-cs"/>
            </a:rPr>
            <a:t>年度以降、臨時財政対策債を毎年度借入していることなどから増加傾向が続いている。</a:t>
          </a:r>
          <a:endParaRPr lang="ja-JP" altLang="ja-JP" sz="900">
            <a:effectLst/>
          </a:endParaRPr>
        </a:p>
        <a:p>
          <a:pPr rtl="0"/>
          <a:r>
            <a:rPr lang="ja-JP" altLang="ja-JP" sz="900" b="0" i="0">
              <a:solidFill>
                <a:schemeClr val="dk1"/>
              </a:solidFill>
              <a:effectLst/>
              <a:latin typeface="+mn-lt"/>
              <a:ea typeface="+mn-ea"/>
              <a:cs typeface="+mn-cs"/>
            </a:rPr>
            <a:t>　また、公営企業債等繰入見込額についても、平成</a:t>
          </a:r>
          <a:r>
            <a:rPr lang="en-US" altLang="ja-JP" sz="900" b="0" i="0">
              <a:solidFill>
                <a:schemeClr val="dk1"/>
              </a:solidFill>
              <a:effectLst/>
              <a:latin typeface="+mn-lt"/>
              <a:ea typeface="+mn-ea"/>
              <a:cs typeface="+mn-cs"/>
            </a:rPr>
            <a:t>20</a:t>
          </a:r>
          <a:r>
            <a:rPr lang="ja-JP" altLang="ja-JP" sz="900" b="0" i="0">
              <a:solidFill>
                <a:schemeClr val="dk1"/>
              </a:solidFill>
              <a:effectLst/>
              <a:latin typeface="+mn-lt"/>
              <a:ea typeface="+mn-ea"/>
              <a:cs typeface="+mn-cs"/>
            </a:rPr>
            <a:t>年度に区画整理事業の会計区分見直しを行ったことにより、平成</a:t>
          </a:r>
          <a:r>
            <a:rPr lang="en-US" altLang="ja-JP" sz="900" b="0" i="0">
              <a:solidFill>
                <a:schemeClr val="dk1"/>
              </a:solidFill>
              <a:effectLst/>
              <a:latin typeface="+mn-lt"/>
              <a:ea typeface="+mn-ea"/>
              <a:cs typeface="+mn-cs"/>
            </a:rPr>
            <a:t>21</a:t>
          </a:r>
          <a:r>
            <a:rPr lang="ja-JP" altLang="ja-JP" sz="900" b="0" i="0">
              <a:solidFill>
                <a:schemeClr val="dk1"/>
              </a:solidFill>
              <a:effectLst/>
              <a:latin typeface="+mn-lt"/>
              <a:ea typeface="+mn-ea"/>
              <a:cs typeface="+mn-cs"/>
            </a:rPr>
            <a:t>年度までは減少したが、農業集落排水事業において、平成</a:t>
          </a:r>
          <a:r>
            <a:rPr lang="en-US" altLang="ja-JP" sz="900" b="0" i="0">
              <a:solidFill>
                <a:schemeClr val="dk1"/>
              </a:solidFill>
              <a:effectLst/>
              <a:latin typeface="+mn-lt"/>
              <a:ea typeface="+mn-ea"/>
              <a:cs typeface="+mn-cs"/>
            </a:rPr>
            <a:t>21</a:t>
          </a:r>
          <a:r>
            <a:rPr lang="ja-JP" altLang="ja-JP" sz="900" b="0" i="0">
              <a:solidFill>
                <a:schemeClr val="dk1"/>
              </a:solidFill>
              <a:effectLst/>
              <a:latin typeface="+mn-lt"/>
              <a:ea typeface="+mn-ea"/>
              <a:cs typeface="+mn-cs"/>
            </a:rPr>
            <a:t>年度に全ての事業債の元金据置期間が終了したことから、平成</a:t>
          </a:r>
          <a:r>
            <a:rPr lang="en-US" altLang="ja-JP" sz="900" b="0" i="0">
              <a:solidFill>
                <a:schemeClr val="dk1"/>
              </a:solidFill>
              <a:effectLst/>
              <a:latin typeface="+mn-lt"/>
              <a:ea typeface="+mn-ea"/>
              <a:cs typeface="+mn-cs"/>
            </a:rPr>
            <a:t>22</a:t>
          </a:r>
          <a:r>
            <a:rPr lang="ja-JP" altLang="ja-JP" sz="900" b="0" i="0">
              <a:solidFill>
                <a:schemeClr val="dk1"/>
              </a:solidFill>
              <a:effectLst/>
              <a:latin typeface="+mn-lt"/>
              <a:ea typeface="+mn-ea"/>
              <a:cs typeface="+mn-cs"/>
            </a:rPr>
            <a:t>年度以降増加傾向に転じている。</a:t>
          </a:r>
          <a:endParaRPr lang="ja-JP" altLang="ja-JP" sz="900">
            <a:effectLst/>
          </a:endParaRPr>
        </a:p>
        <a:p>
          <a:pPr rtl="0"/>
          <a:r>
            <a:rPr lang="ja-JP" altLang="ja-JP" sz="900" b="0" i="0">
              <a:solidFill>
                <a:schemeClr val="dk1"/>
              </a:solidFill>
              <a:effectLst/>
              <a:latin typeface="+mn-lt"/>
              <a:ea typeface="+mn-ea"/>
              <a:cs typeface="+mn-cs"/>
            </a:rPr>
            <a:t>　しかし、組合等負担等見込額については、各組合施設の建設事業債借入が段階的に償還終了となっていることから減少傾向となっている。</a:t>
          </a:r>
          <a:endParaRPr lang="ja-JP" altLang="ja-JP" sz="900">
            <a:effectLst/>
          </a:endParaRPr>
        </a:p>
        <a:p>
          <a:pPr rtl="0"/>
          <a:r>
            <a:rPr lang="ja-JP" altLang="ja-JP" sz="900" b="0" i="0">
              <a:solidFill>
                <a:schemeClr val="dk1"/>
              </a:solidFill>
              <a:effectLst/>
              <a:latin typeface="+mn-lt"/>
              <a:ea typeface="+mn-ea"/>
              <a:cs typeface="+mn-cs"/>
            </a:rPr>
            <a:t>　また、退職手当負担見込額についても、行財政改革計画等により、職員数の削減を段階的に行っていることから減少傾向となっている。</a:t>
          </a:r>
          <a:endParaRPr lang="ja-JP" altLang="ja-JP" sz="900">
            <a:effectLst/>
          </a:endParaRPr>
        </a:p>
        <a:p>
          <a:pPr rtl="0"/>
          <a:r>
            <a:rPr lang="ja-JP" altLang="ja-JP" sz="900" b="0" i="0">
              <a:solidFill>
                <a:schemeClr val="dk1"/>
              </a:solidFill>
              <a:effectLst/>
              <a:latin typeface="+mn-lt"/>
              <a:ea typeface="+mn-ea"/>
              <a:cs typeface="+mn-cs"/>
            </a:rPr>
            <a:t>　続いて、充当可能基金については、平成</a:t>
          </a:r>
          <a:r>
            <a:rPr lang="en-US" altLang="ja-JP" sz="900" b="0" i="0">
              <a:solidFill>
                <a:schemeClr val="dk1"/>
              </a:solidFill>
              <a:effectLst/>
              <a:latin typeface="+mn-lt"/>
              <a:ea typeface="+mn-ea"/>
              <a:cs typeface="+mn-cs"/>
            </a:rPr>
            <a:t>22</a:t>
          </a:r>
          <a:r>
            <a:rPr lang="ja-JP" altLang="ja-JP" sz="900" b="0" i="0">
              <a:solidFill>
                <a:schemeClr val="dk1"/>
              </a:solidFill>
              <a:effectLst/>
              <a:latin typeface="+mn-lt"/>
              <a:ea typeface="+mn-ea"/>
              <a:cs typeface="+mn-cs"/>
            </a:rPr>
            <a:t>年度においては、比企ふるさと市町村圏廃止に伴う清算金などにより積立を行ったことから一時的に増加したものの、町税を中心に一般財源の減少傾向が続い</a:t>
          </a:r>
          <a:r>
            <a:rPr lang="ja-JP" altLang="en-US" sz="900" b="0" i="0">
              <a:solidFill>
                <a:schemeClr val="dk1"/>
              </a:solidFill>
              <a:effectLst/>
              <a:latin typeface="+mn-lt"/>
              <a:ea typeface="+mn-ea"/>
              <a:cs typeface="+mn-cs"/>
            </a:rPr>
            <a:t>たが、平成</a:t>
          </a:r>
          <a:r>
            <a:rPr lang="en-US" altLang="ja-JP" sz="900" b="0" i="0">
              <a:solidFill>
                <a:schemeClr val="dk1"/>
              </a:solidFill>
              <a:effectLst/>
              <a:latin typeface="+mn-lt"/>
              <a:ea typeface="+mn-ea"/>
              <a:cs typeface="+mn-cs"/>
            </a:rPr>
            <a:t>25</a:t>
          </a:r>
          <a:r>
            <a:rPr lang="ja-JP" altLang="en-US" sz="900" b="0" i="0">
              <a:solidFill>
                <a:schemeClr val="dk1"/>
              </a:solidFill>
              <a:effectLst/>
              <a:latin typeface="+mn-lt"/>
              <a:ea typeface="+mn-ea"/>
              <a:cs typeface="+mn-cs"/>
            </a:rPr>
            <a:t>年度については、地域の元気臨時交付金基金の新設により増加した。</a:t>
          </a:r>
          <a:endParaRPr lang="ja-JP" altLang="ja-JP" sz="900">
            <a:effectLst/>
          </a:endParaRPr>
        </a:p>
        <a:p>
          <a:pPr rtl="0"/>
          <a:r>
            <a:rPr lang="ja-JP" altLang="ja-JP" sz="900" b="0" i="0">
              <a:solidFill>
                <a:schemeClr val="dk1"/>
              </a:solidFill>
              <a:effectLst/>
              <a:latin typeface="+mn-lt"/>
              <a:ea typeface="+mn-ea"/>
              <a:cs typeface="+mn-cs"/>
            </a:rPr>
            <a:t>　また、基準財政需要額算入見込額については、人口減少により全体的には減少傾向にあるものの、道路橋りょう費や、高齢者福祉費、公債費など部分的な増加要因もあることから増加傾向となっている。</a:t>
          </a:r>
          <a:endParaRPr lang="ja-JP" altLang="ja-JP" sz="900">
            <a:effectLst/>
          </a:endParaRPr>
        </a:p>
        <a:p>
          <a:pPr rtl="0"/>
          <a:r>
            <a:rPr lang="ja-JP" altLang="ja-JP" sz="900" b="0" i="0">
              <a:solidFill>
                <a:schemeClr val="dk1"/>
              </a:solidFill>
              <a:effectLst/>
              <a:latin typeface="+mn-lt"/>
              <a:ea typeface="+mn-ea"/>
              <a:cs typeface="+mn-cs"/>
            </a:rPr>
            <a:t>　以上のようなことから、将来負担比率の分子としては、内容によりそれぞれ増加と減少の傾向が異なっているため変動する状況となっているが、将来負担因子の動向を見極めながら、計画的な借入を行っていく必要があ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O35" sqref="AO35:BC3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6875734</v>
      </c>
      <c r="BO4" s="349"/>
      <c r="BP4" s="349"/>
      <c r="BQ4" s="349"/>
      <c r="BR4" s="349"/>
      <c r="BS4" s="349"/>
      <c r="BT4" s="349"/>
      <c r="BU4" s="350"/>
      <c r="BV4" s="348">
        <v>4863471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6712410</v>
      </c>
      <c r="BO5" s="386"/>
      <c r="BP5" s="386"/>
      <c r="BQ5" s="386"/>
      <c r="BR5" s="386"/>
      <c r="BS5" s="386"/>
      <c r="BT5" s="386"/>
      <c r="BU5" s="387"/>
      <c r="BV5" s="385">
        <v>4664800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92.9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163324</v>
      </c>
      <c r="BO6" s="386"/>
      <c r="BP6" s="386"/>
      <c r="BQ6" s="386"/>
      <c r="BR6" s="386"/>
      <c r="BS6" s="386"/>
      <c r="BT6" s="386"/>
      <c r="BU6" s="387"/>
      <c r="BV6" s="385">
        <v>198671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101.2</v>
      </c>
      <c r="CU6" s="423"/>
      <c r="CV6" s="423"/>
      <c r="CW6" s="423"/>
      <c r="CX6" s="423"/>
      <c r="CY6" s="423"/>
      <c r="CZ6" s="423"/>
      <c r="DA6" s="424"/>
      <c r="DB6" s="422">
        <v>102.1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62433</v>
      </c>
      <c r="BO7" s="386"/>
      <c r="BP7" s="386"/>
      <c r="BQ7" s="386"/>
      <c r="BR7" s="386"/>
      <c r="BS7" s="386"/>
      <c r="BT7" s="386"/>
      <c r="BU7" s="387"/>
      <c r="BV7" s="385">
        <v>92473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3376495</v>
      </c>
      <c r="CU7" s="386"/>
      <c r="CV7" s="386"/>
      <c r="CW7" s="386"/>
      <c r="CX7" s="386"/>
      <c r="CY7" s="386"/>
      <c r="CZ7" s="386"/>
      <c r="DA7" s="387"/>
      <c r="DB7" s="385">
        <v>3355392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100891</v>
      </c>
      <c r="BO8" s="386"/>
      <c r="BP8" s="386"/>
      <c r="BQ8" s="386"/>
      <c r="BR8" s="386"/>
      <c r="BS8" s="386"/>
      <c r="BT8" s="386"/>
      <c r="BU8" s="387"/>
      <c r="BV8" s="385">
        <v>106198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0.61</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15305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-5307</v>
      </c>
      <c r="BO9" s="386"/>
      <c r="BP9" s="386"/>
      <c r="BQ9" s="386"/>
      <c r="BR9" s="386"/>
      <c r="BS9" s="386"/>
      <c r="BT9" s="386"/>
      <c r="BU9" s="387"/>
      <c r="BV9" s="385">
        <v>-6401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10.1</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15985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18</v>
      </c>
      <c r="BO10" s="386"/>
      <c r="BP10" s="386"/>
      <c r="BQ10" s="386"/>
      <c r="BR10" s="386"/>
      <c r="BS10" s="386"/>
      <c r="BT10" s="386"/>
      <c r="BU10" s="387"/>
      <c r="BV10" s="385">
        <v>77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14712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117489</v>
      </c>
      <c r="BO12" s="386"/>
      <c r="BP12" s="386"/>
      <c r="BQ12" s="386"/>
      <c r="BR12" s="386"/>
      <c r="BS12" s="386"/>
      <c r="BT12" s="386"/>
      <c r="BU12" s="387"/>
      <c r="BV12" s="385">
        <v>11554</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14631</v>
      </c>
      <c r="S13" s="467"/>
      <c r="T13" s="467"/>
      <c r="U13" s="467"/>
      <c r="V13" s="468"/>
      <c r="W13" s="401" t="s">
        <v>123</v>
      </c>
      <c r="X13" s="402"/>
      <c r="Y13" s="402"/>
      <c r="Z13" s="402"/>
      <c r="AA13" s="402"/>
      <c r="AB13" s="392"/>
      <c r="AC13" s="436">
        <v>217</v>
      </c>
      <c r="AD13" s="437"/>
      <c r="AE13" s="437"/>
      <c r="AF13" s="437"/>
      <c r="AG13" s="476"/>
      <c r="AH13" s="436">
        <v>306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-122778</v>
      </c>
      <c r="BO13" s="386"/>
      <c r="BP13" s="386"/>
      <c r="BQ13" s="386"/>
      <c r="BR13" s="386"/>
      <c r="BS13" s="386"/>
      <c r="BT13" s="386"/>
      <c r="BU13" s="387"/>
      <c r="BV13" s="385">
        <v>-17878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6.3</v>
      </c>
      <c r="CU13" s="383"/>
      <c r="CV13" s="383"/>
      <c r="CW13" s="383"/>
      <c r="CX13" s="383"/>
      <c r="CY13" s="383"/>
      <c r="CZ13" s="383"/>
      <c r="DA13" s="384"/>
      <c r="DB13" s="382">
        <v>6.2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14857</v>
      </c>
      <c r="S14" s="467"/>
      <c r="T14" s="467"/>
      <c r="U14" s="467"/>
      <c r="V14" s="468"/>
      <c r="W14" s="375"/>
      <c r="X14" s="376"/>
      <c r="Y14" s="376"/>
      <c r="Z14" s="376"/>
      <c r="AA14" s="376"/>
      <c r="AB14" s="365"/>
      <c r="AC14" s="469">
        <v>3.2</v>
      </c>
      <c r="AD14" s="470"/>
      <c r="AE14" s="470"/>
      <c r="AF14" s="470"/>
      <c r="AG14" s="471"/>
      <c r="AH14" s="469">
        <v>3.9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60</v>
      </c>
      <c r="CU14" s="481"/>
      <c r="CV14" s="481"/>
      <c r="CW14" s="481"/>
      <c r="CX14" s="481"/>
      <c r="CY14" s="481"/>
      <c r="CZ14" s="481"/>
      <c r="DA14" s="482"/>
      <c r="DB14" s="480">
        <v>29.3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14787</v>
      </c>
      <c r="S15" s="467"/>
      <c r="T15" s="467"/>
      <c r="U15" s="467"/>
      <c r="V15" s="468"/>
      <c r="W15" s="401" t="s">
        <v>130</v>
      </c>
      <c r="X15" s="402"/>
      <c r="Y15" s="402"/>
      <c r="Z15" s="402"/>
      <c r="AA15" s="402"/>
      <c r="AB15" s="392"/>
      <c r="AC15" s="436">
        <v>1849</v>
      </c>
      <c r="AD15" s="437"/>
      <c r="AE15" s="437"/>
      <c r="AF15" s="437"/>
      <c r="AG15" s="476"/>
      <c r="AH15" s="436">
        <v>2273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1566813</v>
      </c>
      <c r="BO15" s="349"/>
      <c r="BP15" s="349"/>
      <c r="BQ15" s="349"/>
      <c r="BR15" s="349"/>
      <c r="BS15" s="349"/>
      <c r="BT15" s="349"/>
      <c r="BU15" s="350"/>
      <c r="BV15" s="348">
        <v>1562359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26.9</v>
      </c>
      <c r="AD16" s="470"/>
      <c r="AE16" s="470"/>
      <c r="AF16" s="470"/>
      <c r="AG16" s="471"/>
      <c r="AH16" s="469">
        <v>29.2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2616512</v>
      </c>
      <c r="BO16" s="386"/>
      <c r="BP16" s="386"/>
      <c r="BQ16" s="386"/>
      <c r="BR16" s="386"/>
      <c r="BS16" s="386"/>
      <c r="BT16" s="386"/>
      <c r="BU16" s="387"/>
      <c r="BV16" s="385">
        <v>2607903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4809</v>
      </c>
      <c r="AD17" s="437"/>
      <c r="AE17" s="437"/>
      <c r="AF17" s="437"/>
      <c r="AG17" s="476"/>
      <c r="AH17" s="436">
        <v>5156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2007734</v>
      </c>
      <c r="BO17" s="386"/>
      <c r="BP17" s="386"/>
      <c r="BQ17" s="386"/>
      <c r="BR17" s="386"/>
      <c r="BS17" s="386"/>
      <c r="BT17" s="386"/>
      <c r="BU17" s="387"/>
      <c r="BV17" s="385">
        <v>2003392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25.71</v>
      </c>
      <c r="M18" s="498"/>
      <c r="N18" s="498"/>
      <c r="O18" s="498"/>
      <c r="P18" s="498"/>
      <c r="Q18" s="498"/>
      <c r="R18" s="499"/>
      <c r="S18" s="499"/>
      <c r="T18" s="499"/>
      <c r="U18" s="499"/>
      <c r="V18" s="500"/>
      <c r="W18" s="403"/>
      <c r="X18" s="404"/>
      <c r="Y18" s="404"/>
      <c r="Z18" s="404"/>
      <c r="AA18" s="404"/>
      <c r="AB18" s="395"/>
      <c r="AC18" s="501">
        <v>69.900000000000006</v>
      </c>
      <c r="AD18" s="502"/>
      <c r="AE18" s="502"/>
      <c r="AF18" s="502"/>
      <c r="AG18" s="503"/>
      <c r="AH18" s="501">
        <v>66.2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3150591</v>
      </c>
      <c r="BO18" s="386"/>
      <c r="BP18" s="386"/>
      <c r="BQ18" s="386"/>
      <c r="BR18" s="386"/>
      <c r="BS18" s="386"/>
      <c r="BT18" s="386"/>
      <c r="BU18" s="387"/>
      <c r="BV18" s="385">
        <v>3176041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595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4002923</v>
      </c>
      <c r="BO19" s="386"/>
      <c r="BP19" s="386"/>
      <c r="BQ19" s="386"/>
      <c r="BR19" s="386"/>
      <c r="BS19" s="386"/>
      <c r="BT19" s="386"/>
      <c r="BU19" s="387"/>
      <c r="BV19" s="385">
        <v>3863389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5335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5426003</v>
      </c>
      <c r="BO23" s="386"/>
      <c r="BP23" s="386"/>
      <c r="BQ23" s="386"/>
      <c r="BR23" s="386"/>
      <c r="BS23" s="386"/>
      <c r="BT23" s="386"/>
      <c r="BU23" s="387"/>
      <c r="BV23" s="385">
        <v>4130107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7030</v>
      </c>
      <c r="R24" s="437"/>
      <c r="S24" s="437"/>
      <c r="T24" s="437"/>
      <c r="U24" s="437"/>
      <c r="V24" s="476"/>
      <c r="W24" s="531"/>
      <c r="X24" s="519"/>
      <c r="Y24" s="520"/>
      <c r="Z24" s="435" t="s">
        <v>154</v>
      </c>
      <c r="AA24" s="415"/>
      <c r="AB24" s="415"/>
      <c r="AC24" s="415"/>
      <c r="AD24" s="415"/>
      <c r="AE24" s="415"/>
      <c r="AF24" s="415"/>
      <c r="AG24" s="416"/>
      <c r="AH24" s="436">
        <v>110</v>
      </c>
      <c r="AI24" s="437"/>
      <c r="AJ24" s="437"/>
      <c r="AK24" s="437"/>
      <c r="AL24" s="476"/>
      <c r="AM24" s="436">
        <v>362670</v>
      </c>
      <c r="AN24" s="437"/>
      <c r="AO24" s="437"/>
      <c r="AP24" s="437"/>
      <c r="AQ24" s="437"/>
      <c r="AR24" s="476"/>
      <c r="AS24" s="436">
        <v>3297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4244434</v>
      </c>
      <c r="BO24" s="386"/>
      <c r="BP24" s="386"/>
      <c r="BQ24" s="386"/>
      <c r="BR24" s="386"/>
      <c r="BS24" s="386"/>
      <c r="BT24" s="386"/>
      <c r="BU24" s="387"/>
      <c r="BV24" s="385">
        <v>2990379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5840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5580</v>
      </c>
      <c r="R26" s="437"/>
      <c r="S26" s="437"/>
      <c r="T26" s="437"/>
      <c r="U26" s="437"/>
      <c r="V26" s="476"/>
      <c r="W26" s="531"/>
      <c r="X26" s="519"/>
      <c r="Y26" s="520"/>
      <c r="Z26" s="435" t="s">
        <v>160</v>
      </c>
      <c r="AA26" s="539"/>
      <c r="AB26" s="539"/>
      <c r="AC26" s="539"/>
      <c r="AD26" s="539"/>
      <c r="AE26" s="539"/>
      <c r="AF26" s="539"/>
      <c r="AG26" s="540"/>
      <c r="AH26" s="436">
        <v>2</v>
      </c>
      <c r="AI26" s="437"/>
      <c r="AJ26" s="437"/>
      <c r="AK26" s="437"/>
      <c r="AL26" s="476"/>
      <c r="AM26" s="436">
        <v>6592</v>
      </c>
      <c r="AN26" s="437"/>
      <c r="AO26" s="437"/>
      <c r="AP26" s="437"/>
      <c r="AQ26" s="437"/>
      <c r="AR26" s="476"/>
      <c r="AS26" s="436">
        <v>3296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2980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17091</v>
      </c>
      <c r="AN27" s="437"/>
      <c r="AO27" s="437"/>
      <c r="AP27" s="437"/>
      <c r="AQ27" s="437"/>
      <c r="AR27" s="476"/>
      <c r="AS27" s="436">
        <v>3418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210943</v>
      </c>
      <c r="BO27" s="553"/>
      <c r="BP27" s="553"/>
      <c r="BQ27" s="553"/>
      <c r="BR27" s="553"/>
      <c r="BS27" s="553"/>
      <c r="BT27" s="553"/>
      <c r="BU27" s="554"/>
      <c r="BV27" s="552">
        <v>210936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2320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265070</v>
      </c>
      <c r="BO28" s="349"/>
      <c r="BP28" s="349"/>
      <c r="BQ28" s="349"/>
      <c r="BR28" s="349"/>
      <c r="BS28" s="349"/>
      <c r="BT28" s="349"/>
      <c r="BU28" s="350"/>
      <c r="BV28" s="348">
        <v>382541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11</v>
      </c>
      <c r="M29" s="437"/>
      <c r="N29" s="437"/>
      <c r="O29" s="437"/>
      <c r="P29" s="476"/>
      <c r="Q29" s="436">
        <v>2110</v>
      </c>
      <c r="R29" s="437"/>
      <c r="S29" s="437"/>
      <c r="T29" s="437"/>
      <c r="U29" s="437"/>
      <c r="V29" s="476"/>
      <c r="W29" s="531"/>
      <c r="X29" s="519"/>
      <c r="Y29" s="520"/>
      <c r="Z29" s="435" t="s">
        <v>170</v>
      </c>
      <c r="AA29" s="415"/>
      <c r="AB29" s="415"/>
      <c r="AC29" s="415"/>
      <c r="AD29" s="415"/>
      <c r="AE29" s="415"/>
      <c r="AF29" s="415"/>
      <c r="AG29" s="416"/>
      <c r="AH29" s="436">
        <v>115</v>
      </c>
      <c r="AI29" s="437"/>
      <c r="AJ29" s="437"/>
      <c r="AK29" s="437"/>
      <c r="AL29" s="476"/>
      <c r="AM29" s="436">
        <v>379761</v>
      </c>
      <c r="AN29" s="437"/>
      <c r="AO29" s="437"/>
      <c r="AP29" s="437"/>
      <c r="AQ29" s="437"/>
      <c r="AR29" s="476"/>
      <c r="AS29" s="436">
        <v>3302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188</v>
      </c>
      <c r="BO29" s="386"/>
      <c r="BP29" s="386"/>
      <c r="BQ29" s="386"/>
      <c r="BR29" s="386"/>
      <c r="BS29" s="386"/>
      <c r="BT29" s="386"/>
      <c r="BU29" s="387"/>
      <c r="BV29" s="385">
        <v>188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559869</v>
      </c>
      <c r="BO30" s="553"/>
      <c r="BP30" s="553"/>
      <c r="BQ30" s="553"/>
      <c r="BR30" s="553"/>
      <c r="BS30" s="553"/>
      <c r="BT30" s="553"/>
      <c r="BU30" s="554"/>
      <c r="BV30" s="552">
        <v>270960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毛呂山・越生・鳩山公共下水道組合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鳩山町毛呂山・越生都市計画事業今宿東土地区画整理事業（普通会計）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浄化槽設置管理事業特別会計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西入間広域消防組合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鳩山町毛呂山・越生都市計画事業今宿東土地区画整理事業</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埼玉西部環境保全組合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坂戸地区衛生組合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広域静苑組合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39" zoomScaleSheetLayoutView="100" workbookViewId="0">
      <selection activeCell="N45" sqref="N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3490</v>
      </c>
      <c r="J41" s="83">
        <v>3786</v>
      </c>
      <c r="K41" s="83">
        <v>3873</v>
      </c>
      <c r="L41" s="83">
        <v>4130</v>
      </c>
      <c r="M41" s="84">
        <v>5426</v>
      </c>
    </row>
    <row r="42" spans="2:13" ht="27.75" customHeight="1">
      <c r="B42" s="1169"/>
      <c r="C42" s="1170"/>
      <c r="D42" s="85"/>
      <c r="E42" s="1175" t="s">
        <v>26</v>
      </c>
      <c r="F42" s="1175"/>
      <c r="G42" s="1175"/>
      <c r="H42" s="1176"/>
      <c r="I42" s="86" t="s">
        <v>477</v>
      </c>
      <c r="J42" s="87" t="s">
        <v>477</v>
      </c>
      <c r="K42" s="87" t="s">
        <v>477</v>
      </c>
      <c r="L42" s="87" t="s">
        <v>477</v>
      </c>
      <c r="M42" s="88" t="s">
        <v>477</v>
      </c>
    </row>
    <row r="43" spans="2:13" ht="27.75" customHeight="1">
      <c r="B43" s="1169"/>
      <c r="C43" s="1170"/>
      <c r="D43" s="85"/>
      <c r="E43" s="1175" t="s">
        <v>27</v>
      </c>
      <c r="F43" s="1175"/>
      <c r="G43" s="1175"/>
      <c r="H43" s="1176"/>
      <c r="I43" s="86">
        <v>237</v>
      </c>
      <c r="J43" s="87">
        <v>304</v>
      </c>
      <c r="K43" s="87">
        <v>399</v>
      </c>
      <c r="L43" s="87">
        <v>375</v>
      </c>
      <c r="M43" s="88">
        <v>325</v>
      </c>
    </row>
    <row r="44" spans="2:13" ht="27.75" customHeight="1">
      <c r="B44" s="1169"/>
      <c r="C44" s="1170"/>
      <c r="D44" s="85"/>
      <c r="E44" s="1175" t="s">
        <v>28</v>
      </c>
      <c r="F44" s="1175"/>
      <c r="G44" s="1175"/>
      <c r="H44" s="1176"/>
      <c r="I44" s="86">
        <v>1467</v>
      </c>
      <c r="J44" s="87">
        <v>1483</v>
      </c>
      <c r="K44" s="87">
        <v>1433</v>
      </c>
      <c r="L44" s="87">
        <v>1327</v>
      </c>
      <c r="M44" s="88">
        <v>1230</v>
      </c>
    </row>
    <row r="45" spans="2:13" ht="27.75" customHeight="1">
      <c r="B45" s="1169"/>
      <c r="C45" s="1170"/>
      <c r="D45" s="85"/>
      <c r="E45" s="1175" t="s">
        <v>29</v>
      </c>
      <c r="F45" s="1175"/>
      <c r="G45" s="1175"/>
      <c r="H45" s="1176"/>
      <c r="I45" s="86">
        <v>1059</v>
      </c>
      <c r="J45" s="87">
        <v>1057</v>
      </c>
      <c r="K45" s="87">
        <v>964</v>
      </c>
      <c r="L45" s="87">
        <v>848</v>
      </c>
      <c r="M45" s="88">
        <v>867</v>
      </c>
    </row>
    <row r="46" spans="2:13" ht="27.75" customHeight="1">
      <c r="B46" s="1169"/>
      <c r="C46" s="1170"/>
      <c r="D46" s="85"/>
      <c r="E46" s="1175" t="s">
        <v>30</v>
      </c>
      <c r="F46" s="1175"/>
      <c r="G46" s="1175"/>
      <c r="H46" s="1176"/>
      <c r="I46" s="86" t="s">
        <v>477</v>
      </c>
      <c r="J46" s="87" t="s">
        <v>477</v>
      </c>
      <c r="K46" s="87" t="s">
        <v>477</v>
      </c>
      <c r="L46" s="87" t="s">
        <v>477</v>
      </c>
      <c r="M46" s="88" t="s">
        <v>477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662</v>
      </c>
      <c r="J49" s="87">
        <v>852</v>
      </c>
      <c r="K49" s="87">
        <v>847</v>
      </c>
      <c r="L49" s="87">
        <v>744</v>
      </c>
      <c r="M49" s="88">
        <v>922</v>
      </c>
    </row>
    <row r="50" spans="2:13" ht="27.75" customHeight="1">
      <c r="B50" s="1169"/>
      <c r="C50" s="1170"/>
      <c r="D50" s="85"/>
      <c r="E50" s="1175" t="s">
        <v>35</v>
      </c>
      <c r="F50" s="1175"/>
      <c r="G50" s="1175"/>
      <c r="H50" s="1176"/>
      <c r="I50" s="86" t="s">
        <v>477</v>
      </c>
      <c r="J50" s="87" t="s">
        <v>477</v>
      </c>
      <c r="K50" s="87" t="s">
        <v>477</v>
      </c>
      <c r="L50" s="87" t="s">
        <v>477</v>
      </c>
      <c r="M50" s="88" t="s">
        <v>477</v>
      </c>
    </row>
    <row r="51" spans="2:13" ht="27.75" customHeight="1">
      <c r="B51" s="1171"/>
      <c r="C51" s="1172"/>
      <c r="D51" s="85"/>
      <c r="E51" s="1175" t="s">
        <v>36</v>
      </c>
      <c r="F51" s="1175"/>
      <c r="G51" s="1175"/>
      <c r="H51" s="1176"/>
      <c r="I51" s="86">
        <v>4137</v>
      </c>
      <c r="J51" s="87">
        <v>4259</v>
      </c>
      <c r="K51" s="87">
        <v>4326</v>
      </c>
      <c r="L51" s="87">
        <v>5057</v>
      </c>
      <c r="M51" s="88">
        <v>5125</v>
      </c>
    </row>
    <row r="52" spans="2:13" ht="27.75" customHeight="1" thickBot="1">
      <c r="B52" s="1179" t="s">
        <v>37</v>
      </c>
      <c r="C52" s="1180"/>
      <c r="D52" s="90"/>
      <c r="E52" s="1181" t="s">
        <v>38</v>
      </c>
      <c r="F52" s="1181"/>
      <c r="G52" s="1181"/>
      <c r="H52" s="1182"/>
      <c r="I52" s="91">
        <v>1454</v>
      </c>
      <c r="J52" s="92">
        <v>1519</v>
      </c>
      <c r="K52" s="92">
        <v>1495</v>
      </c>
      <c r="L52" s="92">
        <v>879</v>
      </c>
      <c r="M52" s="93">
        <v>1800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55246</v>
      </c>
      <c r="E3" s="116"/>
      <c r="F3" s="117">
        <v>65529</v>
      </c>
      <c r="G3" s="118"/>
      <c r="H3" s="119"/>
    </row>
    <row r="4" spans="1:8">
      <c r="A4" s="120"/>
      <c r="B4" s="121"/>
      <c r="C4" s="122"/>
      <c r="D4" s="123">
        <v>18124</v>
      </c>
      <c r="E4" s="124"/>
      <c r="F4" s="125">
        <v>32858</v>
      </c>
      <c r="G4" s="126"/>
      <c r="H4" s="127"/>
    </row>
    <row r="5" spans="1:8">
      <c r="A5" s="108" t="s">
        <v>511</v>
      </c>
      <c r="B5" s="113"/>
      <c r="C5" s="114"/>
      <c r="D5" s="115">
        <v>69147</v>
      </c>
      <c r="E5" s="116"/>
      <c r="F5" s="117">
        <v>64717</v>
      </c>
      <c r="G5" s="118"/>
      <c r="H5" s="119"/>
    </row>
    <row r="6" spans="1:8">
      <c r="A6" s="120"/>
      <c r="B6" s="121"/>
      <c r="C6" s="122"/>
      <c r="D6" s="123">
        <v>18446</v>
      </c>
      <c r="E6" s="124"/>
      <c r="F6" s="125">
        <v>31931</v>
      </c>
      <c r="G6" s="126"/>
      <c r="H6" s="127"/>
    </row>
    <row r="7" spans="1:8">
      <c r="A7" s="108" t="s">
        <v>512</v>
      </c>
      <c r="B7" s="113"/>
      <c r="C7" s="114"/>
      <c r="D7" s="115">
        <v>25510</v>
      </c>
      <c r="E7" s="116"/>
      <c r="F7" s="117">
        <v>61557</v>
      </c>
      <c r="G7" s="118"/>
      <c r="H7" s="119"/>
    </row>
    <row r="8" spans="1:8">
      <c r="A8" s="120"/>
      <c r="B8" s="121"/>
      <c r="C8" s="122"/>
      <c r="D8" s="123">
        <v>13009</v>
      </c>
      <c r="E8" s="124"/>
      <c r="F8" s="125">
        <v>32497</v>
      </c>
      <c r="G8" s="126"/>
      <c r="H8" s="127"/>
    </row>
    <row r="9" spans="1:8">
      <c r="A9" s="108" t="s">
        <v>513</v>
      </c>
      <c r="B9" s="113"/>
      <c r="C9" s="114"/>
      <c r="D9" s="115">
        <v>36001</v>
      </c>
      <c r="E9" s="116"/>
      <c r="F9" s="117">
        <v>69806</v>
      </c>
      <c r="G9" s="118"/>
      <c r="H9" s="119"/>
    </row>
    <row r="10" spans="1:8">
      <c r="A10" s="120"/>
      <c r="B10" s="121"/>
      <c r="C10" s="122"/>
      <c r="D10" s="123">
        <v>8016</v>
      </c>
      <c r="E10" s="124"/>
      <c r="F10" s="125">
        <v>32823</v>
      </c>
      <c r="G10" s="126"/>
      <c r="H10" s="127"/>
    </row>
    <row r="11" spans="1:8">
      <c r="A11" s="108" t="s">
        <v>514</v>
      </c>
      <c r="B11" s="113"/>
      <c r="C11" s="114"/>
      <c r="D11" s="115">
        <v>150887</v>
      </c>
      <c r="E11" s="116"/>
      <c r="F11" s="117">
        <v>74444</v>
      </c>
      <c r="G11" s="118"/>
      <c r="H11" s="119"/>
    </row>
    <row r="12" spans="1:8">
      <c r="A12" s="120"/>
      <c r="B12" s="121"/>
      <c r="C12" s="128"/>
      <c r="D12" s="123">
        <v>60263</v>
      </c>
      <c r="E12" s="124"/>
      <c r="F12" s="125">
        <v>34175</v>
      </c>
      <c r="G12" s="126"/>
      <c r="H12" s="127"/>
    </row>
    <row r="13" spans="1:8">
      <c r="A13" s="108"/>
      <c r="B13" s="113"/>
      <c r="C13" s="129"/>
      <c r="D13" s="130">
        <v>67358</v>
      </c>
      <c r="E13" s="131"/>
      <c r="F13" s="132">
        <v>67211</v>
      </c>
      <c r="G13" s="133"/>
      <c r="H13" s="119"/>
    </row>
    <row r="14" spans="1:8">
      <c r="A14" s="120"/>
      <c r="B14" s="121"/>
      <c r="C14" s="122"/>
      <c r="D14" s="123">
        <v>23572</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2.41</v>
      </c>
      <c r="C19" s="134">
        <f>ROUND(VALUE(SUBSTITUTE(実質収支比率等に係る経年分析!G$48,"▲","-")),2)</f>
        <v>3.33</v>
      </c>
      <c r="D19" s="134">
        <f>ROUND(VALUE(SUBSTITUTE(実質収支比率等に係る経年分析!H$48,"▲","-")),2)</f>
        <v>3.3</v>
      </c>
      <c r="E19" s="134">
        <f>ROUND(VALUE(SUBSTITUTE(実質収支比率等に係る経年分析!I$48,"▲","-")),2)</f>
        <v>3.16</v>
      </c>
      <c r="F19" s="134">
        <f>ROUND(VALUE(SUBSTITUTE(実質収支比率等に係る経年分析!J$48,"▲","-")),2)</f>
        <v>2.99</v>
      </c>
    </row>
    <row r="20" spans="1:11">
      <c r="A20" s="134" t="s">
        <v>43</v>
      </c>
      <c r="B20" s="134">
        <f>ROUND(VALUE(SUBSTITUTE(実質収支比率等に係る経年分析!F$47,"▲","-")),2)</f>
        <v>8.08</v>
      </c>
      <c r="C20" s="134">
        <f>ROUND(VALUE(SUBSTITUTE(実質収支比率等に係る経年分析!G$47,"▲","-")),2)</f>
        <v>12.4</v>
      </c>
      <c r="D20" s="134">
        <f>ROUND(VALUE(SUBSTITUTE(実質収支比率等に係る経年分析!H$47,"▲","-")),2)</f>
        <v>11.53</v>
      </c>
      <c r="E20" s="134">
        <f>ROUND(VALUE(SUBSTITUTE(実質収支比率等に係る経年分析!I$47,"▲","-")),2)</f>
        <v>11.4</v>
      </c>
      <c r="F20" s="134">
        <f>ROUND(VALUE(SUBSTITUTE(実質収支比率等に係る経年分析!J$47,"▲","-")),2)</f>
        <v>7.85</v>
      </c>
    </row>
    <row r="21" spans="1:11">
      <c r="A21" s="134" t="s">
        <v>44</v>
      </c>
      <c r="B21" s="134">
        <f>IF(ISNUMBER(VALUE(SUBSTITUTE(実質収支比率等に係る経年分析!F$49,"▲","-"))),ROUND(VALUE(SUBSTITUTE(実質収支比率等に係る経年分析!F$49,"▲","-")),2),NA())</f>
        <v>-1.29</v>
      </c>
      <c r="C21" s="134">
        <f>IF(ISNUMBER(VALUE(SUBSTITUTE(実質収支比率等に係る経年分析!G$49,"▲","-"))),ROUND(VALUE(SUBSTITUTE(実質収支比率等に係る経年分析!G$49,"▲","-")),2),NA())</f>
        <v>5.48</v>
      </c>
      <c r="D21" s="134">
        <f>IF(ISNUMBER(VALUE(SUBSTITUTE(実質収支比率等に係る経年分析!H$49,"▲","-"))),ROUND(VALUE(SUBSTITUTE(実質収支比率等に係る経年分析!H$49,"▲","-")),2),NA())</f>
        <v>-1.29</v>
      </c>
      <c r="E21" s="134">
        <f>IF(ISNUMBER(VALUE(SUBSTITUTE(実質収支比率等に係る経年分析!I$49,"▲","-"))),ROUND(VALUE(SUBSTITUTE(実質収支比率等に係る経年分析!I$49,"▲","-")),2),NA())</f>
        <v>-0.53</v>
      </c>
      <c r="F21" s="134">
        <f>IF(ISNUMBER(VALUE(SUBSTITUTE(実質収支比率等に係る経年分析!J$49,"▲","-"))),ROUND(VALUE(SUBSTITUTE(実質収支比率等に係る経年分析!J$49,"▲","-")),2),NA())</f>
        <v>-3.64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1.1200000000000001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浄化槽設置管理事業特別会計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鳩山町毛呂山・越生都市計画事業今宿東土地区画整理事業（普通会計）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鳩山町毛呂山・越生都市計画事業今宿東土地区画整理事業</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2.2799999999999998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24.59</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0.44</v>
      </c>
      <c r="J36" s="135">
        <f>IF(ROUND(VALUE(SUBSTITUTE(連結実質赤字比率に係る赤字・黒字の構成分析!J$34,"▲", "-")), 2) &lt; 0, ABS(ROUND(VALUE(SUBSTITUTE(連結実質赤字比率に係る赤字・黒字の構成分析!J$34,"▲", "-")), 2)), NA())</f>
        <v>0.31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367</v>
      </c>
      <c r="E42" s="136"/>
      <c r="F42" s="136"/>
      <c r="G42" s="136">
        <f>'実質公債費比率（分子）の構造'!L$52</f>
        <v>364</v>
      </c>
      <c r="H42" s="136"/>
      <c r="I42" s="136"/>
      <c r="J42" s="136">
        <f>'実質公債費比率（分子）の構造'!M$52</f>
        <v>353</v>
      </c>
      <c r="K42" s="136"/>
      <c r="L42" s="136"/>
      <c r="M42" s="136">
        <f>'実質公債費比率（分子）の構造'!N$52</f>
        <v>363</v>
      </c>
      <c r="N42" s="136"/>
      <c r="O42" s="136"/>
      <c r="P42" s="136">
        <f>'実質公債費比率（分子）の構造'!O$52</f>
        <v>379</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174</v>
      </c>
      <c r="C45" s="136"/>
      <c r="D45" s="136"/>
      <c r="E45" s="136">
        <f>'実質公債費比率（分子）の構造'!L$49</f>
        <v>150</v>
      </c>
      <c r="F45" s="136"/>
      <c r="G45" s="136"/>
      <c r="H45" s="136">
        <f>'実質公債費比率（分子）の構造'!M$49</f>
        <v>145</v>
      </c>
      <c r="I45" s="136"/>
      <c r="J45" s="136"/>
      <c r="K45" s="136">
        <f>'実質公債費比率（分子）の構造'!N$49</f>
        <v>141</v>
      </c>
      <c r="L45" s="136"/>
      <c r="M45" s="136"/>
      <c r="N45" s="136">
        <f>'実質公債費比率（分子）の構造'!O$49</f>
        <v>156</v>
      </c>
      <c r="O45" s="136"/>
      <c r="P45" s="136"/>
    </row>
    <row r="46" spans="1:16">
      <c r="A46" s="136" t="s">
        <v>55</v>
      </c>
      <c r="B46" s="136">
        <f>'実質公債費比率（分子）の構造'!K$48</f>
        <v>23</v>
      </c>
      <c r="C46" s="136"/>
      <c r="D46" s="136"/>
      <c r="E46" s="136">
        <f>'実質公債費比率（分子）の構造'!L$48</f>
        <v>25</v>
      </c>
      <c r="F46" s="136"/>
      <c r="G46" s="136"/>
      <c r="H46" s="136">
        <f>'実質公債費比率（分子）の構造'!M$48</f>
        <v>24</v>
      </c>
      <c r="I46" s="136"/>
      <c r="J46" s="136"/>
      <c r="K46" s="136">
        <f>'実質公債費比率（分子）の構造'!N$48</f>
        <v>23</v>
      </c>
      <c r="L46" s="136"/>
      <c r="M46" s="136"/>
      <c r="N46" s="136">
        <f>'実質公債費比率（分子）の構造'!O$48</f>
        <v>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419</v>
      </c>
      <c r="C49" s="136"/>
      <c r="D49" s="136"/>
      <c r="E49" s="136">
        <f>'実質公債費比率（分子）の構造'!L$45</f>
        <v>381</v>
      </c>
      <c r="F49" s="136"/>
      <c r="G49" s="136"/>
      <c r="H49" s="136">
        <f>'実質公債費比率（分子）の構造'!M$45</f>
        <v>375</v>
      </c>
      <c r="I49" s="136"/>
      <c r="J49" s="136"/>
      <c r="K49" s="136">
        <f>'実質公債費比率（分子）の構造'!N$45</f>
        <v>387</v>
      </c>
      <c r="L49" s="136"/>
      <c r="M49" s="136"/>
      <c r="N49" s="136">
        <f>'実質公債費比率（分子）の構造'!O$45</f>
        <v>404</v>
      </c>
      <c r="O49" s="136"/>
      <c r="P49" s="136"/>
    </row>
    <row r="50" spans="1:16">
      <c r="A50" s="136" t="s">
        <v>59</v>
      </c>
      <c r="B50" s="136" t="e">
        <f>NA()</f>
        <v>#N/A</v>
      </c>
      <c r="C50" s="136">
        <f>IF(ISNUMBER('実質公債費比率（分子）の構造'!K$53),'実質公債費比率（分子）の構造'!K$53,NA())</f>
        <v>250</v>
      </c>
      <c r="D50" s="136" t="e">
        <f>NA()</f>
        <v>#N/A</v>
      </c>
      <c r="E50" s="136" t="e">
        <f>NA()</f>
        <v>#N/A</v>
      </c>
      <c r="F50" s="136">
        <f>IF(ISNUMBER('実質公債費比率（分子）の構造'!L$53),'実質公債費比率（分子）の構造'!L$53,NA())</f>
        <v>192</v>
      </c>
      <c r="G50" s="136" t="e">
        <f>NA()</f>
        <v>#N/A</v>
      </c>
      <c r="H50" s="136" t="e">
        <f>NA()</f>
        <v>#N/A</v>
      </c>
      <c r="I50" s="136">
        <f>IF(ISNUMBER('実質公債費比率（分子）の構造'!M$53),'実質公債費比率（分子）の構造'!M$53,NA())</f>
        <v>191</v>
      </c>
      <c r="J50" s="136" t="e">
        <f>NA()</f>
        <v>#N/A</v>
      </c>
      <c r="K50" s="136" t="e">
        <f>NA()</f>
        <v>#N/A</v>
      </c>
      <c r="L50" s="136">
        <f>IF(ISNUMBER('実質公債費比率（分子）の構造'!N$53),'実質公債費比率（分子）の構造'!N$53,NA())</f>
        <v>188</v>
      </c>
      <c r="M50" s="136" t="e">
        <f>NA()</f>
        <v>#N/A</v>
      </c>
      <c r="N50" s="136" t="e">
        <f>NA()</f>
        <v>#N/A</v>
      </c>
      <c r="O50" s="136">
        <f>IF(ISNUMBER('実質公債費比率（分子）の構造'!O$53),'実質公債費比率（分子）の構造'!O$53,NA())</f>
        <v>200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4137</v>
      </c>
      <c r="E56" s="135"/>
      <c r="F56" s="135"/>
      <c r="G56" s="135">
        <f>'将来負担比率（分子）の構造'!J$51</f>
        <v>4259</v>
      </c>
      <c r="H56" s="135"/>
      <c r="I56" s="135"/>
      <c r="J56" s="135">
        <f>'将来負担比率（分子）の構造'!K$51</f>
        <v>4326</v>
      </c>
      <c r="K56" s="135"/>
      <c r="L56" s="135"/>
      <c r="M56" s="135">
        <f>'将来負担比率（分子）の構造'!L$51</f>
        <v>5057</v>
      </c>
      <c r="N56" s="135"/>
      <c r="O56" s="135"/>
      <c r="P56" s="135">
        <f>'将来負担比率（分子）の構造'!M$51</f>
        <v>5125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662</v>
      </c>
      <c r="E58" s="135"/>
      <c r="F58" s="135"/>
      <c r="G58" s="135">
        <f>'将来負担比率（分子）の構造'!J$49</f>
        <v>852</v>
      </c>
      <c r="H58" s="135"/>
      <c r="I58" s="135"/>
      <c r="J58" s="135">
        <f>'将来負担比率（分子）の構造'!K$49</f>
        <v>847</v>
      </c>
      <c r="K58" s="135"/>
      <c r="L58" s="135"/>
      <c r="M58" s="135">
        <f>'将来負担比率（分子）の構造'!L$49</f>
        <v>744</v>
      </c>
      <c r="N58" s="135"/>
      <c r="O58" s="135"/>
      <c r="P58" s="135">
        <f>'将来負担比率（分子）の構造'!M$49</f>
        <v>922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1059</v>
      </c>
      <c r="C62" s="135"/>
      <c r="D62" s="135"/>
      <c r="E62" s="135">
        <f>'将来負担比率（分子）の構造'!J$45</f>
        <v>1057</v>
      </c>
      <c r="F62" s="135"/>
      <c r="G62" s="135"/>
      <c r="H62" s="135">
        <f>'将来負担比率（分子）の構造'!K$45</f>
        <v>964</v>
      </c>
      <c r="I62" s="135"/>
      <c r="J62" s="135"/>
      <c r="K62" s="135">
        <f>'将来負担比率（分子）の構造'!L$45</f>
        <v>848</v>
      </c>
      <c r="L62" s="135"/>
      <c r="M62" s="135"/>
      <c r="N62" s="135">
        <f>'将来負担比率（分子）の構造'!M$45</f>
        <v>867</v>
      </c>
      <c r="O62" s="135"/>
      <c r="P62" s="135"/>
    </row>
    <row r="63" spans="1:16">
      <c r="A63" s="135" t="s">
        <v>28</v>
      </c>
      <c r="B63" s="135">
        <f>'将来負担比率（分子）の構造'!I$44</f>
        <v>1467</v>
      </c>
      <c r="C63" s="135"/>
      <c r="D63" s="135"/>
      <c r="E63" s="135">
        <f>'将来負担比率（分子）の構造'!J$44</f>
        <v>1483</v>
      </c>
      <c r="F63" s="135"/>
      <c r="G63" s="135"/>
      <c r="H63" s="135">
        <f>'将来負担比率（分子）の構造'!K$44</f>
        <v>1433</v>
      </c>
      <c r="I63" s="135"/>
      <c r="J63" s="135"/>
      <c r="K63" s="135">
        <f>'将来負担比率（分子）の構造'!L$44</f>
        <v>1327</v>
      </c>
      <c r="L63" s="135"/>
      <c r="M63" s="135"/>
      <c r="N63" s="135">
        <f>'将来負担比率（分子）の構造'!M$44</f>
        <v>1230</v>
      </c>
      <c r="O63" s="135"/>
      <c r="P63" s="135"/>
    </row>
    <row r="64" spans="1:16">
      <c r="A64" s="135" t="s">
        <v>27</v>
      </c>
      <c r="B64" s="135">
        <f>'将来負担比率（分子）の構造'!I$43</f>
        <v>237</v>
      </c>
      <c r="C64" s="135"/>
      <c r="D64" s="135"/>
      <c r="E64" s="135">
        <f>'将来負担比率（分子）の構造'!J$43</f>
        <v>304</v>
      </c>
      <c r="F64" s="135"/>
      <c r="G64" s="135"/>
      <c r="H64" s="135">
        <f>'将来負担比率（分子）の構造'!K$43</f>
        <v>399</v>
      </c>
      <c r="I64" s="135"/>
      <c r="J64" s="135"/>
      <c r="K64" s="135">
        <f>'将来負担比率（分子）の構造'!L$43</f>
        <v>375</v>
      </c>
      <c r="L64" s="135"/>
      <c r="M64" s="135"/>
      <c r="N64" s="135">
        <f>'将来負担比率（分子）の構造'!M$43</f>
        <v>325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3490</v>
      </c>
      <c r="C66" s="135"/>
      <c r="D66" s="135"/>
      <c r="E66" s="135">
        <f>'将来負担比率（分子）の構造'!J$41</f>
        <v>3786</v>
      </c>
      <c r="F66" s="135"/>
      <c r="G66" s="135"/>
      <c r="H66" s="135">
        <f>'将来負担比率（分子）の構造'!K$41</f>
        <v>3873</v>
      </c>
      <c r="I66" s="135"/>
      <c r="J66" s="135"/>
      <c r="K66" s="135">
        <f>'将来負担比率（分子）の構造'!L$41</f>
        <v>4130</v>
      </c>
      <c r="L66" s="135"/>
      <c r="M66" s="135"/>
      <c r="N66" s="135">
        <f>'将来負担比率（分子）の構造'!M$41</f>
        <v>5426</v>
      </c>
      <c r="O66" s="135"/>
      <c r="P66" s="135"/>
    </row>
    <row r="67" spans="1:16">
      <c r="A67" s="135" t="s">
        <v>63</v>
      </c>
      <c r="B67" s="135" t="e">
        <f>NA()</f>
        <v>#N/A</v>
      </c>
      <c r="C67" s="135">
        <f>IF(ISNUMBER('将来負担比率（分子）の構造'!I$52), IF('将来負担比率（分子）の構造'!I$52 &lt; 0, 0, '将来負担比率（分子）の構造'!I$52), NA())</f>
        <v>1454</v>
      </c>
      <c r="D67" s="135" t="e">
        <f>NA()</f>
        <v>#N/A</v>
      </c>
      <c r="E67" s="135" t="e">
        <f>NA()</f>
        <v>#N/A</v>
      </c>
      <c r="F67" s="135">
        <f>IF(ISNUMBER('将来負担比率（分子）の構造'!J$52), IF('将来負担比率（分子）の構造'!J$52 &lt; 0, 0, '将来負担比率（分子）の構造'!J$52), NA())</f>
        <v>1519</v>
      </c>
      <c r="G67" s="135" t="e">
        <f>NA()</f>
        <v>#N/A</v>
      </c>
      <c r="H67" s="135" t="e">
        <f>NA()</f>
        <v>#N/A</v>
      </c>
      <c r="I67" s="135">
        <f>IF(ISNUMBER('将来負担比率（分子）の構造'!K$52), IF('将来負担比率（分子）の構造'!K$52 &lt; 0, 0, '将来負担比率（分子）の構造'!K$52), NA())</f>
        <v>1495</v>
      </c>
      <c r="J67" s="135" t="e">
        <f>NA()</f>
        <v>#N/A</v>
      </c>
      <c r="K67" s="135" t="e">
        <f>NA()</f>
        <v>#N/A</v>
      </c>
      <c r="L67" s="135">
        <f>IF(ISNUMBER('将来負担比率（分子）の構造'!L$52), IF('将来負担比率（分子）の構造'!L$52 &lt; 0, 0, '将来負担比率（分子）の構造'!L$52), NA())</f>
        <v>879</v>
      </c>
      <c r="M67" s="135" t="e">
        <f>NA()</f>
        <v>#N/A</v>
      </c>
      <c r="N67" s="135" t="e">
        <f>NA()</f>
        <v>#N/A</v>
      </c>
      <c r="O67" s="135">
        <f>IF(ISNUMBER('将来負担比率（分子）の構造'!M$52), IF('将来負担比率（分子）の構造'!M$52 &lt; 0, 0, '将来負担比率（分子）の構造'!M$52), NA())</f>
        <v>1800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1683603</v>
      </c>
      <c r="S5" s="581"/>
      <c r="T5" s="581"/>
      <c r="U5" s="581"/>
      <c r="V5" s="581"/>
      <c r="W5" s="581"/>
      <c r="X5" s="581"/>
      <c r="Y5" s="582"/>
      <c r="Z5" s="583">
        <v>24.5</v>
      </c>
      <c r="AA5" s="583"/>
      <c r="AB5" s="583"/>
      <c r="AC5" s="583"/>
      <c r="AD5" s="584">
        <v>1683603</v>
      </c>
      <c r="AE5" s="584"/>
      <c r="AF5" s="584"/>
      <c r="AG5" s="584"/>
      <c r="AH5" s="584"/>
      <c r="AI5" s="584"/>
      <c r="AJ5" s="584"/>
      <c r="AK5" s="584"/>
      <c r="AL5" s="585">
        <v>54.1</v>
      </c>
      <c r="AM5" s="586"/>
      <c r="AN5" s="586"/>
      <c r="AO5" s="587"/>
      <c r="AP5" s="577" t="s">
        <v>208</v>
      </c>
      <c r="AQ5" s="578"/>
      <c r="AR5" s="578"/>
      <c r="AS5" s="578"/>
      <c r="AT5" s="578"/>
      <c r="AU5" s="578"/>
      <c r="AV5" s="578"/>
      <c r="AW5" s="578"/>
      <c r="AX5" s="578"/>
      <c r="AY5" s="578"/>
      <c r="AZ5" s="578"/>
      <c r="BA5" s="578"/>
      <c r="BB5" s="578"/>
      <c r="BC5" s="578"/>
      <c r="BD5" s="578"/>
      <c r="BE5" s="578"/>
      <c r="BF5" s="579"/>
      <c r="BG5" s="591">
        <v>1683603</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66633</v>
      </c>
      <c r="S6" s="592"/>
      <c r="T6" s="592"/>
      <c r="U6" s="592"/>
      <c r="V6" s="592"/>
      <c r="W6" s="592"/>
      <c r="X6" s="592"/>
      <c r="Y6" s="593"/>
      <c r="Z6" s="594">
        <v>1</v>
      </c>
      <c r="AA6" s="594"/>
      <c r="AB6" s="594"/>
      <c r="AC6" s="594"/>
      <c r="AD6" s="595">
        <v>66633</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1683603</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88349</v>
      </c>
      <c r="CS6" s="592"/>
      <c r="CT6" s="592"/>
      <c r="CU6" s="592"/>
      <c r="CV6" s="592"/>
      <c r="CW6" s="592"/>
      <c r="CX6" s="592"/>
      <c r="CY6" s="593"/>
      <c r="CZ6" s="594">
        <v>1.3</v>
      </c>
      <c r="DA6" s="594"/>
      <c r="DB6" s="594"/>
      <c r="DC6" s="594"/>
      <c r="DD6" s="600" t="s">
        <v>209</v>
      </c>
      <c r="DE6" s="592"/>
      <c r="DF6" s="592"/>
      <c r="DG6" s="592"/>
      <c r="DH6" s="592"/>
      <c r="DI6" s="592"/>
      <c r="DJ6" s="592"/>
      <c r="DK6" s="592"/>
      <c r="DL6" s="592"/>
      <c r="DM6" s="592"/>
      <c r="DN6" s="592"/>
      <c r="DO6" s="592"/>
      <c r="DP6" s="593"/>
      <c r="DQ6" s="600">
        <v>88349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3977</v>
      </c>
      <c r="S7" s="592"/>
      <c r="T7" s="592"/>
      <c r="U7" s="592"/>
      <c r="V7" s="592"/>
      <c r="W7" s="592"/>
      <c r="X7" s="592"/>
      <c r="Y7" s="593"/>
      <c r="Z7" s="594">
        <v>0.1</v>
      </c>
      <c r="AA7" s="594"/>
      <c r="AB7" s="594"/>
      <c r="AC7" s="594"/>
      <c r="AD7" s="595">
        <v>3977</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833818</v>
      </c>
      <c r="BH7" s="592"/>
      <c r="BI7" s="592"/>
      <c r="BJ7" s="592"/>
      <c r="BK7" s="592"/>
      <c r="BL7" s="592"/>
      <c r="BM7" s="592"/>
      <c r="BN7" s="593"/>
      <c r="BO7" s="594">
        <v>49.5</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1280439</v>
      </c>
      <c r="CS7" s="592"/>
      <c r="CT7" s="592"/>
      <c r="CU7" s="592"/>
      <c r="CV7" s="592"/>
      <c r="CW7" s="592"/>
      <c r="CX7" s="592"/>
      <c r="CY7" s="593"/>
      <c r="CZ7" s="594">
        <v>19.100000000000001</v>
      </c>
      <c r="DA7" s="594"/>
      <c r="DB7" s="594"/>
      <c r="DC7" s="594"/>
      <c r="DD7" s="600">
        <v>194580</v>
      </c>
      <c r="DE7" s="592"/>
      <c r="DF7" s="592"/>
      <c r="DG7" s="592"/>
      <c r="DH7" s="592"/>
      <c r="DI7" s="592"/>
      <c r="DJ7" s="592"/>
      <c r="DK7" s="592"/>
      <c r="DL7" s="592"/>
      <c r="DM7" s="592"/>
      <c r="DN7" s="592"/>
      <c r="DO7" s="592"/>
      <c r="DP7" s="593"/>
      <c r="DQ7" s="600">
        <v>752233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8343</v>
      </c>
      <c r="S8" s="592"/>
      <c r="T8" s="592"/>
      <c r="U8" s="592"/>
      <c r="V8" s="592"/>
      <c r="W8" s="592"/>
      <c r="X8" s="592"/>
      <c r="Y8" s="593"/>
      <c r="Z8" s="594">
        <v>0.1</v>
      </c>
      <c r="AA8" s="594"/>
      <c r="AB8" s="594"/>
      <c r="AC8" s="594"/>
      <c r="AD8" s="595">
        <v>8343</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22596</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1433682</v>
      </c>
      <c r="CS8" s="592"/>
      <c r="CT8" s="592"/>
      <c r="CU8" s="592"/>
      <c r="CV8" s="592"/>
      <c r="CW8" s="592"/>
      <c r="CX8" s="592"/>
      <c r="CY8" s="593"/>
      <c r="CZ8" s="594">
        <v>21.4</v>
      </c>
      <c r="DA8" s="594"/>
      <c r="DB8" s="594"/>
      <c r="DC8" s="594"/>
      <c r="DD8" s="600">
        <v>125182</v>
      </c>
      <c r="DE8" s="592"/>
      <c r="DF8" s="592"/>
      <c r="DG8" s="592"/>
      <c r="DH8" s="592"/>
      <c r="DI8" s="592"/>
      <c r="DJ8" s="592"/>
      <c r="DK8" s="592"/>
      <c r="DL8" s="592"/>
      <c r="DM8" s="592"/>
      <c r="DN8" s="592"/>
      <c r="DO8" s="592"/>
      <c r="DP8" s="593"/>
      <c r="DQ8" s="600">
        <v>908979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13629</v>
      </c>
      <c r="S9" s="592"/>
      <c r="T9" s="592"/>
      <c r="U9" s="592"/>
      <c r="V9" s="592"/>
      <c r="W9" s="592"/>
      <c r="X9" s="592"/>
      <c r="Y9" s="593"/>
      <c r="Z9" s="594">
        <v>0.2</v>
      </c>
      <c r="AA9" s="594"/>
      <c r="AB9" s="594"/>
      <c r="AC9" s="594"/>
      <c r="AD9" s="595">
        <v>13629</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768157</v>
      </c>
      <c r="BH9" s="592"/>
      <c r="BI9" s="592"/>
      <c r="BJ9" s="592"/>
      <c r="BK9" s="592"/>
      <c r="BL9" s="592"/>
      <c r="BM9" s="592"/>
      <c r="BN9" s="593"/>
      <c r="BO9" s="594">
        <v>45.6</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407518</v>
      </c>
      <c r="CS9" s="592"/>
      <c r="CT9" s="592"/>
      <c r="CU9" s="592"/>
      <c r="CV9" s="592"/>
      <c r="CW9" s="592"/>
      <c r="CX9" s="592"/>
      <c r="CY9" s="593"/>
      <c r="CZ9" s="594">
        <v>6.1</v>
      </c>
      <c r="DA9" s="594"/>
      <c r="DB9" s="594"/>
      <c r="DC9" s="594"/>
      <c r="DD9" s="600">
        <v>5217</v>
      </c>
      <c r="DE9" s="592"/>
      <c r="DF9" s="592"/>
      <c r="DG9" s="592"/>
      <c r="DH9" s="592"/>
      <c r="DI9" s="592"/>
      <c r="DJ9" s="592"/>
      <c r="DK9" s="592"/>
      <c r="DL9" s="592"/>
      <c r="DM9" s="592"/>
      <c r="DN9" s="592"/>
      <c r="DO9" s="592"/>
      <c r="DP9" s="593"/>
      <c r="DQ9" s="600">
        <v>401515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109813</v>
      </c>
      <c r="S10" s="592"/>
      <c r="T10" s="592"/>
      <c r="U10" s="592"/>
      <c r="V10" s="592"/>
      <c r="W10" s="592"/>
      <c r="X10" s="592"/>
      <c r="Y10" s="593"/>
      <c r="Z10" s="594">
        <v>1.6</v>
      </c>
      <c r="AA10" s="594"/>
      <c r="AB10" s="594"/>
      <c r="AC10" s="594"/>
      <c r="AD10" s="595">
        <v>109813</v>
      </c>
      <c r="AE10" s="595"/>
      <c r="AF10" s="595"/>
      <c r="AG10" s="595"/>
      <c r="AH10" s="595"/>
      <c r="AI10" s="595"/>
      <c r="AJ10" s="595"/>
      <c r="AK10" s="595"/>
      <c r="AL10" s="596">
        <v>3.5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25523</v>
      </c>
      <c r="BH10" s="592"/>
      <c r="BI10" s="592"/>
      <c r="BJ10" s="592"/>
      <c r="BK10" s="592"/>
      <c r="BL10" s="592"/>
      <c r="BM10" s="592"/>
      <c r="BN10" s="593"/>
      <c r="BO10" s="594">
        <v>1.5</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2392</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2392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96094</v>
      </c>
      <c r="S11" s="592"/>
      <c r="T11" s="592"/>
      <c r="U11" s="592"/>
      <c r="V11" s="592"/>
      <c r="W11" s="592"/>
      <c r="X11" s="592"/>
      <c r="Y11" s="593"/>
      <c r="Z11" s="594">
        <v>1.4</v>
      </c>
      <c r="AA11" s="594"/>
      <c r="AB11" s="594"/>
      <c r="AC11" s="594"/>
      <c r="AD11" s="595">
        <v>96094</v>
      </c>
      <c r="AE11" s="595"/>
      <c r="AF11" s="595"/>
      <c r="AG11" s="595"/>
      <c r="AH11" s="595"/>
      <c r="AI11" s="595"/>
      <c r="AJ11" s="595"/>
      <c r="AK11" s="595"/>
      <c r="AL11" s="596">
        <v>3.1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17542</v>
      </c>
      <c r="BH11" s="592"/>
      <c r="BI11" s="592"/>
      <c r="BJ11" s="592"/>
      <c r="BK11" s="592"/>
      <c r="BL11" s="592"/>
      <c r="BM11" s="592"/>
      <c r="BN11" s="593"/>
      <c r="BO11" s="594">
        <v>1</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147321</v>
      </c>
      <c r="CS11" s="592"/>
      <c r="CT11" s="592"/>
      <c r="CU11" s="592"/>
      <c r="CV11" s="592"/>
      <c r="CW11" s="592"/>
      <c r="CX11" s="592"/>
      <c r="CY11" s="593"/>
      <c r="CZ11" s="594">
        <v>2.2000000000000002</v>
      </c>
      <c r="DA11" s="594"/>
      <c r="DB11" s="594"/>
      <c r="DC11" s="594"/>
      <c r="DD11" s="600">
        <v>31508</v>
      </c>
      <c r="DE11" s="592"/>
      <c r="DF11" s="592"/>
      <c r="DG11" s="592"/>
      <c r="DH11" s="592"/>
      <c r="DI11" s="592"/>
      <c r="DJ11" s="592"/>
      <c r="DK11" s="592"/>
      <c r="DL11" s="592"/>
      <c r="DM11" s="592"/>
      <c r="DN11" s="592"/>
      <c r="DO11" s="592"/>
      <c r="DP11" s="593"/>
      <c r="DQ11" s="600">
        <v>103732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733604</v>
      </c>
      <c r="BH12" s="592"/>
      <c r="BI12" s="592"/>
      <c r="BJ12" s="592"/>
      <c r="BK12" s="592"/>
      <c r="BL12" s="592"/>
      <c r="BM12" s="592"/>
      <c r="BN12" s="593"/>
      <c r="BO12" s="594">
        <v>43.6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31787</v>
      </c>
      <c r="CS12" s="592"/>
      <c r="CT12" s="592"/>
      <c r="CU12" s="592"/>
      <c r="CV12" s="592"/>
      <c r="CW12" s="592"/>
      <c r="CX12" s="592"/>
      <c r="CY12" s="593"/>
      <c r="CZ12" s="594">
        <v>0.5</v>
      </c>
      <c r="DA12" s="594"/>
      <c r="DB12" s="594"/>
      <c r="DC12" s="594"/>
      <c r="DD12" s="600" t="s">
        <v>111</v>
      </c>
      <c r="DE12" s="592"/>
      <c r="DF12" s="592"/>
      <c r="DG12" s="592"/>
      <c r="DH12" s="592"/>
      <c r="DI12" s="592"/>
      <c r="DJ12" s="592"/>
      <c r="DK12" s="592"/>
      <c r="DL12" s="592"/>
      <c r="DM12" s="592"/>
      <c r="DN12" s="592"/>
      <c r="DO12" s="592"/>
      <c r="DP12" s="593"/>
      <c r="DQ12" s="600">
        <v>27950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26423</v>
      </c>
      <c r="S13" s="592"/>
      <c r="T13" s="592"/>
      <c r="U13" s="592"/>
      <c r="V13" s="592"/>
      <c r="W13" s="592"/>
      <c r="X13" s="592"/>
      <c r="Y13" s="593"/>
      <c r="Z13" s="594">
        <v>0.4</v>
      </c>
      <c r="AA13" s="594"/>
      <c r="AB13" s="594"/>
      <c r="AC13" s="594"/>
      <c r="AD13" s="595">
        <v>26423</v>
      </c>
      <c r="AE13" s="595"/>
      <c r="AF13" s="595"/>
      <c r="AG13" s="595"/>
      <c r="AH13" s="595"/>
      <c r="AI13" s="595"/>
      <c r="AJ13" s="595"/>
      <c r="AK13" s="595"/>
      <c r="AL13" s="596">
        <v>0.8</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733604</v>
      </c>
      <c r="BH13" s="592"/>
      <c r="BI13" s="592"/>
      <c r="BJ13" s="592"/>
      <c r="BK13" s="592"/>
      <c r="BL13" s="592"/>
      <c r="BM13" s="592"/>
      <c r="BN13" s="593"/>
      <c r="BO13" s="594">
        <v>43.6</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797239</v>
      </c>
      <c r="CS13" s="592"/>
      <c r="CT13" s="592"/>
      <c r="CU13" s="592"/>
      <c r="CV13" s="592"/>
      <c r="CW13" s="592"/>
      <c r="CX13" s="592"/>
      <c r="CY13" s="593"/>
      <c r="CZ13" s="594">
        <v>11.9</v>
      </c>
      <c r="DA13" s="594"/>
      <c r="DB13" s="594"/>
      <c r="DC13" s="594"/>
      <c r="DD13" s="600">
        <v>472488</v>
      </c>
      <c r="DE13" s="592"/>
      <c r="DF13" s="592"/>
      <c r="DG13" s="592"/>
      <c r="DH13" s="592"/>
      <c r="DI13" s="592"/>
      <c r="DJ13" s="592"/>
      <c r="DK13" s="592"/>
      <c r="DL13" s="592"/>
      <c r="DM13" s="592"/>
      <c r="DN13" s="592"/>
      <c r="DO13" s="592"/>
      <c r="DP13" s="593"/>
      <c r="DQ13" s="600">
        <v>359768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25209</v>
      </c>
      <c r="BH14" s="592"/>
      <c r="BI14" s="592"/>
      <c r="BJ14" s="592"/>
      <c r="BK14" s="592"/>
      <c r="BL14" s="592"/>
      <c r="BM14" s="592"/>
      <c r="BN14" s="593"/>
      <c r="BO14" s="594">
        <v>1.5</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665872</v>
      </c>
      <c r="CS14" s="592"/>
      <c r="CT14" s="592"/>
      <c r="CU14" s="592"/>
      <c r="CV14" s="592"/>
      <c r="CW14" s="592"/>
      <c r="CX14" s="592"/>
      <c r="CY14" s="593"/>
      <c r="CZ14" s="594">
        <v>9.9</v>
      </c>
      <c r="DA14" s="594"/>
      <c r="DB14" s="594"/>
      <c r="DC14" s="594"/>
      <c r="DD14" s="600">
        <v>369961</v>
      </c>
      <c r="DE14" s="592"/>
      <c r="DF14" s="592"/>
      <c r="DG14" s="592"/>
      <c r="DH14" s="592"/>
      <c r="DI14" s="592"/>
      <c r="DJ14" s="592"/>
      <c r="DK14" s="592"/>
      <c r="DL14" s="592"/>
      <c r="DM14" s="592"/>
      <c r="DN14" s="592"/>
      <c r="DO14" s="592"/>
      <c r="DP14" s="593"/>
      <c r="DQ14" s="600">
        <v>310972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6792</v>
      </c>
      <c r="S15" s="592"/>
      <c r="T15" s="592"/>
      <c r="U15" s="592"/>
      <c r="V15" s="592"/>
      <c r="W15" s="592"/>
      <c r="X15" s="592"/>
      <c r="Y15" s="593"/>
      <c r="Z15" s="594">
        <v>0.1</v>
      </c>
      <c r="AA15" s="594"/>
      <c r="AB15" s="594"/>
      <c r="AC15" s="594"/>
      <c r="AD15" s="595">
        <v>6792</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90972</v>
      </c>
      <c r="BH15" s="592"/>
      <c r="BI15" s="592"/>
      <c r="BJ15" s="592"/>
      <c r="BK15" s="592"/>
      <c r="BL15" s="592"/>
      <c r="BM15" s="592"/>
      <c r="BN15" s="593"/>
      <c r="BO15" s="594">
        <v>5.4</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1452770</v>
      </c>
      <c r="CS15" s="592"/>
      <c r="CT15" s="592"/>
      <c r="CU15" s="592"/>
      <c r="CV15" s="592"/>
      <c r="CW15" s="592"/>
      <c r="CX15" s="592"/>
      <c r="CY15" s="593"/>
      <c r="CZ15" s="594">
        <v>21.6</v>
      </c>
      <c r="DA15" s="594"/>
      <c r="DB15" s="594"/>
      <c r="DC15" s="594"/>
      <c r="DD15" s="600">
        <v>1020920</v>
      </c>
      <c r="DE15" s="592"/>
      <c r="DF15" s="592"/>
      <c r="DG15" s="592"/>
      <c r="DH15" s="592"/>
      <c r="DI15" s="592"/>
      <c r="DJ15" s="592"/>
      <c r="DK15" s="592"/>
      <c r="DL15" s="592"/>
      <c r="DM15" s="592"/>
      <c r="DN15" s="592"/>
      <c r="DO15" s="592"/>
      <c r="DP15" s="593"/>
      <c r="DQ15" s="600">
        <v>478668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1151405</v>
      </c>
      <c r="S16" s="592"/>
      <c r="T16" s="592"/>
      <c r="U16" s="592"/>
      <c r="V16" s="592"/>
      <c r="W16" s="592"/>
      <c r="X16" s="592"/>
      <c r="Y16" s="593"/>
      <c r="Z16" s="594">
        <v>16.7</v>
      </c>
      <c r="AA16" s="594"/>
      <c r="AB16" s="594"/>
      <c r="AC16" s="594"/>
      <c r="AD16" s="595">
        <v>1049699</v>
      </c>
      <c r="AE16" s="595"/>
      <c r="AF16" s="595"/>
      <c r="AG16" s="595"/>
      <c r="AH16" s="595"/>
      <c r="AI16" s="595"/>
      <c r="AJ16" s="595"/>
      <c r="AK16" s="595"/>
      <c r="AL16" s="596">
        <v>33.700000000000003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1049699</v>
      </c>
      <c r="S17" s="592"/>
      <c r="T17" s="592"/>
      <c r="U17" s="592"/>
      <c r="V17" s="592"/>
      <c r="W17" s="592"/>
      <c r="X17" s="592"/>
      <c r="Y17" s="593"/>
      <c r="Z17" s="594">
        <v>15.3</v>
      </c>
      <c r="AA17" s="594"/>
      <c r="AB17" s="594"/>
      <c r="AC17" s="594"/>
      <c r="AD17" s="595">
        <v>1049699</v>
      </c>
      <c r="AE17" s="595"/>
      <c r="AF17" s="595"/>
      <c r="AG17" s="595"/>
      <c r="AH17" s="595"/>
      <c r="AI17" s="595"/>
      <c r="AJ17" s="595"/>
      <c r="AK17" s="595"/>
      <c r="AL17" s="596">
        <v>33.700000000000003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405041</v>
      </c>
      <c r="CS17" s="592"/>
      <c r="CT17" s="592"/>
      <c r="CU17" s="592"/>
      <c r="CV17" s="592"/>
      <c r="CW17" s="592"/>
      <c r="CX17" s="592"/>
      <c r="CY17" s="593"/>
      <c r="CZ17" s="594">
        <v>6</v>
      </c>
      <c r="DA17" s="594"/>
      <c r="DB17" s="594"/>
      <c r="DC17" s="594"/>
      <c r="DD17" s="600" t="s">
        <v>111</v>
      </c>
      <c r="DE17" s="592"/>
      <c r="DF17" s="592"/>
      <c r="DG17" s="592"/>
      <c r="DH17" s="592"/>
      <c r="DI17" s="592"/>
      <c r="DJ17" s="592"/>
      <c r="DK17" s="592"/>
      <c r="DL17" s="592"/>
      <c r="DM17" s="592"/>
      <c r="DN17" s="592"/>
      <c r="DO17" s="592"/>
      <c r="DP17" s="593"/>
      <c r="DQ17" s="600">
        <v>405041</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101706</v>
      </c>
      <c r="S18" s="592"/>
      <c r="T18" s="592"/>
      <c r="U18" s="592"/>
      <c r="V18" s="592"/>
      <c r="W18" s="592"/>
      <c r="X18" s="592"/>
      <c r="Y18" s="593"/>
      <c r="Z18" s="594">
        <v>1.5</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3166712</v>
      </c>
      <c r="S20" s="592"/>
      <c r="T20" s="592"/>
      <c r="U20" s="592"/>
      <c r="V20" s="592"/>
      <c r="W20" s="592"/>
      <c r="X20" s="592"/>
      <c r="Y20" s="593"/>
      <c r="Z20" s="594">
        <v>46.1</v>
      </c>
      <c r="AA20" s="594"/>
      <c r="AB20" s="594"/>
      <c r="AC20" s="594"/>
      <c r="AD20" s="595">
        <v>3065006</v>
      </c>
      <c r="AE20" s="595"/>
      <c r="AF20" s="595"/>
      <c r="AG20" s="595"/>
      <c r="AH20" s="595"/>
      <c r="AI20" s="595"/>
      <c r="AJ20" s="595"/>
      <c r="AK20" s="595"/>
      <c r="AL20" s="596">
        <v>98.5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6712410</v>
      </c>
      <c r="CS20" s="592"/>
      <c r="CT20" s="592"/>
      <c r="CU20" s="592"/>
      <c r="CV20" s="592"/>
      <c r="CW20" s="592"/>
      <c r="CX20" s="592"/>
      <c r="CY20" s="593"/>
      <c r="CZ20" s="594">
        <v>100</v>
      </c>
      <c r="DA20" s="594"/>
      <c r="DB20" s="594"/>
      <c r="DC20" s="594"/>
      <c r="DD20" s="600">
        <v>2219856</v>
      </c>
      <c r="DE20" s="592"/>
      <c r="DF20" s="592"/>
      <c r="DG20" s="592"/>
      <c r="DH20" s="592"/>
      <c r="DI20" s="592"/>
      <c r="DJ20" s="592"/>
      <c r="DK20" s="592"/>
      <c r="DL20" s="592"/>
      <c r="DM20" s="592"/>
      <c r="DN20" s="592"/>
      <c r="DO20" s="592"/>
      <c r="DP20" s="593"/>
      <c r="DQ20" s="600">
        <v>3839599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3095</v>
      </c>
      <c r="S21" s="592"/>
      <c r="T21" s="592"/>
      <c r="U21" s="592"/>
      <c r="V21" s="592"/>
      <c r="W21" s="592"/>
      <c r="X21" s="592"/>
      <c r="Y21" s="593"/>
      <c r="Z21" s="594">
        <v>0</v>
      </c>
      <c r="AA21" s="594"/>
      <c r="AB21" s="594"/>
      <c r="AC21" s="594"/>
      <c r="AD21" s="595">
        <v>3095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42458</v>
      </c>
      <c r="S22" s="592"/>
      <c r="T22" s="592"/>
      <c r="U22" s="592"/>
      <c r="V22" s="592"/>
      <c r="W22" s="592"/>
      <c r="X22" s="592"/>
      <c r="Y22" s="593"/>
      <c r="Z22" s="594">
        <v>0.6</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19159</v>
      </c>
      <c r="S23" s="592"/>
      <c r="T23" s="592"/>
      <c r="U23" s="592"/>
      <c r="V23" s="592"/>
      <c r="W23" s="592"/>
      <c r="X23" s="592"/>
      <c r="Y23" s="593"/>
      <c r="Z23" s="594">
        <v>0.3</v>
      </c>
      <c r="AA23" s="594"/>
      <c r="AB23" s="594"/>
      <c r="AC23" s="594"/>
      <c r="AD23" s="595">
        <v>6950</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6091</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2034543</v>
      </c>
      <c r="CS24" s="581"/>
      <c r="CT24" s="581"/>
      <c r="CU24" s="581"/>
      <c r="CV24" s="581"/>
      <c r="CW24" s="581"/>
      <c r="CX24" s="581"/>
      <c r="CY24" s="582"/>
      <c r="CZ24" s="620">
        <v>30.3</v>
      </c>
      <c r="DA24" s="621"/>
      <c r="DB24" s="621"/>
      <c r="DC24" s="622"/>
      <c r="DD24" s="619">
        <v>1611674</v>
      </c>
      <c r="DE24" s="581"/>
      <c r="DF24" s="581"/>
      <c r="DG24" s="581"/>
      <c r="DH24" s="581"/>
      <c r="DI24" s="581"/>
      <c r="DJ24" s="581"/>
      <c r="DK24" s="582"/>
      <c r="DL24" s="619">
        <v>1599436</v>
      </c>
      <c r="DM24" s="581"/>
      <c r="DN24" s="581"/>
      <c r="DO24" s="581"/>
      <c r="DP24" s="581"/>
      <c r="DQ24" s="581"/>
      <c r="DR24" s="581"/>
      <c r="DS24" s="581"/>
      <c r="DT24" s="581"/>
      <c r="DU24" s="581"/>
      <c r="DV24" s="582"/>
      <c r="DW24" s="585">
        <v>46.6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1212102</v>
      </c>
      <c r="S25" s="592"/>
      <c r="T25" s="592"/>
      <c r="U25" s="592"/>
      <c r="V25" s="592"/>
      <c r="W25" s="592"/>
      <c r="X25" s="592"/>
      <c r="Y25" s="593"/>
      <c r="Z25" s="594">
        <v>17.600000000000001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1024064</v>
      </c>
      <c r="CS25" s="611"/>
      <c r="CT25" s="611"/>
      <c r="CU25" s="611"/>
      <c r="CV25" s="611"/>
      <c r="CW25" s="611"/>
      <c r="CX25" s="611"/>
      <c r="CY25" s="612"/>
      <c r="CZ25" s="625">
        <v>15.3</v>
      </c>
      <c r="DA25" s="626"/>
      <c r="DB25" s="626"/>
      <c r="DC25" s="627"/>
      <c r="DD25" s="600">
        <v>980265</v>
      </c>
      <c r="DE25" s="611"/>
      <c r="DF25" s="611"/>
      <c r="DG25" s="611"/>
      <c r="DH25" s="611"/>
      <c r="DI25" s="611"/>
      <c r="DJ25" s="611"/>
      <c r="DK25" s="612"/>
      <c r="DL25" s="600">
        <v>973146</v>
      </c>
      <c r="DM25" s="611"/>
      <c r="DN25" s="611"/>
      <c r="DO25" s="611"/>
      <c r="DP25" s="611"/>
      <c r="DQ25" s="611"/>
      <c r="DR25" s="611"/>
      <c r="DS25" s="611"/>
      <c r="DT25" s="611"/>
      <c r="DU25" s="611"/>
      <c r="DV25" s="612"/>
      <c r="DW25" s="596">
        <v>28.4</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642487</v>
      </c>
      <c r="CS26" s="592"/>
      <c r="CT26" s="592"/>
      <c r="CU26" s="592"/>
      <c r="CV26" s="592"/>
      <c r="CW26" s="592"/>
      <c r="CX26" s="592"/>
      <c r="CY26" s="593"/>
      <c r="CZ26" s="625">
        <v>9.6</v>
      </c>
      <c r="DA26" s="626"/>
      <c r="DB26" s="626"/>
      <c r="DC26" s="627"/>
      <c r="DD26" s="600">
        <v>606044</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245472</v>
      </c>
      <c r="S27" s="592"/>
      <c r="T27" s="592"/>
      <c r="U27" s="592"/>
      <c r="V27" s="592"/>
      <c r="W27" s="592"/>
      <c r="X27" s="592"/>
      <c r="Y27" s="593"/>
      <c r="Z27" s="594">
        <v>3.6</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1683603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605438</v>
      </c>
      <c r="CS27" s="611"/>
      <c r="CT27" s="611"/>
      <c r="CU27" s="611"/>
      <c r="CV27" s="611"/>
      <c r="CW27" s="611"/>
      <c r="CX27" s="611"/>
      <c r="CY27" s="612"/>
      <c r="CZ27" s="625">
        <v>9</v>
      </c>
      <c r="DA27" s="626"/>
      <c r="DB27" s="626"/>
      <c r="DC27" s="627"/>
      <c r="DD27" s="600">
        <v>226368</v>
      </c>
      <c r="DE27" s="611"/>
      <c r="DF27" s="611"/>
      <c r="DG27" s="611"/>
      <c r="DH27" s="611"/>
      <c r="DI27" s="611"/>
      <c r="DJ27" s="611"/>
      <c r="DK27" s="612"/>
      <c r="DL27" s="600">
        <v>221249</v>
      </c>
      <c r="DM27" s="611"/>
      <c r="DN27" s="611"/>
      <c r="DO27" s="611"/>
      <c r="DP27" s="611"/>
      <c r="DQ27" s="611"/>
      <c r="DR27" s="611"/>
      <c r="DS27" s="611"/>
      <c r="DT27" s="611"/>
      <c r="DU27" s="611"/>
      <c r="DV27" s="612"/>
      <c r="DW27" s="596">
        <v>6.4</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24494</v>
      </c>
      <c r="S28" s="592"/>
      <c r="T28" s="592"/>
      <c r="U28" s="592"/>
      <c r="V28" s="592"/>
      <c r="W28" s="592"/>
      <c r="X28" s="592"/>
      <c r="Y28" s="593"/>
      <c r="Z28" s="594">
        <v>0.4</v>
      </c>
      <c r="AA28" s="594"/>
      <c r="AB28" s="594"/>
      <c r="AC28" s="594"/>
      <c r="AD28" s="595">
        <v>18275</v>
      </c>
      <c r="AE28" s="595"/>
      <c r="AF28" s="595"/>
      <c r="AG28" s="595"/>
      <c r="AH28" s="595"/>
      <c r="AI28" s="595"/>
      <c r="AJ28" s="595"/>
      <c r="AK28" s="595"/>
      <c r="AL28" s="596">
        <v>0.6</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405041</v>
      </c>
      <c r="CS28" s="592"/>
      <c r="CT28" s="592"/>
      <c r="CU28" s="592"/>
      <c r="CV28" s="592"/>
      <c r="CW28" s="592"/>
      <c r="CX28" s="592"/>
      <c r="CY28" s="593"/>
      <c r="CZ28" s="625">
        <v>6</v>
      </c>
      <c r="DA28" s="626"/>
      <c r="DB28" s="626"/>
      <c r="DC28" s="627"/>
      <c r="DD28" s="600">
        <v>405041</v>
      </c>
      <c r="DE28" s="592"/>
      <c r="DF28" s="592"/>
      <c r="DG28" s="592"/>
      <c r="DH28" s="592"/>
      <c r="DI28" s="592"/>
      <c r="DJ28" s="592"/>
      <c r="DK28" s="593"/>
      <c r="DL28" s="600">
        <v>405041</v>
      </c>
      <c r="DM28" s="592"/>
      <c r="DN28" s="592"/>
      <c r="DO28" s="592"/>
      <c r="DP28" s="592"/>
      <c r="DQ28" s="592"/>
      <c r="DR28" s="592"/>
      <c r="DS28" s="592"/>
      <c r="DT28" s="592"/>
      <c r="DU28" s="592"/>
      <c r="DV28" s="593"/>
      <c r="DW28" s="596">
        <v>11.8</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500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404194</v>
      </c>
      <c r="CS29" s="611"/>
      <c r="CT29" s="611"/>
      <c r="CU29" s="611"/>
      <c r="CV29" s="611"/>
      <c r="CW29" s="611"/>
      <c r="CX29" s="611"/>
      <c r="CY29" s="612"/>
      <c r="CZ29" s="625">
        <v>6</v>
      </c>
      <c r="DA29" s="626"/>
      <c r="DB29" s="626"/>
      <c r="DC29" s="627"/>
      <c r="DD29" s="600">
        <v>404194</v>
      </c>
      <c r="DE29" s="611"/>
      <c r="DF29" s="611"/>
      <c r="DG29" s="611"/>
      <c r="DH29" s="611"/>
      <c r="DI29" s="611"/>
      <c r="DJ29" s="611"/>
      <c r="DK29" s="612"/>
      <c r="DL29" s="600">
        <v>404194</v>
      </c>
      <c r="DM29" s="611"/>
      <c r="DN29" s="611"/>
      <c r="DO29" s="611"/>
      <c r="DP29" s="611"/>
      <c r="DQ29" s="611"/>
      <c r="DR29" s="611"/>
      <c r="DS29" s="611"/>
      <c r="DT29" s="611"/>
      <c r="DU29" s="611"/>
      <c r="DV29" s="612"/>
      <c r="DW29" s="596">
        <v>11.8</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218445</v>
      </c>
      <c r="S30" s="592"/>
      <c r="T30" s="592"/>
      <c r="U30" s="592"/>
      <c r="V30" s="592"/>
      <c r="W30" s="592"/>
      <c r="X30" s="592"/>
      <c r="Y30" s="593"/>
      <c r="Z30" s="594">
        <v>3.2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98.6</v>
      </c>
      <c r="BH30" s="650"/>
      <c r="BI30" s="650"/>
      <c r="BJ30" s="650"/>
      <c r="BK30" s="650"/>
      <c r="BL30" s="650"/>
      <c r="BM30" s="586">
        <v>95.1</v>
      </c>
      <c r="BN30" s="650"/>
      <c r="BO30" s="650"/>
      <c r="BP30" s="650"/>
      <c r="BQ30" s="651"/>
      <c r="BR30" s="649">
        <v>98.3</v>
      </c>
      <c r="BS30" s="650"/>
      <c r="BT30" s="650"/>
      <c r="BU30" s="650"/>
      <c r="BV30" s="650"/>
      <c r="BW30" s="650"/>
      <c r="BX30" s="586">
        <v>94.5</v>
      </c>
      <c r="BY30" s="650"/>
      <c r="BZ30" s="650"/>
      <c r="CA30" s="650"/>
      <c r="CB30" s="651"/>
      <c r="CD30" s="654"/>
      <c r="CE30" s="655"/>
      <c r="CF30" s="605" t="s">
        <v>291</v>
      </c>
      <c r="CG30" s="606"/>
      <c r="CH30" s="606"/>
      <c r="CI30" s="606"/>
      <c r="CJ30" s="606"/>
      <c r="CK30" s="606"/>
      <c r="CL30" s="606"/>
      <c r="CM30" s="606"/>
      <c r="CN30" s="606"/>
      <c r="CO30" s="606"/>
      <c r="CP30" s="606"/>
      <c r="CQ30" s="607"/>
      <c r="CR30" s="591">
        <v>351266</v>
      </c>
      <c r="CS30" s="592"/>
      <c r="CT30" s="592"/>
      <c r="CU30" s="592"/>
      <c r="CV30" s="592"/>
      <c r="CW30" s="592"/>
      <c r="CX30" s="592"/>
      <c r="CY30" s="593"/>
      <c r="CZ30" s="625">
        <v>5.2</v>
      </c>
      <c r="DA30" s="626"/>
      <c r="DB30" s="626"/>
      <c r="DC30" s="627"/>
      <c r="DD30" s="600">
        <v>351266</v>
      </c>
      <c r="DE30" s="592"/>
      <c r="DF30" s="592"/>
      <c r="DG30" s="592"/>
      <c r="DH30" s="592"/>
      <c r="DI30" s="592"/>
      <c r="DJ30" s="592"/>
      <c r="DK30" s="593"/>
      <c r="DL30" s="600">
        <v>351266</v>
      </c>
      <c r="DM30" s="592"/>
      <c r="DN30" s="592"/>
      <c r="DO30" s="592"/>
      <c r="DP30" s="592"/>
      <c r="DQ30" s="592"/>
      <c r="DR30" s="592"/>
      <c r="DS30" s="592"/>
      <c r="DT30" s="592"/>
      <c r="DU30" s="592"/>
      <c r="DV30" s="593"/>
      <c r="DW30" s="596">
        <v>10.199999999999999</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198671</v>
      </c>
      <c r="S31" s="592"/>
      <c r="T31" s="592"/>
      <c r="U31" s="592"/>
      <c r="V31" s="592"/>
      <c r="W31" s="592"/>
      <c r="X31" s="592"/>
      <c r="Y31" s="593"/>
      <c r="Z31" s="594">
        <v>2.9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98.6</v>
      </c>
      <c r="BH31" s="611"/>
      <c r="BI31" s="611"/>
      <c r="BJ31" s="611"/>
      <c r="BK31" s="611"/>
      <c r="BL31" s="611"/>
      <c r="BM31" s="597">
        <v>95.5</v>
      </c>
      <c r="BN31" s="647"/>
      <c r="BO31" s="647"/>
      <c r="BP31" s="647"/>
      <c r="BQ31" s="648"/>
      <c r="BR31" s="646">
        <v>98.3</v>
      </c>
      <c r="BS31" s="611"/>
      <c r="BT31" s="611"/>
      <c r="BU31" s="611"/>
      <c r="BV31" s="611"/>
      <c r="BW31" s="611"/>
      <c r="BX31" s="597">
        <v>95.2</v>
      </c>
      <c r="BY31" s="647"/>
      <c r="BZ31" s="647"/>
      <c r="CA31" s="647"/>
      <c r="CB31" s="648"/>
      <c r="CD31" s="654"/>
      <c r="CE31" s="655"/>
      <c r="CF31" s="605" t="s">
        <v>295</v>
      </c>
      <c r="CG31" s="606"/>
      <c r="CH31" s="606"/>
      <c r="CI31" s="606"/>
      <c r="CJ31" s="606"/>
      <c r="CK31" s="606"/>
      <c r="CL31" s="606"/>
      <c r="CM31" s="606"/>
      <c r="CN31" s="606"/>
      <c r="CO31" s="606"/>
      <c r="CP31" s="606"/>
      <c r="CQ31" s="607"/>
      <c r="CR31" s="591">
        <v>52928</v>
      </c>
      <c r="CS31" s="611"/>
      <c r="CT31" s="611"/>
      <c r="CU31" s="611"/>
      <c r="CV31" s="611"/>
      <c r="CW31" s="611"/>
      <c r="CX31" s="611"/>
      <c r="CY31" s="612"/>
      <c r="CZ31" s="625">
        <v>0.8</v>
      </c>
      <c r="DA31" s="626"/>
      <c r="DB31" s="626"/>
      <c r="DC31" s="627"/>
      <c r="DD31" s="600">
        <v>52928</v>
      </c>
      <c r="DE31" s="611"/>
      <c r="DF31" s="611"/>
      <c r="DG31" s="611"/>
      <c r="DH31" s="611"/>
      <c r="DI31" s="611"/>
      <c r="DJ31" s="611"/>
      <c r="DK31" s="612"/>
      <c r="DL31" s="600">
        <v>52928</v>
      </c>
      <c r="DM31" s="611"/>
      <c r="DN31" s="611"/>
      <c r="DO31" s="611"/>
      <c r="DP31" s="611"/>
      <c r="DQ31" s="611"/>
      <c r="DR31" s="611"/>
      <c r="DS31" s="611"/>
      <c r="DT31" s="611"/>
      <c r="DU31" s="611"/>
      <c r="DV31" s="612"/>
      <c r="DW31" s="596">
        <v>1.5</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91373</v>
      </c>
      <c r="S32" s="592"/>
      <c r="T32" s="592"/>
      <c r="U32" s="592"/>
      <c r="V32" s="592"/>
      <c r="W32" s="592"/>
      <c r="X32" s="592"/>
      <c r="Y32" s="593"/>
      <c r="Z32" s="594">
        <v>1.3</v>
      </c>
      <c r="AA32" s="594"/>
      <c r="AB32" s="594"/>
      <c r="AC32" s="594"/>
      <c r="AD32" s="595">
        <v>19481</v>
      </c>
      <c r="AE32" s="595"/>
      <c r="AF32" s="595"/>
      <c r="AG32" s="595"/>
      <c r="AH32" s="595"/>
      <c r="AI32" s="595"/>
      <c r="AJ32" s="595"/>
      <c r="AK32" s="595"/>
      <c r="AL32" s="596">
        <v>0.6</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98.3</v>
      </c>
      <c r="BH32" s="659"/>
      <c r="BI32" s="659"/>
      <c r="BJ32" s="659"/>
      <c r="BK32" s="659"/>
      <c r="BL32" s="659"/>
      <c r="BM32" s="660">
        <v>94.1</v>
      </c>
      <c r="BN32" s="659"/>
      <c r="BO32" s="659"/>
      <c r="BP32" s="659"/>
      <c r="BQ32" s="661"/>
      <c r="BR32" s="658">
        <v>98.1</v>
      </c>
      <c r="BS32" s="659"/>
      <c r="BT32" s="659"/>
      <c r="BU32" s="659"/>
      <c r="BV32" s="659"/>
      <c r="BW32" s="659"/>
      <c r="BX32" s="660">
        <v>93.2</v>
      </c>
      <c r="BY32" s="659"/>
      <c r="BZ32" s="659"/>
      <c r="CA32" s="659"/>
      <c r="CB32" s="661"/>
      <c r="CD32" s="656"/>
      <c r="CE32" s="657"/>
      <c r="CF32" s="605" t="s">
        <v>298</v>
      </c>
      <c r="CG32" s="606"/>
      <c r="CH32" s="606"/>
      <c r="CI32" s="606"/>
      <c r="CJ32" s="606"/>
      <c r="CK32" s="606"/>
      <c r="CL32" s="606"/>
      <c r="CM32" s="606"/>
      <c r="CN32" s="606"/>
      <c r="CO32" s="606"/>
      <c r="CP32" s="606"/>
      <c r="CQ32" s="607"/>
      <c r="CR32" s="591">
        <v>847</v>
      </c>
      <c r="CS32" s="592"/>
      <c r="CT32" s="592"/>
      <c r="CU32" s="592"/>
      <c r="CV32" s="592"/>
      <c r="CW32" s="592"/>
      <c r="CX32" s="592"/>
      <c r="CY32" s="593"/>
      <c r="CZ32" s="625">
        <v>0</v>
      </c>
      <c r="DA32" s="626"/>
      <c r="DB32" s="626"/>
      <c r="DC32" s="627"/>
      <c r="DD32" s="600">
        <v>847</v>
      </c>
      <c r="DE32" s="592"/>
      <c r="DF32" s="592"/>
      <c r="DG32" s="592"/>
      <c r="DH32" s="592"/>
      <c r="DI32" s="592"/>
      <c r="DJ32" s="592"/>
      <c r="DK32" s="593"/>
      <c r="DL32" s="600">
        <v>847</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1647162</v>
      </c>
      <c r="S33" s="592"/>
      <c r="T33" s="592"/>
      <c r="U33" s="592"/>
      <c r="V33" s="592"/>
      <c r="W33" s="592"/>
      <c r="X33" s="592"/>
      <c r="Y33" s="593"/>
      <c r="Z33" s="594">
        <v>24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2458011</v>
      </c>
      <c r="CS33" s="611"/>
      <c r="CT33" s="611"/>
      <c r="CU33" s="611"/>
      <c r="CV33" s="611"/>
      <c r="CW33" s="611"/>
      <c r="CX33" s="611"/>
      <c r="CY33" s="612"/>
      <c r="CZ33" s="625">
        <v>36.6</v>
      </c>
      <c r="DA33" s="626"/>
      <c r="DB33" s="626"/>
      <c r="DC33" s="627"/>
      <c r="DD33" s="600">
        <v>1894656</v>
      </c>
      <c r="DE33" s="611"/>
      <c r="DF33" s="611"/>
      <c r="DG33" s="611"/>
      <c r="DH33" s="611"/>
      <c r="DI33" s="611"/>
      <c r="DJ33" s="611"/>
      <c r="DK33" s="612"/>
      <c r="DL33" s="600">
        <v>1551155</v>
      </c>
      <c r="DM33" s="611"/>
      <c r="DN33" s="611"/>
      <c r="DO33" s="611"/>
      <c r="DP33" s="611"/>
      <c r="DQ33" s="611"/>
      <c r="DR33" s="611"/>
      <c r="DS33" s="611"/>
      <c r="DT33" s="611"/>
      <c r="DU33" s="611"/>
      <c r="DV33" s="612"/>
      <c r="DW33" s="596">
        <v>45.2</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692057</v>
      </c>
      <c r="CS34" s="592"/>
      <c r="CT34" s="592"/>
      <c r="CU34" s="592"/>
      <c r="CV34" s="592"/>
      <c r="CW34" s="592"/>
      <c r="CX34" s="592"/>
      <c r="CY34" s="593"/>
      <c r="CZ34" s="625">
        <v>10.3</v>
      </c>
      <c r="DA34" s="626"/>
      <c r="DB34" s="626"/>
      <c r="DC34" s="627"/>
      <c r="DD34" s="600">
        <v>574457</v>
      </c>
      <c r="DE34" s="592"/>
      <c r="DF34" s="592"/>
      <c r="DG34" s="592"/>
      <c r="DH34" s="592"/>
      <c r="DI34" s="592"/>
      <c r="DJ34" s="592"/>
      <c r="DK34" s="593"/>
      <c r="DL34" s="600">
        <v>457687</v>
      </c>
      <c r="DM34" s="592"/>
      <c r="DN34" s="592"/>
      <c r="DO34" s="592"/>
      <c r="DP34" s="592"/>
      <c r="DQ34" s="592"/>
      <c r="DR34" s="592"/>
      <c r="DS34" s="592"/>
      <c r="DT34" s="592"/>
      <c r="DU34" s="592"/>
      <c r="DV34" s="593"/>
      <c r="DW34" s="596">
        <v>13.3</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319062</v>
      </c>
      <c r="S35" s="592"/>
      <c r="T35" s="592"/>
      <c r="U35" s="592"/>
      <c r="V35" s="592"/>
      <c r="W35" s="592"/>
      <c r="X35" s="592"/>
      <c r="Y35" s="593"/>
      <c r="Z35" s="594">
        <v>4.5999999999999996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637560</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-10424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39334</v>
      </c>
      <c r="CS35" s="611"/>
      <c r="CT35" s="611"/>
      <c r="CU35" s="611"/>
      <c r="CV35" s="611"/>
      <c r="CW35" s="611"/>
      <c r="CX35" s="611"/>
      <c r="CY35" s="612"/>
      <c r="CZ35" s="625">
        <v>0.6</v>
      </c>
      <c r="DA35" s="626"/>
      <c r="DB35" s="626"/>
      <c r="DC35" s="627"/>
      <c r="DD35" s="600">
        <v>21334</v>
      </c>
      <c r="DE35" s="611"/>
      <c r="DF35" s="611"/>
      <c r="DG35" s="611"/>
      <c r="DH35" s="611"/>
      <c r="DI35" s="611"/>
      <c r="DJ35" s="611"/>
      <c r="DK35" s="612"/>
      <c r="DL35" s="600">
        <v>21334</v>
      </c>
      <c r="DM35" s="611"/>
      <c r="DN35" s="611"/>
      <c r="DO35" s="611"/>
      <c r="DP35" s="611"/>
      <c r="DQ35" s="611"/>
      <c r="DR35" s="611"/>
      <c r="DS35" s="611"/>
      <c r="DT35" s="611"/>
      <c r="DU35" s="611"/>
      <c r="DV35" s="612"/>
      <c r="DW35" s="596">
        <v>0.6</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6875734</v>
      </c>
      <c r="S36" s="664"/>
      <c r="T36" s="664"/>
      <c r="U36" s="664"/>
      <c r="V36" s="664"/>
      <c r="W36" s="664"/>
      <c r="X36" s="664"/>
      <c r="Y36" s="665"/>
      <c r="Z36" s="666">
        <v>100</v>
      </c>
      <c r="AA36" s="666"/>
      <c r="AB36" s="666"/>
      <c r="AC36" s="666"/>
      <c r="AD36" s="667">
        <v>3112807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165920</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-86702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708611</v>
      </c>
      <c r="CS36" s="592"/>
      <c r="CT36" s="592"/>
      <c r="CU36" s="592"/>
      <c r="CV36" s="592"/>
      <c r="CW36" s="592"/>
      <c r="CX36" s="592"/>
      <c r="CY36" s="593"/>
      <c r="CZ36" s="625">
        <v>10.6</v>
      </c>
      <c r="DA36" s="626"/>
      <c r="DB36" s="626"/>
      <c r="DC36" s="627"/>
      <c r="DD36" s="600">
        <v>650675</v>
      </c>
      <c r="DE36" s="592"/>
      <c r="DF36" s="592"/>
      <c r="DG36" s="592"/>
      <c r="DH36" s="592"/>
      <c r="DI36" s="592"/>
      <c r="DJ36" s="592"/>
      <c r="DK36" s="593"/>
      <c r="DL36" s="600">
        <v>594476</v>
      </c>
      <c r="DM36" s="592"/>
      <c r="DN36" s="592"/>
      <c r="DO36" s="592"/>
      <c r="DP36" s="592"/>
      <c r="DQ36" s="592"/>
      <c r="DR36" s="592"/>
      <c r="DS36" s="592"/>
      <c r="DT36" s="592"/>
      <c r="DU36" s="592"/>
      <c r="DV36" s="593"/>
      <c r="DW36" s="596">
        <v>17.3</v>
      </c>
      <c r="DX36" s="623"/>
      <c r="DY36" s="623"/>
      <c r="DZ36" s="623"/>
      <c r="EA36" s="623"/>
      <c r="EB36" s="623"/>
      <c r="EC36" s="624"/>
    </row>
    <row r="37" spans="2:133" ht="11.25" customHeight="1">
      <c r="AQ37" s="670" t="s">
        <v>313</v>
      </c>
      <c r="AR37" s="671"/>
      <c r="AS37" s="671"/>
      <c r="AT37" s="671"/>
      <c r="AU37" s="671"/>
      <c r="AV37" s="671"/>
      <c r="AW37" s="671"/>
      <c r="AX37" s="671"/>
      <c r="AY37" s="672"/>
      <c r="AZ37" s="591" t="s">
        <v>314</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2855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516527</v>
      </c>
      <c r="CS37" s="611"/>
      <c r="CT37" s="611"/>
      <c r="CU37" s="611"/>
      <c r="CV37" s="611"/>
      <c r="CW37" s="611"/>
      <c r="CX37" s="611"/>
      <c r="CY37" s="612"/>
      <c r="CZ37" s="625">
        <v>7.7</v>
      </c>
      <c r="DA37" s="626"/>
      <c r="DB37" s="626"/>
      <c r="DC37" s="627"/>
      <c r="DD37" s="600">
        <v>516527</v>
      </c>
      <c r="DE37" s="611"/>
      <c r="DF37" s="611"/>
      <c r="DG37" s="611"/>
      <c r="DH37" s="611"/>
      <c r="DI37" s="611"/>
      <c r="DJ37" s="611"/>
      <c r="DK37" s="612"/>
      <c r="DL37" s="600">
        <v>502080</v>
      </c>
      <c r="DM37" s="611"/>
      <c r="DN37" s="611"/>
      <c r="DO37" s="611"/>
      <c r="DP37" s="611"/>
      <c r="DQ37" s="611"/>
      <c r="DR37" s="611"/>
      <c r="DS37" s="611"/>
      <c r="DT37" s="611"/>
      <c r="DU37" s="611"/>
      <c r="DV37" s="612"/>
      <c r="DW37" s="596">
        <v>14.6</v>
      </c>
      <c r="DX37" s="623"/>
      <c r="DY37" s="623"/>
      <c r="DZ37" s="623"/>
      <c r="EA37" s="623"/>
      <c r="EB37" s="623"/>
      <c r="EC37" s="624"/>
    </row>
    <row r="38" spans="2:133" ht="11.25" customHeight="1">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5088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637560</v>
      </c>
      <c r="CS38" s="592"/>
      <c r="CT38" s="592"/>
      <c r="CU38" s="592"/>
      <c r="CV38" s="592"/>
      <c r="CW38" s="592"/>
      <c r="CX38" s="592"/>
      <c r="CY38" s="593"/>
      <c r="CZ38" s="625">
        <v>9.5</v>
      </c>
      <c r="DA38" s="626"/>
      <c r="DB38" s="626"/>
      <c r="DC38" s="627"/>
      <c r="DD38" s="600">
        <v>602690</v>
      </c>
      <c r="DE38" s="592"/>
      <c r="DF38" s="592"/>
      <c r="DG38" s="592"/>
      <c r="DH38" s="592"/>
      <c r="DI38" s="592"/>
      <c r="DJ38" s="592"/>
      <c r="DK38" s="593"/>
      <c r="DL38" s="600">
        <v>477658</v>
      </c>
      <c r="DM38" s="592"/>
      <c r="DN38" s="592"/>
      <c r="DO38" s="592"/>
      <c r="DP38" s="592"/>
      <c r="DQ38" s="592"/>
      <c r="DR38" s="592"/>
      <c r="DS38" s="592"/>
      <c r="DT38" s="592"/>
      <c r="DU38" s="592"/>
      <c r="DV38" s="593"/>
      <c r="DW38" s="596">
        <v>13.9</v>
      </c>
      <c r="DX38" s="623"/>
      <c r="DY38" s="623"/>
      <c r="DZ38" s="623"/>
      <c r="EA38" s="623"/>
      <c r="EB38" s="623"/>
      <c r="EC38" s="624"/>
    </row>
    <row r="39" spans="2:133" ht="11.25" customHeight="1">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93</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377449</v>
      </c>
      <c r="CS39" s="611"/>
      <c r="CT39" s="611"/>
      <c r="CU39" s="611"/>
      <c r="CV39" s="611"/>
      <c r="CW39" s="611"/>
      <c r="CX39" s="611"/>
      <c r="CY39" s="612"/>
      <c r="CZ39" s="625">
        <v>5.6</v>
      </c>
      <c r="DA39" s="626"/>
      <c r="DB39" s="626"/>
      <c r="DC39" s="627"/>
      <c r="DD39" s="600">
        <v>45500</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120105</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77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3000</v>
      </c>
      <c r="CS40" s="592"/>
      <c r="CT40" s="592"/>
      <c r="CU40" s="592"/>
      <c r="CV40" s="592"/>
      <c r="CW40" s="592"/>
      <c r="CX40" s="592"/>
      <c r="CY40" s="593"/>
      <c r="CZ40" s="625">
        <v>0</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351535</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254</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11"/>
      <c r="CT41" s="611"/>
      <c r="CU41" s="611"/>
      <c r="CV41" s="611"/>
      <c r="CW41" s="611"/>
      <c r="CX41" s="611"/>
      <c r="CY41" s="612"/>
      <c r="CZ41" s="625" t="s">
        <v>314</v>
      </c>
      <c r="DA41" s="626"/>
      <c r="DB41" s="626"/>
      <c r="DC41" s="627"/>
      <c r="DD41" s="600" t="s">
        <v>314</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2219856</v>
      </c>
      <c r="CS42" s="592"/>
      <c r="CT42" s="592"/>
      <c r="CU42" s="592"/>
      <c r="CV42" s="592"/>
      <c r="CW42" s="592"/>
      <c r="CX42" s="592"/>
      <c r="CY42" s="593"/>
      <c r="CZ42" s="625">
        <v>33.1</v>
      </c>
      <c r="DA42" s="674"/>
      <c r="DB42" s="674"/>
      <c r="DC42" s="675"/>
      <c r="DD42" s="600">
        <v>333269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39016</v>
      </c>
      <c r="CS43" s="611"/>
      <c r="CT43" s="611"/>
      <c r="CU43" s="611"/>
      <c r="CV43" s="611"/>
      <c r="CW43" s="611"/>
      <c r="CX43" s="611"/>
      <c r="CY43" s="612"/>
      <c r="CZ43" s="625">
        <v>0.6</v>
      </c>
      <c r="DA43" s="626"/>
      <c r="DB43" s="626"/>
      <c r="DC43" s="627"/>
      <c r="DD43" s="600">
        <v>37367</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2219856</v>
      </c>
      <c r="CS44" s="592"/>
      <c r="CT44" s="592"/>
      <c r="CU44" s="592"/>
      <c r="CV44" s="592"/>
      <c r="CW44" s="592"/>
      <c r="CX44" s="592"/>
      <c r="CY44" s="593"/>
      <c r="CZ44" s="625">
        <v>33.1</v>
      </c>
      <c r="DA44" s="674"/>
      <c r="DB44" s="674"/>
      <c r="DC44" s="675"/>
      <c r="DD44" s="600">
        <v>333269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1333270</v>
      </c>
      <c r="CS45" s="611"/>
      <c r="CT45" s="611"/>
      <c r="CU45" s="611"/>
      <c r="CV45" s="611"/>
      <c r="CW45" s="611"/>
      <c r="CX45" s="611"/>
      <c r="CY45" s="612"/>
      <c r="CZ45" s="625">
        <v>19.899999999999999</v>
      </c>
      <c r="DA45" s="626"/>
      <c r="DB45" s="626"/>
      <c r="DC45" s="627"/>
      <c r="DD45" s="600">
        <v>70024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886586</v>
      </c>
      <c r="CS46" s="592"/>
      <c r="CT46" s="592"/>
      <c r="CU46" s="592"/>
      <c r="CV46" s="592"/>
      <c r="CW46" s="592"/>
      <c r="CX46" s="592"/>
      <c r="CY46" s="593"/>
      <c r="CZ46" s="625">
        <v>13.2</v>
      </c>
      <c r="DA46" s="674"/>
      <c r="DB46" s="674"/>
      <c r="DC46" s="675"/>
      <c r="DD46" s="600">
        <v>263245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318</v>
      </c>
      <c r="CS47" s="611"/>
      <c r="CT47" s="611"/>
      <c r="CU47" s="611"/>
      <c r="CV47" s="611"/>
      <c r="CW47" s="611"/>
      <c r="CX47" s="611"/>
      <c r="CY47" s="612"/>
      <c r="CZ47" s="625" t="s">
        <v>318</v>
      </c>
      <c r="DA47" s="626"/>
      <c r="DB47" s="626"/>
      <c r="DC47" s="627"/>
      <c r="DD47" s="600" t="s">
        <v>318</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6712410</v>
      </c>
      <c r="CS49" s="659"/>
      <c r="CT49" s="659"/>
      <c r="CU49" s="659"/>
      <c r="CV49" s="659"/>
      <c r="CW49" s="659"/>
      <c r="CX49" s="659"/>
      <c r="CY49" s="686"/>
      <c r="CZ49" s="687">
        <v>100</v>
      </c>
      <c r="DA49" s="688"/>
      <c r="DB49" s="688"/>
      <c r="DC49" s="689"/>
      <c r="DD49" s="690">
        <v>3839599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25" zoomScaleSheetLayoutView="70" workbookViewId="0">
      <selection activeCell="AU5" sqref="AU5:AY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6838</v>
      </c>
      <c r="R7" s="721"/>
      <c r="S7" s="721"/>
      <c r="T7" s="721"/>
      <c r="U7" s="721"/>
      <c r="V7" s="721">
        <v>6741</v>
      </c>
      <c r="W7" s="721"/>
      <c r="X7" s="721"/>
      <c r="Y7" s="721"/>
      <c r="Z7" s="721"/>
      <c r="AA7" s="721">
        <v>97</v>
      </c>
      <c r="AB7" s="721"/>
      <c r="AC7" s="721"/>
      <c r="AD7" s="721"/>
      <c r="AE7" s="722"/>
      <c r="AF7" s="723">
        <v>95</v>
      </c>
      <c r="AG7" s="724"/>
      <c r="AH7" s="724"/>
      <c r="AI7" s="724"/>
      <c r="AJ7" s="725"/>
      <c r="AK7" s="760">
        <v>218</v>
      </c>
      <c r="AL7" s="761"/>
      <c r="AM7" s="761"/>
      <c r="AN7" s="761"/>
      <c r="AO7" s="761"/>
      <c r="AP7" s="761">
        <v>4940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248</v>
      </c>
      <c r="R8" s="745"/>
      <c r="S8" s="745"/>
      <c r="T8" s="745"/>
      <c r="U8" s="745"/>
      <c r="V8" s="745">
        <v>182</v>
      </c>
      <c r="W8" s="745"/>
      <c r="X8" s="745"/>
      <c r="Y8" s="745"/>
      <c r="Z8" s="745"/>
      <c r="AA8" s="745">
        <v>66</v>
      </c>
      <c r="AB8" s="745"/>
      <c r="AC8" s="745"/>
      <c r="AD8" s="745"/>
      <c r="AE8" s="746"/>
      <c r="AF8" s="747">
        <v>6</v>
      </c>
      <c r="AG8" s="748"/>
      <c r="AH8" s="748"/>
      <c r="AI8" s="748"/>
      <c r="AJ8" s="749"/>
      <c r="AK8" s="750">
        <v>0</v>
      </c>
      <c r="AL8" s="751"/>
      <c r="AM8" s="751"/>
      <c r="AN8" s="751"/>
      <c r="AO8" s="751"/>
      <c r="AP8" s="751">
        <v>486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6876</v>
      </c>
      <c r="R23" s="780"/>
      <c r="S23" s="780"/>
      <c r="T23" s="780"/>
      <c r="U23" s="780"/>
      <c r="V23" s="780">
        <v>6712</v>
      </c>
      <c r="W23" s="780"/>
      <c r="X23" s="780"/>
      <c r="Y23" s="780"/>
      <c r="Z23" s="780"/>
      <c r="AA23" s="780">
        <v>163</v>
      </c>
      <c r="AB23" s="780"/>
      <c r="AC23" s="780"/>
      <c r="AD23" s="780"/>
      <c r="AE23" s="781"/>
      <c r="AF23" s="782">
        <v>101</v>
      </c>
      <c r="AG23" s="780"/>
      <c r="AH23" s="780"/>
      <c r="AI23" s="780"/>
      <c r="AJ23" s="783"/>
      <c r="AK23" s="784"/>
      <c r="AL23" s="785"/>
      <c r="AM23" s="785"/>
      <c r="AN23" s="785"/>
      <c r="AO23" s="785"/>
      <c r="AP23" s="780">
        <v>5426</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1924</v>
      </c>
      <c r="R28" s="809"/>
      <c r="S28" s="809"/>
      <c r="T28" s="809"/>
      <c r="U28" s="809"/>
      <c r="V28" s="809">
        <v>1934</v>
      </c>
      <c r="W28" s="809"/>
      <c r="X28" s="809"/>
      <c r="Y28" s="809"/>
      <c r="Z28" s="809"/>
      <c r="AA28" s="809">
        <v>-10</v>
      </c>
      <c r="AB28" s="809"/>
      <c r="AC28" s="809"/>
      <c r="AD28" s="809"/>
      <c r="AE28" s="810"/>
      <c r="AF28" s="811">
        <v>-10</v>
      </c>
      <c r="AG28" s="809"/>
      <c r="AH28" s="809"/>
      <c r="AI28" s="809"/>
      <c r="AJ28" s="812"/>
      <c r="AK28" s="813">
        <v>120</v>
      </c>
      <c r="AL28" s="804"/>
      <c r="AM28" s="804"/>
      <c r="AN28" s="804"/>
      <c r="AO28" s="804"/>
      <c r="AP28" s="804">
        <v>0</v>
      </c>
      <c r="AQ28" s="804"/>
      <c r="AR28" s="804"/>
      <c r="AS28" s="804"/>
      <c r="AT28" s="804"/>
      <c r="AU28" s="804" t="s">
        <v>536</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956</v>
      </c>
      <c r="R29" s="745"/>
      <c r="S29" s="745"/>
      <c r="T29" s="745"/>
      <c r="U29" s="745"/>
      <c r="V29" s="745">
        <v>916</v>
      </c>
      <c r="W29" s="745"/>
      <c r="X29" s="745"/>
      <c r="Y29" s="745"/>
      <c r="Z29" s="745"/>
      <c r="AA29" s="745">
        <v>41</v>
      </c>
      <c r="AB29" s="745"/>
      <c r="AC29" s="745"/>
      <c r="AD29" s="745"/>
      <c r="AE29" s="746"/>
      <c r="AF29" s="747">
        <v>41</v>
      </c>
      <c r="AG29" s="748"/>
      <c r="AH29" s="748"/>
      <c r="AI29" s="748"/>
      <c r="AJ29" s="749"/>
      <c r="AK29" s="816">
        <v>184</v>
      </c>
      <c r="AL29" s="817"/>
      <c r="AM29" s="817"/>
      <c r="AN29" s="817"/>
      <c r="AO29" s="817"/>
      <c r="AP29" s="817">
        <v>0</v>
      </c>
      <c r="AQ29" s="817"/>
      <c r="AR29" s="817"/>
      <c r="AS29" s="817"/>
      <c r="AT29" s="817"/>
      <c r="AU29" s="817" t="s">
        <v>536</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154</v>
      </c>
      <c r="R30" s="745"/>
      <c r="S30" s="745"/>
      <c r="T30" s="745"/>
      <c r="U30" s="745"/>
      <c r="V30" s="745">
        <v>153</v>
      </c>
      <c r="W30" s="745"/>
      <c r="X30" s="745"/>
      <c r="Y30" s="745"/>
      <c r="Z30" s="745"/>
      <c r="AA30" s="745">
        <v>1</v>
      </c>
      <c r="AB30" s="745"/>
      <c r="AC30" s="745"/>
      <c r="AD30" s="745"/>
      <c r="AE30" s="746"/>
      <c r="AF30" s="747">
        <v>1</v>
      </c>
      <c r="AG30" s="748"/>
      <c r="AH30" s="748"/>
      <c r="AI30" s="748"/>
      <c r="AJ30" s="749"/>
      <c r="AK30" s="816">
        <v>36</v>
      </c>
      <c r="AL30" s="817"/>
      <c r="AM30" s="817"/>
      <c r="AN30" s="817"/>
      <c r="AO30" s="817"/>
      <c r="AP30" s="817">
        <v>0</v>
      </c>
      <c r="AQ30" s="817"/>
      <c r="AR30" s="817"/>
      <c r="AS30" s="817"/>
      <c r="AT30" s="817"/>
      <c r="AU30" s="817" t="s">
        <v>536</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250</v>
      </c>
      <c r="R31" s="745"/>
      <c r="S31" s="745"/>
      <c r="T31" s="745"/>
      <c r="U31" s="745"/>
      <c r="V31" s="745">
        <v>254</v>
      </c>
      <c r="W31" s="745"/>
      <c r="X31" s="745"/>
      <c r="Y31" s="745"/>
      <c r="Z31" s="745"/>
      <c r="AA31" s="745">
        <v>-4</v>
      </c>
      <c r="AB31" s="745"/>
      <c r="AC31" s="745"/>
      <c r="AD31" s="745"/>
      <c r="AE31" s="746"/>
      <c r="AF31" s="747">
        <v>830</v>
      </c>
      <c r="AG31" s="748"/>
      <c r="AH31" s="748"/>
      <c r="AI31" s="748"/>
      <c r="AJ31" s="749"/>
      <c r="AK31" s="816">
        <v>2</v>
      </c>
      <c r="AL31" s="817"/>
      <c r="AM31" s="817"/>
      <c r="AN31" s="817"/>
      <c r="AO31" s="817"/>
      <c r="AP31" s="817">
        <v>66</v>
      </c>
      <c r="AQ31" s="817"/>
      <c r="AR31" s="817"/>
      <c r="AS31" s="817"/>
      <c r="AT31" s="817"/>
      <c r="AU31" s="817">
        <v>4</v>
      </c>
      <c r="AV31" s="817"/>
      <c r="AW31" s="817"/>
      <c r="AX31" s="817"/>
      <c r="AY31" s="817"/>
      <c r="AZ31" s="818" t="s">
        <v>536</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33</v>
      </c>
      <c r="R32" s="745"/>
      <c r="S32" s="745"/>
      <c r="T32" s="745"/>
      <c r="U32" s="745"/>
      <c r="V32" s="745">
        <v>32</v>
      </c>
      <c r="W32" s="745"/>
      <c r="X32" s="745"/>
      <c r="Y32" s="745"/>
      <c r="Z32" s="745"/>
      <c r="AA32" s="745">
        <v>1</v>
      </c>
      <c r="AB32" s="745"/>
      <c r="AC32" s="745"/>
      <c r="AD32" s="745"/>
      <c r="AE32" s="746"/>
      <c r="AF32" s="747">
        <v>1</v>
      </c>
      <c r="AG32" s="748"/>
      <c r="AH32" s="748"/>
      <c r="AI32" s="748"/>
      <c r="AJ32" s="749"/>
      <c r="AK32" s="816">
        <v>24</v>
      </c>
      <c r="AL32" s="817"/>
      <c r="AM32" s="817"/>
      <c r="AN32" s="817"/>
      <c r="AO32" s="817"/>
      <c r="AP32" s="817">
        <v>370</v>
      </c>
      <c r="AQ32" s="817"/>
      <c r="AR32" s="817"/>
      <c r="AS32" s="817"/>
      <c r="AT32" s="817"/>
      <c r="AU32" s="817">
        <v>322</v>
      </c>
      <c r="AV32" s="817"/>
      <c r="AW32" s="817"/>
      <c r="AX32" s="817"/>
      <c r="AY32" s="817"/>
      <c r="AZ32" s="818" t="s">
        <v>536</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30</v>
      </c>
      <c r="R33" s="745"/>
      <c r="S33" s="745"/>
      <c r="T33" s="745"/>
      <c r="U33" s="745"/>
      <c r="V33" s="745">
        <v>29</v>
      </c>
      <c r="W33" s="745"/>
      <c r="X33" s="745"/>
      <c r="Y33" s="745"/>
      <c r="Z33" s="745"/>
      <c r="AA33" s="745">
        <v>1</v>
      </c>
      <c r="AB33" s="745"/>
      <c r="AC33" s="745"/>
      <c r="AD33" s="745"/>
      <c r="AE33" s="746"/>
      <c r="AF33" s="747">
        <v>1</v>
      </c>
      <c r="AG33" s="748"/>
      <c r="AH33" s="748"/>
      <c r="AI33" s="748"/>
      <c r="AJ33" s="749"/>
      <c r="AK33" s="816">
        <v>0</v>
      </c>
      <c r="AL33" s="817"/>
      <c r="AM33" s="817"/>
      <c r="AN33" s="817"/>
      <c r="AO33" s="817"/>
      <c r="AP33" s="817">
        <v>67</v>
      </c>
      <c r="AQ33" s="817"/>
      <c r="AR33" s="817"/>
      <c r="AS33" s="817"/>
      <c r="AT33" s="817"/>
      <c r="AU33" s="817">
        <v>0</v>
      </c>
      <c r="AV33" s="817"/>
      <c r="AW33" s="817"/>
      <c r="AX33" s="817"/>
      <c r="AY33" s="817"/>
      <c r="AZ33" s="818" t="s">
        <v>536</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6</v>
      </c>
      <c r="R34" s="745"/>
      <c r="S34" s="745"/>
      <c r="T34" s="745"/>
      <c r="U34" s="745"/>
      <c r="V34" s="745">
        <v>6</v>
      </c>
      <c r="W34" s="745"/>
      <c r="X34" s="745"/>
      <c r="Y34" s="745"/>
      <c r="Z34" s="745"/>
      <c r="AA34" s="745">
        <v>0</v>
      </c>
      <c r="AB34" s="745"/>
      <c r="AC34" s="745"/>
      <c r="AD34" s="745"/>
      <c r="AE34" s="746"/>
      <c r="AF34" s="747">
        <v>12</v>
      </c>
      <c r="AG34" s="748"/>
      <c r="AH34" s="748"/>
      <c r="AI34" s="748"/>
      <c r="AJ34" s="749"/>
      <c r="AK34" s="816">
        <v>0</v>
      </c>
      <c r="AL34" s="817"/>
      <c r="AM34" s="817"/>
      <c r="AN34" s="817"/>
      <c r="AO34" s="817"/>
      <c r="AP34" s="817">
        <v>0</v>
      </c>
      <c r="AQ34" s="817"/>
      <c r="AR34" s="817"/>
      <c r="AS34" s="817"/>
      <c r="AT34" s="817"/>
      <c r="AU34" s="817">
        <v>0</v>
      </c>
      <c r="AV34" s="817"/>
      <c r="AW34" s="817"/>
      <c r="AX34" s="817"/>
      <c r="AY34" s="817"/>
      <c r="AZ34" s="818" t="s">
        <v>536</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876</v>
      </c>
      <c r="AG63" s="828"/>
      <c r="AH63" s="828"/>
      <c r="AI63" s="828"/>
      <c r="AJ63" s="829"/>
      <c r="AK63" s="830"/>
      <c r="AL63" s="825"/>
      <c r="AM63" s="825"/>
      <c r="AN63" s="825"/>
      <c r="AO63" s="825"/>
      <c r="AP63" s="828">
        <v>503</v>
      </c>
      <c r="AQ63" s="828"/>
      <c r="AR63" s="828"/>
      <c r="AS63" s="828"/>
      <c r="AT63" s="828"/>
      <c r="AU63" s="828">
        <v>326</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901</v>
      </c>
      <c r="R68" s="852"/>
      <c r="S68" s="852"/>
      <c r="T68" s="852"/>
      <c r="U68" s="852"/>
      <c r="V68" s="852">
        <v>530</v>
      </c>
      <c r="W68" s="852"/>
      <c r="X68" s="852"/>
      <c r="Y68" s="852"/>
      <c r="Z68" s="852"/>
      <c r="AA68" s="852">
        <v>39</v>
      </c>
      <c r="AB68" s="852"/>
      <c r="AC68" s="852"/>
      <c r="AD68" s="852"/>
      <c r="AE68" s="852"/>
      <c r="AF68" s="852">
        <v>39</v>
      </c>
      <c r="AG68" s="852"/>
      <c r="AH68" s="852"/>
      <c r="AI68" s="852"/>
      <c r="AJ68" s="852"/>
      <c r="AK68" s="852" t="s">
        <v>536</v>
      </c>
      <c r="AL68" s="852"/>
      <c r="AM68" s="852"/>
      <c r="AN68" s="852"/>
      <c r="AO68" s="852"/>
      <c r="AP68" s="852">
        <v>7194</v>
      </c>
      <c r="AQ68" s="852"/>
      <c r="AR68" s="852"/>
      <c r="AS68" s="852"/>
      <c r="AT68" s="852"/>
      <c r="AU68" s="852" t="s">
        <v>542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1216</v>
      </c>
      <c r="R69" s="817"/>
      <c r="S69" s="817"/>
      <c r="T69" s="817"/>
      <c r="U69" s="817"/>
      <c r="V69" s="817">
        <v>1203</v>
      </c>
      <c r="W69" s="817"/>
      <c r="X69" s="817"/>
      <c r="Y69" s="817"/>
      <c r="Z69" s="817"/>
      <c r="AA69" s="817">
        <v>13</v>
      </c>
      <c r="AB69" s="817"/>
      <c r="AC69" s="817"/>
      <c r="AD69" s="817"/>
      <c r="AE69" s="817"/>
      <c r="AF69" s="817">
        <v>13</v>
      </c>
      <c r="AG69" s="817"/>
      <c r="AH69" s="817"/>
      <c r="AI69" s="817"/>
      <c r="AJ69" s="817"/>
      <c r="AK69" s="817">
        <v>8</v>
      </c>
      <c r="AL69" s="817"/>
      <c r="AM69" s="817"/>
      <c r="AN69" s="817"/>
      <c r="AO69" s="817"/>
      <c r="AP69" s="817">
        <v>234</v>
      </c>
      <c r="AQ69" s="817"/>
      <c r="AR69" s="817"/>
      <c r="AS69" s="817"/>
      <c r="AT69" s="817"/>
      <c r="AU69" s="817" t="s">
        <v>536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1871</v>
      </c>
      <c r="R70" s="817"/>
      <c r="S70" s="817"/>
      <c r="T70" s="817"/>
      <c r="U70" s="817"/>
      <c r="V70" s="817">
        <v>1780</v>
      </c>
      <c r="W70" s="817"/>
      <c r="X70" s="817"/>
      <c r="Y70" s="817"/>
      <c r="Z70" s="817"/>
      <c r="AA70" s="817">
        <v>91</v>
      </c>
      <c r="AB70" s="817"/>
      <c r="AC70" s="817"/>
      <c r="AD70" s="817"/>
      <c r="AE70" s="817"/>
      <c r="AF70" s="817">
        <v>91</v>
      </c>
      <c r="AG70" s="817"/>
      <c r="AH70" s="817"/>
      <c r="AI70" s="817"/>
      <c r="AJ70" s="817"/>
      <c r="AK70" s="817">
        <v>5</v>
      </c>
      <c r="AL70" s="817"/>
      <c r="AM70" s="817"/>
      <c r="AN70" s="817"/>
      <c r="AO70" s="817"/>
      <c r="AP70" s="817">
        <v>217</v>
      </c>
      <c r="AQ70" s="817"/>
      <c r="AR70" s="817"/>
      <c r="AS70" s="817"/>
      <c r="AT70" s="817"/>
      <c r="AU70" s="817">
        <v>217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327</v>
      </c>
      <c r="R71" s="817"/>
      <c r="S71" s="817"/>
      <c r="T71" s="817"/>
      <c r="U71" s="817"/>
      <c r="V71" s="817">
        <v>273</v>
      </c>
      <c r="W71" s="817"/>
      <c r="X71" s="817"/>
      <c r="Y71" s="817"/>
      <c r="Z71" s="817"/>
      <c r="AA71" s="817">
        <v>54</v>
      </c>
      <c r="AB71" s="817"/>
      <c r="AC71" s="817"/>
      <c r="AD71" s="817"/>
      <c r="AE71" s="817"/>
      <c r="AF71" s="817">
        <v>54</v>
      </c>
      <c r="AG71" s="817"/>
      <c r="AH71" s="817"/>
      <c r="AI71" s="817"/>
      <c r="AJ71" s="817"/>
      <c r="AK71" s="817" t="s">
        <v>536</v>
      </c>
      <c r="AL71" s="817"/>
      <c r="AM71" s="817"/>
      <c r="AN71" s="817"/>
      <c r="AO71" s="817"/>
      <c r="AP71" s="817" t="s">
        <v>536</v>
      </c>
      <c r="AQ71" s="817"/>
      <c r="AR71" s="817"/>
      <c r="AS71" s="817"/>
      <c r="AT71" s="817"/>
      <c r="AU71" s="817" t="s">
        <v>536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128</v>
      </c>
      <c r="R72" s="817"/>
      <c r="S72" s="817"/>
      <c r="T72" s="817"/>
      <c r="U72" s="817"/>
      <c r="V72" s="817">
        <v>110</v>
      </c>
      <c r="W72" s="817"/>
      <c r="X72" s="817"/>
      <c r="Y72" s="817"/>
      <c r="Z72" s="817"/>
      <c r="AA72" s="817">
        <v>18</v>
      </c>
      <c r="AB72" s="817"/>
      <c r="AC72" s="817"/>
      <c r="AD72" s="817"/>
      <c r="AE72" s="817"/>
      <c r="AF72" s="817">
        <v>18</v>
      </c>
      <c r="AG72" s="817"/>
      <c r="AH72" s="817"/>
      <c r="AI72" s="817"/>
      <c r="AJ72" s="817"/>
      <c r="AK72" s="817" t="s">
        <v>536</v>
      </c>
      <c r="AL72" s="817"/>
      <c r="AM72" s="817"/>
      <c r="AN72" s="817"/>
      <c r="AO72" s="817"/>
      <c r="AP72" s="817" t="s">
        <v>536</v>
      </c>
      <c r="AQ72" s="817"/>
      <c r="AR72" s="817"/>
      <c r="AS72" s="817"/>
      <c r="AT72" s="817"/>
      <c r="AU72" s="817" t="s">
        <v>536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215</v>
      </c>
      <c r="AG88" s="828"/>
      <c r="AH88" s="828"/>
      <c r="AI88" s="828"/>
      <c r="AJ88" s="828"/>
      <c r="AK88" s="825"/>
      <c r="AL88" s="825"/>
      <c r="AM88" s="825"/>
      <c r="AN88" s="825"/>
      <c r="AO88" s="825"/>
      <c r="AP88" s="828">
        <v>7645</v>
      </c>
      <c r="AQ88" s="828"/>
      <c r="AR88" s="828"/>
      <c r="AS88" s="828"/>
      <c r="AT88" s="828"/>
      <c r="AU88" s="828">
        <v>217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375069</v>
      </c>
      <c r="AB110" s="888"/>
      <c r="AC110" s="888"/>
      <c r="AD110" s="888"/>
      <c r="AE110" s="889"/>
      <c r="AF110" s="890">
        <v>386701</v>
      </c>
      <c r="AG110" s="888"/>
      <c r="AH110" s="888"/>
      <c r="AI110" s="888"/>
      <c r="AJ110" s="889"/>
      <c r="AK110" s="890">
        <v>404195</v>
      </c>
      <c r="AL110" s="888"/>
      <c r="AM110" s="888"/>
      <c r="AN110" s="888"/>
      <c r="AO110" s="889"/>
      <c r="AP110" s="891">
        <v>13.5</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3872940</v>
      </c>
      <c r="BR110" s="925"/>
      <c r="BS110" s="925"/>
      <c r="BT110" s="925"/>
      <c r="BU110" s="925"/>
      <c r="BV110" s="925">
        <v>4130107</v>
      </c>
      <c r="BW110" s="925"/>
      <c r="BX110" s="925"/>
      <c r="BY110" s="925"/>
      <c r="BZ110" s="925"/>
      <c r="CA110" s="925">
        <v>5426003</v>
      </c>
      <c r="CB110" s="925"/>
      <c r="CC110" s="925"/>
      <c r="CD110" s="925"/>
      <c r="CE110" s="925"/>
      <c r="CF110" s="939">
        <v>181.1</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398628</v>
      </c>
      <c r="BR112" s="918"/>
      <c r="BS112" s="918"/>
      <c r="BT112" s="918"/>
      <c r="BU112" s="918"/>
      <c r="BV112" s="918">
        <v>374787</v>
      </c>
      <c r="BW112" s="918"/>
      <c r="BX112" s="918"/>
      <c r="BY112" s="918"/>
      <c r="BZ112" s="918"/>
      <c r="CA112" s="918">
        <v>325305</v>
      </c>
      <c r="CB112" s="918"/>
      <c r="CC112" s="918"/>
      <c r="CD112" s="918"/>
      <c r="CE112" s="918"/>
      <c r="CF112" s="912">
        <v>10.9</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24387</v>
      </c>
      <c r="AB113" s="932"/>
      <c r="AC113" s="932"/>
      <c r="AD113" s="932"/>
      <c r="AE113" s="933"/>
      <c r="AF113" s="934">
        <v>23336</v>
      </c>
      <c r="AG113" s="932"/>
      <c r="AH113" s="932"/>
      <c r="AI113" s="932"/>
      <c r="AJ113" s="933"/>
      <c r="AK113" s="934">
        <v>17727</v>
      </c>
      <c r="AL113" s="932"/>
      <c r="AM113" s="932"/>
      <c r="AN113" s="932"/>
      <c r="AO113" s="933"/>
      <c r="AP113" s="935">
        <v>0.6</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1432748</v>
      </c>
      <c r="BR113" s="918"/>
      <c r="BS113" s="918"/>
      <c r="BT113" s="918"/>
      <c r="BU113" s="918"/>
      <c r="BV113" s="918">
        <v>1327385</v>
      </c>
      <c r="BW113" s="918"/>
      <c r="BX113" s="918"/>
      <c r="BY113" s="918"/>
      <c r="BZ113" s="918"/>
      <c r="CA113" s="918">
        <v>1229811</v>
      </c>
      <c r="CB113" s="918"/>
      <c r="CC113" s="918"/>
      <c r="CD113" s="918"/>
      <c r="CE113" s="918"/>
      <c r="CF113" s="912">
        <v>41</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145207</v>
      </c>
      <c r="AB114" s="957"/>
      <c r="AC114" s="957"/>
      <c r="AD114" s="957"/>
      <c r="AE114" s="958"/>
      <c r="AF114" s="959">
        <v>140811</v>
      </c>
      <c r="AG114" s="957"/>
      <c r="AH114" s="957"/>
      <c r="AI114" s="957"/>
      <c r="AJ114" s="958"/>
      <c r="AK114" s="959">
        <v>155933</v>
      </c>
      <c r="AL114" s="957"/>
      <c r="AM114" s="957"/>
      <c r="AN114" s="957"/>
      <c r="AO114" s="958"/>
      <c r="AP114" s="960">
        <v>5.2</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964092</v>
      </c>
      <c r="BR114" s="918"/>
      <c r="BS114" s="918"/>
      <c r="BT114" s="918"/>
      <c r="BU114" s="918"/>
      <c r="BV114" s="918">
        <v>847842</v>
      </c>
      <c r="BW114" s="918"/>
      <c r="BX114" s="918"/>
      <c r="BY114" s="918"/>
      <c r="BZ114" s="918"/>
      <c r="CA114" s="918">
        <v>866537</v>
      </c>
      <c r="CB114" s="918"/>
      <c r="CC114" s="918"/>
      <c r="CD114" s="918"/>
      <c r="CE114" s="918"/>
      <c r="CF114" s="912">
        <v>28.9</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81</v>
      </c>
      <c r="AB116" s="957"/>
      <c r="AC116" s="957"/>
      <c r="AD116" s="957"/>
      <c r="AE116" s="958"/>
      <c r="AF116" s="959">
        <v>162</v>
      </c>
      <c r="AG116" s="957"/>
      <c r="AH116" s="957"/>
      <c r="AI116" s="957"/>
      <c r="AJ116" s="958"/>
      <c r="AK116" s="959">
        <v>846</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544744</v>
      </c>
      <c r="AB117" s="964"/>
      <c r="AC117" s="964"/>
      <c r="AD117" s="964"/>
      <c r="AE117" s="965"/>
      <c r="AF117" s="963">
        <v>551010</v>
      </c>
      <c r="AG117" s="964"/>
      <c r="AH117" s="964"/>
      <c r="AI117" s="964"/>
      <c r="AJ117" s="965"/>
      <c r="AK117" s="963">
        <v>578701</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6668408</v>
      </c>
      <c r="BR118" s="984"/>
      <c r="BS118" s="984"/>
      <c r="BT118" s="984"/>
      <c r="BU118" s="984"/>
      <c r="BV118" s="984">
        <v>6680121</v>
      </c>
      <c r="BW118" s="984"/>
      <c r="BX118" s="984"/>
      <c r="BY118" s="984"/>
      <c r="BZ118" s="984"/>
      <c r="CA118" s="984">
        <v>7847656</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846820</v>
      </c>
      <c r="BR119" s="925"/>
      <c r="BS119" s="925"/>
      <c r="BT119" s="925"/>
      <c r="BU119" s="925"/>
      <c r="BV119" s="925">
        <v>744381</v>
      </c>
      <c r="BW119" s="925"/>
      <c r="BX119" s="925"/>
      <c r="BY119" s="925"/>
      <c r="BZ119" s="925"/>
      <c r="CA119" s="925">
        <v>922088</v>
      </c>
      <c r="CB119" s="925"/>
      <c r="CC119" s="925"/>
      <c r="CD119" s="925"/>
      <c r="CE119" s="925"/>
      <c r="CF119" s="939">
        <v>30.8</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t="s">
        <v>111</v>
      </c>
      <c r="BW120" s="918"/>
      <c r="BX120" s="918"/>
      <c r="BY120" s="918"/>
      <c r="BZ120" s="918"/>
      <c r="CA120" s="918" t="s">
        <v>111</v>
      </c>
      <c r="CB120" s="918"/>
      <c r="CC120" s="918"/>
      <c r="CD120" s="918"/>
      <c r="CE120" s="918"/>
      <c r="CF120" s="912" t="s">
        <v>111</v>
      </c>
      <c r="CG120" s="913"/>
      <c r="CH120" s="913"/>
      <c r="CI120" s="913"/>
      <c r="CJ120" s="913"/>
      <c r="CK120" s="1011" t="s">
        <v>437</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395352</v>
      </c>
      <c r="DH120" s="925"/>
      <c r="DI120" s="925"/>
      <c r="DJ120" s="925"/>
      <c r="DK120" s="925"/>
      <c r="DL120" s="925">
        <v>370903</v>
      </c>
      <c r="DM120" s="925"/>
      <c r="DN120" s="925"/>
      <c r="DO120" s="925"/>
      <c r="DP120" s="925"/>
      <c r="DQ120" s="925">
        <v>322419</v>
      </c>
      <c r="DR120" s="925"/>
      <c r="DS120" s="925"/>
      <c r="DT120" s="925"/>
      <c r="DU120" s="925"/>
      <c r="DV120" s="926">
        <v>10.8</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4326498</v>
      </c>
      <c r="BR121" s="984"/>
      <c r="BS121" s="984"/>
      <c r="BT121" s="984"/>
      <c r="BU121" s="984"/>
      <c r="BV121" s="984">
        <v>5057172</v>
      </c>
      <c r="BW121" s="984"/>
      <c r="BX121" s="984"/>
      <c r="BY121" s="984"/>
      <c r="BZ121" s="984"/>
      <c r="CA121" s="984">
        <v>5125115</v>
      </c>
      <c r="CB121" s="984"/>
      <c r="CC121" s="984"/>
      <c r="CD121" s="984"/>
      <c r="CE121" s="984"/>
      <c r="CF121" s="1022">
        <v>171</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3276</v>
      </c>
      <c r="DH121" s="918"/>
      <c r="DI121" s="918"/>
      <c r="DJ121" s="918"/>
      <c r="DK121" s="918"/>
      <c r="DL121" s="918">
        <v>3884</v>
      </c>
      <c r="DM121" s="918"/>
      <c r="DN121" s="918"/>
      <c r="DO121" s="918"/>
      <c r="DP121" s="918"/>
      <c r="DQ121" s="918">
        <v>2886</v>
      </c>
      <c r="DR121" s="918"/>
      <c r="DS121" s="918"/>
      <c r="DT121" s="918"/>
      <c r="DU121" s="918"/>
      <c r="DV121" s="919">
        <v>0.1</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5173318</v>
      </c>
      <c r="BR122" s="1033"/>
      <c r="BS122" s="1033"/>
      <c r="BT122" s="1033"/>
      <c r="BU122" s="1033"/>
      <c r="BV122" s="1033">
        <v>5801553</v>
      </c>
      <c r="BW122" s="1033"/>
      <c r="BX122" s="1033"/>
      <c r="BY122" s="1033"/>
      <c r="BZ122" s="1033"/>
      <c r="CA122" s="1033">
        <v>6047203</v>
      </c>
      <c r="CB122" s="1033"/>
      <c r="CC122" s="1033"/>
      <c r="CD122" s="1033"/>
      <c r="CE122" s="1033"/>
      <c r="CF122" s="985"/>
      <c r="CG122" s="986"/>
      <c r="CH122" s="986"/>
      <c r="CI122" s="986"/>
      <c r="CJ122" s="987"/>
      <c r="CK122" s="1014"/>
      <c r="CL122" s="1015"/>
      <c r="CM122" s="1015"/>
      <c r="CN122" s="1015"/>
      <c r="CO122" s="1016"/>
      <c r="CP122" s="1005" t="s">
        <v>441</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48.8</v>
      </c>
      <c r="BR123" s="1025"/>
      <c r="BS123" s="1025"/>
      <c r="BT123" s="1025"/>
      <c r="BU123" s="1025"/>
      <c r="BV123" s="1025">
        <v>29.3</v>
      </c>
      <c r="BW123" s="1025"/>
      <c r="BX123" s="1025"/>
      <c r="BY123" s="1025"/>
      <c r="BZ123" s="1025"/>
      <c r="CA123" s="1025">
        <v>60</v>
      </c>
      <c r="CB123" s="1025"/>
      <c r="CC123" s="1025"/>
      <c r="CD123" s="1025"/>
      <c r="CE123" s="1025"/>
      <c r="CF123" s="1026"/>
      <c r="CG123" s="1027"/>
      <c r="CH123" s="1027"/>
      <c r="CI123" s="1027"/>
      <c r="CJ123" s="1028"/>
      <c r="CK123" s="1014"/>
      <c r="CL123" s="1015"/>
      <c r="CM123" s="1015"/>
      <c r="CN123" s="1015"/>
      <c r="CO123" s="1016"/>
      <c r="CP123" s="1005" t="s">
        <v>386</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t="s">
        <v>111</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3416205</v>
      </c>
      <c r="AB129" s="957"/>
      <c r="AC129" s="957"/>
      <c r="AD129" s="957"/>
      <c r="AE129" s="958"/>
      <c r="AF129" s="959">
        <v>3355392</v>
      </c>
      <c r="AG129" s="957"/>
      <c r="AH129" s="957"/>
      <c r="AI129" s="957"/>
      <c r="AJ129" s="958"/>
      <c r="AK129" s="959">
        <v>3376495</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6.3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353318</v>
      </c>
      <c r="AB130" s="957"/>
      <c r="AC130" s="957"/>
      <c r="AD130" s="957"/>
      <c r="AE130" s="958"/>
      <c r="AF130" s="959">
        <v>363249</v>
      </c>
      <c r="AG130" s="957"/>
      <c r="AH130" s="957"/>
      <c r="AI130" s="957"/>
      <c r="AJ130" s="958"/>
      <c r="AK130" s="959">
        <v>380170</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60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3062887</v>
      </c>
      <c r="AB131" s="996"/>
      <c r="AC131" s="996"/>
      <c r="AD131" s="996"/>
      <c r="AE131" s="997"/>
      <c r="AF131" s="998">
        <v>2992143</v>
      </c>
      <c r="AG131" s="996"/>
      <c r="AH131" s="996"/>
      <c r="AI131" s="996"/>
      <c r="AJ131" s="997"/>
      <c r="AK131" s="998">
        <v>2996325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6.2498551200000003</v>
      </c>
      <c r="AB132" s="1102"/>
      <c r="AC132" s="1102"/>
      <c r="AD132" s="1102"/>
      <c r="AE132" s="1103"/>
      <c r="AF132" s="1104">
        <v>6.2751345770000002</v>
      </c>
      <c r="AG132" s="1102"/>
      <c r="AH132" s="1102"/>
      <c r="AI132" s="1102"/>
      <c r="AJ132" s="1103"/>
      <c r="AK132" s="1104">
        <v>6.6258166249999997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6.8</v>
      </c>
      <c r="AB133" s="1109"/>
      <c r="AC133" s="1109"/>
      <c r="AD133" s="1109"/>
      <c r="AE133" s="1110"/>
      <c r="AF133" s="1108">
        <v>6.2</v>
      </c>
      <c r="AG133" s="1109"/>
      <c r="AH133" s="1109"/>
      <c r="AI133" s="1109"/>
      <c r="AJ133" s="1110"/>
      <c r="AK133" s="1108">
        <v>6.3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Layout" topLeftCell="A13" zoomScaleNormal="85" zoomScaleSheetLayoutView="100" workbookViewId="0">
      <selection activeCell="I95" sqref="I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1024064</v>
      </c>
      <c r="L9" s="264">
        <v>69607</v>
      </c>
      <c r="M9" s="265">
        <v>76983</v>
      </c>
      <c r="N9" s="266">
        <v>-9.6</v>
      </c>
    </row>
    <row r="10" spans="1:16">
      <c r="A10" s="248"/>
      <c r="B10" s="244"/>
      <c r="C10" s="244"/>
      <c r="D10" s="244"/>
      <c r="E10" s="244"/>
      <c r="F10" s="244"/>
      <c r="G10" s="1117" t="s">
        <v>474</v>
      </c>
      <c r="H10" s="1118"/>
      <c r="I10" s="1118"/>
      <c r="J10" s="1119"/>
      <c r="K10" s="267">
        <v>72249</v>
      </c>
      <c r="L10" s="268">
        <v>4911</v>
      </c>
      <c r="M10" s="269">
        <v>8074</v>
      </c>
      <c r="N10" s="270">
        <v>-39.200000000000003</v>
      </c>
    </row>
    <row r="11" spans="1:16" ht="13.5" customHeight="1">
      <c r="A11" s="248"/>
      <c r="B11" s="244"/>
      <c r="C11" s="244"/>
      <c r="D11" s="244"/>
      <c r="E11" s="244"/>
      <c r="F11" s="244"/>
      <c r="G11" s="1117" t="s">
        <v>475</v>
      </c>
      <c r="H11" s="1118"/>
      <c r="I11" s="1118"/>
      <c r="J11" s="1119"/>
      <c r="K11" s="267">
        <v>260547</v>
      </c>
      <c r="L11" s="268">
        <v>17710</v>
      </c>
      <c r="M11" s="269">
        <v>11657</v>
      </c>
      <c r="N11" s="270">
        <v>51.9</v>
      </c>
    </row>
    <row r="12" spans="1:16" ht="13.5" customHeight="1">
      <c r="A12" s="248"/>
      <c r="B12" s="244"/>
      <c r="C12" s="244"/>
      <c r="D12" s="244"/>
      <c r="E12" s="244"/>
      <c r="F12" s="244"/>
      <c r="G12" s="1117" t="s">
        <v>476</v>
      </c>
      <c r="H12" s="1118"/>
      <c r="I12" s="1118"/>
      <c r="J12" s="1119"/>
      <c r="K12" s="267" t="s">
        <v>477</v>
      </c>
      <c r="L12" s="268" t="s">
        <v>477</v>
      </c>
      <c r="M12" s="269">
        <v>448</v>
      </c>
      <c r="N12" s="270" t="s">
        <v>477</v>
      </c>
    </row>
    <row r="13" spans="1:16" ht="13.5" customHeight="1">
      <c r="A13" s="248"/>
      <c r="B13" s="244"/>
      <c r="C13" s="244"/>
      <c r="D13" s="244"/>
      <c r="E13" s="244"/>
      <c r="F13" s="244"/>
      <c r="G13" s="1117" t="s">
        <v>478</v>
      </c>
      <c r="H13" s="1118"/>
      <c r="I13" s="1118"/>
      <c r="J13" s="1119"/>
      <c r="K13" s="267" t="s">
        <v>477</v>
      </c>
      <c r="L13" s="268" t="s">
        <v>477</v>
      </c>
      <c r="M13" s="269" t="s">
        <v>477</v>
      </c>
      <c r="N13" s="270" t="s">
        <v>477</v>
      </c>
    </row>
    <row r="14" spans="1:16" ht="13.5" customHeight="1">
      <c r="A14" s="248"/>
      <c r="B14" s="244"/>
      <c r="C14" s="244"/>
      <c r="D14" s="244"/>
      <c r="E14" s="244"/>
      <c r="F14" s="244"/>
      <c r="G14" s="1117" t="s">
        <v>479</v>
      </c>
      <c r="H14" s="1118"/>
      <c r="I14" s="1118"/>
      <c r="J14" s="1119"/>
      <c r="K14" s="267">
        <v>40830</v>
      </c>
      <c r="L14" s="268">
        <v>2775</v>
      </c>
      <c r="M14" s="269">
        <v>3486</v>
      </c>
      <c r="N14" s="270">
        <v>-20.399999999999999</v>
      </c>
    </row>
    <row r="15" spans="1:16" ht="13.5" customHeight="1">
      <c r="A15" s="248"/>
      <c r="B15" s="244"/>
      <c r="C15" s="244"/>
      <c r="D15" s="244"/>
      <c r="E15" s="244"/>
      <c r="F15" s="244"/>
      <c r="G15" s="1117" t="s">
        <v>480</v>
      </c>
      <c r="H15" s="1118"/>
      <c r="I15" s="1118"/>
      <c r="J15" s="1119"/>
      <c r="K15" s="267">
        <v>39016</v>
      </c>
      <c r="L15" s="268">
        <v>2652</v>
      </c>
      <c r="M15" s="269">
        <v>1601</v>
      </c>
      <c r="N15" s="270">
        <v>65.599999999999994</v>
      </c>
    </row>
    <row r="16" spans="1:16">
      <c r="A16" s="248"/>
      <c r="B16" s="244"/>
      <c r="C16" s="244"/>
      <c r="D16" s="244"/>
      <c r="E16" s="244"/>
      <c r="F16" s="244"/>
      <c r="G16" s="1120" t="s">
        <v>481</v>
      </c>
      <c r="H16" s="1121"/>
      <c r="I16" s="1121"/>
      <c r="J16" s="1122"/>
      <c r="K16" s="268">
        <v>-119081</v>
      </c>
      <c r="L16" s="268">
        <v>-8094</v>
      </c>
      <c r="M16" s="269">
        <v>-9493</v>
      </c>
      <c r="N16" s="270">
        <v>-14.7</v>
      </c>
    </row>
    <row r="17" spans="1:16">
      <c r="A17" s="248"/>
      <c r="B17" s="244"/>
      <c r="C17" s="244"/>
      <c r="D17" s="244"/>
      <c r="E17" s="244"/>
      <c r="F17" s="244"/>
      <c r="G17" s="1120" t="s">
        <v>170</v>
      </c>
      <c r="H17" s="1121"/>
      <c r="I17" s="1121"/>
      <c r="J17" s="1122"/>
      <c r="K17" s="268">
        <v>1317625</v>
      </c>
      <c r="L17" s="268">
        <v>89561</v>
      </c>
      <c r="M17" s="269">
        <v>92756</v>
      </c>
      <c r="N17" s="270">
        <v>-3.4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7.82</v>
      </c>
      <c r="L21" s="281">
        <v>8.7799999999999994</v>
      </c>
      <c r="M21" s="282">
        <v>-0.96</v>
      </c>
      <c r="N21" s="249"/>
      <c r="O21" s="283"/>
      <c r="P21" s="279"/>
    </row>
    <row r="22" spans="1:16" s="284" customFormat="1">
      <c r="A22" s="279"/>
      <c r="B22" s="249"/>
      <c r="C22" s="249"/>
      <c r="D22" s="249"/>
      <c r="E22" s="249"/>
      <c r="F22" s="249"/>
      <c r="G22" s="1112" t="s">
        <v>487</v>
      </c>
      <c r="H22" s="1113"/>
      <c r="I22" s="1113"/>
      <c r="J22" s="1114"/>
      <c r="K22" s="285">
        <v>96.6</v>
      </c>
      <c r="L22" s="286">
        <v>96.3</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404195</v>
      </c>
      <c r="L32" s="294">
        <v>27474</v>
      </c>
      <c r="M32" s="295">
        <v>53752</v>
      </c>
      <c r="N32" s="296">
        <v>-48.9</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8</v>
      </c>
      <c r="N34" s="296" t="s">
        <v>477</v>
      </c>
    </row>
    <row r="35" spans="1:16" ht="27" customHeight="1">
      <c r="A35" s="248"/>
      <c r="B35" s="244"/>
      <c r="C35" s="244"/>
      <c r="D35" s="244"/>
      <c r="E35" s="244"/>
      <c r="F35" s="244"/>
      <c r="G35" s="1128" t="s">
        <v>494</v>
      </c>
      <c r="H35" s="1129"/>
      <c r="I35" s="1129"/>
      <c r="J35" s="1130"/>
      <c r="K35" s="294">
        <v>17727</v>
      </c>
      <c r="L35" s="294">
        <v>1205</v>
      </c>
      <c r="M35" s="295">
        <v>15811</v>
      </c>
      <c r="N35" s="296">
        <v>-92.4</v>
      </c>
    </row>
    <row r="36" spans="1:16" ht="27" customHeight="1">
      <c r="A36" s="248"/>
      <c r="B36" s="244"/>
      <c r="C36" s="244"/>
      <c r="D36" s="244"/>
      <c r="E36" s="244"/>
      <c r="F36" s="244"/>
      <c r="G36" s="1128" t="s">
        <v>495</v>
      </c>
      <c r="H36" s="1129"/>
      <c r="I36" s="1129"/>
      <c r="J36" s="1130"/>
      <c r="K36" s="294">
        <v>155933</v>
      </c>
      <c r="L36" s="294">
        <v>10599</v>
      </c>
      <c r="M36" s="295">
        <v>3371</v>
      </c>
      <c r="N36" s="296">
        <v>214.4</v>
      </c>
    </row>
    <row r="37" spans="1:16" ht="13.5" customHeight="1">
      <c r="A37" s="248"/>
      <c r="B37" s="244"/>
      <c r="C37" s="244"/>
      <c r="D37" s="244"/>
      <c r="E37" s="244"/>
      <c r="F37" s="244"/>
      <c r="G37" s="1128" t="s">
        <v>496</v>
      </c>
      <c r="H37" s="1129"/>
      <c r="I37" s="1129"/>
      <c r="J37" s="1130"/>
      <c r="K37" s="294" t="s">
        <v>477</v>
      </c>
      <c r="L37" s="294" t="s">
        <v>477</v>
      </c>
      <c r="M37" s="295">
        <v>1425</v>
      </c>
      <c r="N37" s="296" t="s">
        <v>477</v>
      </c>
    </row>
    <row r="38" spans="1:16" ht="27" customHeight="1">
      <c r="A38" s="248"/>
      <c r="B38" s="244"/>
      <c r="C38" s="244"/>
      <c r="D38" s="244"/>
      <c r="E38" s="244"/>
      <c r="F38" s="244"/>
      <c r="G38" s="1131" t="s">
        <v>497</v>
      </c>
      <c r="H38" s="1132"/>
      <c r="I38" s="1132"/>
      <c r="J38" s="1133"/>
      <c r="K38" s="297">
        <v>846</v>
      </c>
      <c r="L38" s="297">
        <v>58</v>
      </c>
      <c r="M38" s="298">
        <v>8</v>
      </c>
      <c r="N38" s="299">
        <v>625</v>
      </c>
      <c r="O38" s="293"/>
    </row>
    <row r="39" spans="1:16">
      <c r="A39" s="248"/>
      <c r="B39" s="244"/>
      <c r="C39" s="244"/>
      <c r="D39" s="244"/>
      <c r="E39" s="244"/>
      <c r="F39" s="244"/>
      <c r="G39" s="1131" t="s">
        <v>498</v>
      </c>
      <c r="H39" s="1132"/>
      <c r="I39" s="1132"/>
      <c r="J39" s="1133"/>
      <c r="K39" s="300" t="s">
        <v>477</v>
      </c>
      <c r="L39" s="300" t="s">
        <v>477</v>
      </c>
      <c r="M39" s="301">
        <v>-3247</v>
      </c>
      <c r="N39" s="302" t="s">
        <v>477</v>
      </c>
      <c r="O39" s="293"/>
    </row>
    <row r="40" spans="1:16" ht="27" customHeight="1">
      <c r="A40" s="248"/>
      <c r="B40" s="244"/>
      <c r="C40" s="244"/>
      <c r="D40" s="244"/>
      <c r="E40" s="244"/>
      <c r="F40" s="244"/>
      <c r="G40" s="1128" t="s">
        <v>499</v>
      </c>
      <c r="H40" s="1129"/>
      <c r="I40" s="1129"/>
      <c r="J40" s="1130"/>
      <c r="K40" s="300">
        <v>-380170</v>
      </c>
      <c r="L40" s="300">
        <v>-25841</v>
      </c>
      <c r="M40" s="301">
        <v>-45760</v>
      </c>
      <c r="N40" s="302">
        <v>-43.5</v>
      </c>
      <c r="O40" s="293"/>
    </row>
    <row r="41" spans="1:16">
      <c r="A41" s="248"/>
      <c r="B41" s="244"/>
      <c r="C41" s="244"/>
      <c r="D41" s="244"/>
      <c r="E41" s="244"/>
      <c r="F41" s="244"/>
      <c r="G41" s="1134" t="s">
        <v>280</v>
      </c>
      <c r="H41" s="1135"/>
      <c r="I41" s="1135"/>
      <c r="J41" s="1136"/>
      <c r="K41" s="294">
        <v>198531</v>
      </c>
      <c r="L41" s="300">
        <v>13494</v>
      </c>
      <c r="M41" s="301">
        <v>25369</v>
      </c>
      <c r="N41" s="302">
        <v>-46.8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853171</v>
      </c>
      <c r="J51" s="320">
        <v>55246</v>
      </c>
      <c r="K51" s="321">
        <v>116.3</v>
      </c>
      <c r="L51" s="322">
        <v>65529</v>
      </c>
      <c r="M51" s="323">
        <v>43</v>
      </c>
      <c r="N51" s="324">
        <v>73.3</v>
      </c>
    </row>
    <row r="52" spans="1:14">
      <c r="A52" s="248"/>
      <c r="B52" s="244"/>
      <c r="C52" s="244"/>
      <c r="D52" s="244"/>
      <c r="E52" s="244"/>
      <c r="F52" s="244"/>
      <c r="G52" s="325"/>
      <c r="H52" s="326" t="s">
        <v>510</v>
      </c>
      <c r="I52" s="327">
        <v>279891</v>
      </c>
      <c r="J52" s="328">
        <v>18124</v>
      </c>
      <c r="K52" s="329">
        <v>22.1</v>
      </c>
      <c r="L52" s="330">
        <v>32858</v>
      </c>
      <c r="M52" s="331">
        <v>44.5</v>
      </c>
      <c r="N52" s="332">
        <v>-22.4</v>
      </c>
    </row>
    <row r="53" spans="1:14">
      <c r="A53" s="248"/>
      <c r="B53" s="244"/>
      <c r="C53" s="244"/>
      <c r="D53" s="244"/>
      <c r="E53" s="244"/>
      <c r="F53" s="244"/>
      <c r="G53" s="310" t="s">
        <v>511</v>
      </c>
      <c r="H53" s="311"/>
      <c r="I53" s="319">
        <v>1055259</v>
      </c>
      <c r="J53" s="320">
        <v>69147</v>
      </c>
      <c r="K53" s="321">
        <v>25.2</v>
      </c>
      <c r="L53" s="322">
        <v>64717</v>
      </c>
      <c r="M53" s="323">
        <v>-1.2</v>
      </c>
      <c r="N53" s="324">
        <v>26.4</v>
      </c>
    </row>
    <row r="54" spans="1:14">
      <c r="A54" s="248"/>
      <c r="B54" s="244"/>
      <c r="C54" s="244"/>
      <c r="D54" s="244"/>
      <c r="E54" s="244"/>
      <c r="F54" s="244"/>
      <c r="G54" s="325"/>
      <c r="H54" s="326" t="s">
        <v>510</v>
      </c>
      <c r="I54" s="327">
        <v>281503</v>
      </c>
      <c r="J54" s="328">
        <v>18446</v>
      </c>
      <c r="K54" s="329">
        <v>1.8</v>
      </c>
      <c r="L54" s="330">
        <v>31931</v>
      </c>
      <c r="M54" s="331">
        <v>-2.8</v>
      </c>
      <c r="N54" s="332">
        <v>4.5999999999999996</v>
      </c>
    </row>
    <row r="55" spans="1:14">
      <c r="A55" s="248"/>
      <c r="B55" s="244"/>
      <c r="C55" s="244"/>
      <c r="D55" s="244"/>
      <c r="E55" s="244"/>
      <c r="F55" s="244"/>
      <c r="G55" s="310" t="s">
        <v>512</v>
      </c>
      <c r="H55" s="311"/>
      <c r="I55" s="319">
        <v>384187</v>
      </c>
      <c r="J55" s="320">
        <v>25510</v>
      </c>
      <c r="K55" s="321">
        <v>-63.1</v>
      </c>
      <c r="L55" s="322">
        <v>61557</v>
      </c>
      <c r="M55" s="323">
        <v>-4.9000000000000004</v>
      </c>
      <c r="N55" s="324">
        <v>-58.2</v>
      </c>
    </row>
    <row r="56" spans="1:14">
      <c r="A56" s="248"/>
      <c r="B56" s="244"/>
      <c r="C56" s="244"/>
      <c r="D56" s="244"/>
      <c r="E56" s="244"/>
      <c r="F56" s="244"/>
      <c r="G56" s="325"/>
      <c r="H56" s="326" t="s">
        <v>510</v>
      </c>
      <c r="I56" s="327">
        <v>195912</v>
      </c>
      <c r="J56" s="328">
        <v>13009</v>
      </c>
      <c r="K56" s="329">
        <v>-29.5</v>
      </c>
      <c r="L56" s="330">
        <v>32497</v>
      </c>
      <c r="M56" s="331">
        <v>1.8</v>
      </c>
      <c r="N56" s="332">
        <v>-31.3</v>
      </c>
    </row>
    <row r="57" spans="1:14">
      <c r="A57" s="248"/>
      <c r="B57" s="244"/>
      <c r="C57" s="244"/>
      <c r="D57" s="244"/>
      <c r="E57" s="244"/>
      <c r="F57" s="244"/>
      <c r="G57" s="310" t="s">
        <v>513</v>
      </c>
      <c r="H57" s="311"/>
      <c r="I57" s="319">
        <v>534873</v>
      </c>
      <c r="J57" s="320">
        <v>36001</v>
      </c>
      <c r="K57" s="321">
        <v>41.1</v>
      </c>
      <c r="L57" s="322">
        <v>69806</v>
      </c>
      <c r="M57" s="323">
        <v>13.4</v>
      </c>
      <c r="N57" s="324">
        <v>27.7</v>
      </c>
    </row>
    <row r="58" spans="1:14">
      <c r="A58" s="248"/>
      <c r="B58" s="244"/>
      <c r="C58" s="244"/>
      <c r="D58" s="244"/>
      <c r="E58" s="244"/>
      <c r="F58" s="244"/>
      <c r="G58" s="325"/>
      <c r="H58" s="326" t="s">
        <v>510</v>
      </c>
      <c r="I58" s="327">
        <v>119094</v>
      </c>
      <c r="J58" s="328">
        <v>8016</v>
      </c>
      <c r="K58" s="329">
        <v>-38.4</v>
      </c>
      <c r="L58" s="330">
        <v>32823</v>
      </c>
      <c r="M58" s="331">
        <v>1</v>
      </c>
      <c r="N58" s="332">
        <v>-39.4</v>
      </c>
    </row>
    <row r="59" spans="1:14">
      <c r="A59" s="248"/>
      <c r="B59" s="244"/>
      <c r="C59" s="244"/>
      <c r="D59" s="244"/>
      <c r="E59" s="244"/>
      <c r="F59" s="244"/>
      <c r="G59" s="310" t="s">
        <v>514</v>
      </c>
      <c r="H59" s="311"/>
      <c r="I59" s="319">
        <v>2219856</v>
      </c>
      <c r="J59" s="320">
        <v>150887</v>
      </c>
      <c r="K59" s="321">
        <v>319.10000000000002</v>
      </c>
      <c r="L59" s="322">
        <v>74444</v>
      </c>
      <c r="M59" s="323">
        <v>6.6</v>
      </c>
      <c r="N59" s="324">
        <v>312.5</v>
      </c>
    </row>
    <row r="60" spans="1:14">
      <c r="A60" s="248"/>
      <c r="B60" s="244"/>
      <c r="C60" s="244"/>
      <c r="D60" s="244"/>
      <c r="E60" s="244"/>
      <c r="F60" s="244"/>
      <c r="G60" s="325"/>
      <c r="H60" s="326" t="s">
        <v>510</v>
      </c>
      <c r="I60" s="333">
        <v>886586</v>
      </c>
      <c r="J60" s="328">
        <v>60263</v>
      </c>
      <c r="K60" s="329">
        <v>651.79999999999995</v>
      </c>
      <c r="L60" s="330">
        <v>34175</v>
      </c>
      <c r="M60" s="331">
        <v>4.0999999999999996</v>
      </c>
      <c r="N60" s="332">
        <v>647.70000000000005</v>
      </c>
    </row>
    <row r="61" spans="1:14">
      <c r="A61" s="248"/>
      <c r="B61" s="244"/>
      <c r="C61" s="244"/>
      <c r="D61" s="244"/>
      <c r="E61" s="244"/>
      <c r="F61" s="244"/>
      <c r="G61" s="310" t="s">
        <v>515</v>
      </c>
      <c r="H61" s="334"/>
      <c r="I61" s="335">
        <v>1009469</v>
      </c>
      <c r="J61" s="336">
        <v>67358</v>
      </c>
      <c r="K61" s="337">
        <v>87.7</v>
      </c>
      <c r="L61" s="338">
        <v>67211</v>
      </c>
      <c r="M61" s="339">
        <v>11.4</v>
      </c>
      <c r="N61" s="324">
        <v>76.3</v>
      </c>
    </row>
    <row r="62" spans="1:14">
      <c r="A62" s="248"/>
      <c r="B62" s="244"/>
      <c r="C62" s="244"/>
      <c r="D62" s="244"/>
      <c r="E62" s="244"/>
      <c r="F62" s="244"/>
      <c r="G62" s="325"/>
      <c r="H62" s="326" t="s">
        <v>510</v>
      </c>
      <c r="I62" s="327">
        <v>352597</v>
      </c>
      <c r="J62" s="328">
        <v>23572</v>
      </c>
      <c r="K62" s="329">
        <v>121.6</v>
      </c>
      <c r="L62" s="330">
        <v>32857</v>
      </c>
      <c r="M62" s="331">
        <v>9.6999999999999993</v>
      </c>
      <c r="N62" s="332">
        <v>111.9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P48" sqref="P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8.08</v>
      </c>
      <c r="G47" s="12">
        <v>12.4</v>
      </c>
      <c r="H47" s="12">
        <v>11.53</v>
      </c>
      <c r="I47" s="12">
        <v>11.4</v>
      </c>
      <c r="J47" s="13">
        <v>7.85</v>
      </c>
    </row>
    <row r="48" spans="2:10" ht="57.75" customHeight="1">
      <c r="B48" s="14"/>
      <c r="C48" s="1139" t="s">
        <v>4</v>
      </c>
      <c r="D48" s="1139"/>
      <c r="E48" s="1140"/>
      <c r="F48" s="15">
        <v>2.41</v>
      </c>
      <c r="G48" s="16">
        <v>3.33</v>
      </c>
      <c r="H48" s="16">
        <v>3.3</v>
      </c>
      <c r="I48" s="16">
        <v>3.16</v>
      </c>
      <c r="J48" s="17">
        <v>2.99</v>
      </c>
    </row>
    <row r="49" spans="2:10" ht="57.75" customHeight="1" thickBot="1">
      <c r="B49" s="18"/>
      <c r="C49" s="1141" t="s">
        <v>5</v>
      </c>
      <c r="D49" s="1141"/>
      <c r="E49" s="1142"/>
      <c r="F49" s="19" t="s">
        <v>522</v>
      </c>
      <c r="G49" s="20">
        <v>5.48</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7" zoomScaleSheetLayoutView="100" workbookViewId="0">
      <selection activeCell="K41" sqref="K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525</v>
      </c>
      <c r="D34" s="1149"/>
      <c r="E34" s="1150"/>
      <c r="F34" s="32">
        <v>1.58</v>
      </c>
      <c r="G34" s="33">
        <v>1.07</v>
      </c>
      <c r="H34" s="33">
        <v>1.53</v>
      </c>
      <c r="I34" s="33">
        <v>0.44</v>
      </c>
      <c r="J34" s="34" t="s">
        <v>526</v>
      </c>
      <c r="K34" s="22"/>
      <c r="L34" s="22"/>
      <c r="M34" s="22"/>
      <c r="N34" s="22"/>
      <c r="O34" s="22"/>
      <c r="P34" s="22"/>
    </row>
    <row r="35" spans="1:16" ht="39" customHeight="1">
      <c r="A35" s="22"/>
      <c r="B35" s="35"/>
      <c r="C35" s="1143" t="s">
        <v>527</v>
      </c>
      <c r="D35" s="1144"/>
      <c r="E35" s="1145"/>
      <c r="F35" s="36">
        <v>25.12</v>
      </c>
      <c r="G35" s="37">
        <v>25.1</v>
      </c>
      <c r="H35" s="37">
        <v>25.33</v>
      </c>
      <c r="I35" s="37">
        <v>27.22</v>
      </c>
      <c r="J35" s="38">
        <v>24.59</v>
      </c>
      <c r="K35" s="22"/>
      <c r="L35" s="22"/>
      <c r="M35" s="22"/>
      <c r="N35" s="22"/>
      <c r="O35" s="22"/>
      <c r="P35" s="22"/>
    </row>
    <row r="36" spans="1:16" ht="39" customHeight="1">
      <c r="A36" s="22"/>
      <c r="B36" s="35"/>
      <c r="C36" s="1143" t="s">
        <v>528</v>
      </c>
      <c r="D36" s="1144"/>
      <c r="E36" s="1145"/>
      <c r="F36" s="36">
        <v>2.2799999999999998</v>
      </c>
      <c r="G36" s="37">
        <v>3.06</v>
      </c>
      <c r="H36" s="37">
        <v>3.19</v>
      </c>
      <c r="I36" s="37">
        <v>3.09</v>
      </c>
      <c r="J36" s="38">
        <v>2.82</v>
      </c>
      <c r="K36" s="22"/>
      <c r="L36" s="22"/>
      <c r="M36" s="22"/>
      <c r="N36" s="22"/>
      <c r="O36" s="22"/>
      <c r="P36" s="22"/>
    </row>
    <row r="37" spans="1:16" ht="39" customHeight="1">
      <c r="A37" s="22"/>
      <c r="B37" s="35"/>
      <c r="C37" s="1143" t="s">
        <v>529</v>
      </c>
      <c r="D37" s="1144"/>
      <c r="E37" s="1145"/>
      <c r="F37" s="36">
        <v>1.54</v>
      </c>
      <c r="G37" s="37">
        <v>1.66</v>
      </c>
      <c r="H37" s="37">
        <v>1.27</v>
      </c>
      <c r="I37" s="37">
        <v>1.3</v>
      </c>
      <c r="J37" s="38">
        <v>1.21</v>
      </c>
      <c r="K37" s="22"/>
      <c r="L37" s="22"/>
      <c r="M37" s="22"/>
      <c r="N37" s="22"/>
      <c r="O37" s="22"/>
      <c r="P37" s="22"/>
    </row>
    <row r="38" spans="1:16" ht="39" customHeight="1">
      <c r="A38" s="22"/>
      <c r="B38" s="35"/>
      <c r="C38" s="1143" t="s">
        <v>530</v>
      </c>
      <c r="D38" s="1144"/>
      <c r="E38" s="1145"/>
      <c r="F38" s="36" t="s">
        <v>477</v>
      </c>
      <c r="G38" s="37" t="s">
        <v>477</v>
      </c>
      <c r="H38" s="37" t="s">
        <v>477</v>
      </c>
      <c r="I38" s="37" t="s">
        <v>477</v>
      </c>
      <c r="J38" s="38">
        <v>0.37</v>
      </c>
      <c r="K38" s="22"/>
      <c r="L38" s="22"/>
      <c r="M38" s="22"/>
      <c r="N38" s="22"/>
      <c r="O38" s="22"/>
      <c r="P38" s="22"/>
    </row>
    <row r="39" spans="1:16" ht="39" customHeight="1">
      <c r="A39" s="22"/>
      <c r="B39" s="35"/>
      <c r="C39" s="1143" t="s">
        <v>531</v>
      </c>
      <c r="D39" s="1144"/>
      <c r="E39" s="1145"/>
      <c r="F39" s="36" t="s">
        <v>477</v>
      </c>
      <c r="G39" s="37" t="s">
        <v>477</v>
      </c>
      <c r="H39" s="37" t="s">
        <v>477</v>
      </c>
      <c r="I39" s="37" t="s">
        <v>477</v>
      </c>
      <c r="J39" s="38">
        <v>0.17</v>
      </c>
      <c r="K39" s="22"/>
      <c r="L39" s="22"/>
      <c r="M39" s="22"/>
      <c r="N39" s="22"/>
      <c r="O39" s="22"/>
      <c r="P39" s="22"/>
    </row>
    <row r="40" spans="1:16" ht="39" customHeight="1">
      <c r="A40" s="22"/>
      <c r="B40" s="35"/>
      <c r="C40" s="1143" t="s">
        <v>532</v>
      </c>
      <c r="D40" s="1144"/>
      <c r="E40" s="1145"/>
      <c r="F40" s="36">
        <v>0.02</v>
      </c>
      <c r="G40" s="37">
        <v>0.01</v>
      </c>
      <c r="H40" s="37">
        <v>0.02</v>
      </c>
      <c r="I40" s="37">
        <v>0.02</v>
      </c>
      <c r="J40" s="38">
        <v>0.04</v>
      </c>
      <c r="K40" s="22"/>
      <c r="L40" s="22"/>
      <c r="M40" s="22"/>
      <c r="N40" s="22"/>
      <c r="O40" s="22"/>
      <c r="P40" s="22"/>
    </row>
    <row r="41" spans="1:16" ht="39" customHeight="1">
      <c r="A41" s="22"/>
      <c r="B41" s="35"/>
      <c r="C41" s="1143" t="s">
        <v>533</v>
      </c>
      <c r="D41" s="1144"/>
      <c r="E41" s="1145"/>
      <c r="F41" s="36">
        <v>0.03</v>
      </c>
      <c r="G41" s="37">
        <v>7.0000000000000007E-2</v>
      </c>
      <c r="H41" s="37">
        <v>0.06</v>
      </c>
      <c r="I41" s="37">
        <v>0.08</v>
      </c>
      <c r="J41" s="38">
        <v>0.02</v>
      </c>
      <c r="K41" s="22"/>
      <c r="L41" s="22"/>
      <c r="M41" s="22"/>
      <c r="N41" s="22"/>
      <c r="O41" s="22"/>
      <c r="P41" s="22"/>
    </row>
    <row r="42" spans="1:16" ht="39" customHeight="1">
      <c r="A42" s="22"/>
      <c r="B42" s="39"/>
      <c r="C42" s="1143" t="s">
        <v>534</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535</v>
      </c>
      <c r="D43" s="1147"/>
      <c r="E43" s="1148"/>
      <c r="F43" s="41">
        <v>1.08</v>
      </c>
      <c r="G43" s="42">
        <v>1.1200000000000001</v>
      </c>
      <c r="H43" s="42">
        <v>0.97</v>
      </c>
      <c r="I43" s="42">
        <v>0.46</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U53" sqref="U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419</v>
      </c>
      <c r="L45" s="60">
        <v>381</v>
      </c>
      <c r="M45" s="60">
        <v>375</v>
      </c>
      <c r="N45" s="60">
        <v>387</v>
      </c>
      <c r="O45" s="61">
        <v>404</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23</v>
      </c>
      <c r="L48" s="64">
        <v>25</v>
      </c>
      <c r="M48" s="64">
        <v>24</v>
      </c>
      <c r="N48" s="64">
        <v>23</v>
      </c>
      <c r="O48" s="65">
        <v>18</v>
      </c>
      <c r="P48" s="48"/>
      <c r="Q48" s="48"/>
      <c r="R48" s="48"/>
      <c r="S48" s="48"/>
      <c r="T48" s="48"/>
      <c r="U48" s="48"/>
    </row>
    <row r="49" spans="1:21" ht="30.75" customHeight="1">
      <c r="A49" s="48"/>
      <c r="B49" s="1161"/>
      <c r="C49" s="1162"/>
      <c r="D49" s="62"/>
      <c r="E49" s="1153" t="s">
        <v>16</v>
      </c>
      <c r="F49" s="1153"/>
      <c r="G49" s="1153"/>
      <c r="H49" s="1153"/>
      <c r="I49" s="1153"/>
      <c r="J49" s="1154"/>
      <c r="K49" s="63">
        <v>174</v>
      </c>
      <c r="L49" s="64">
        <v>150</v>
      </c>
      <c r="M49" s="64">
        <v>145</v>
      </c>
      <c r="N49" s="64">
        <v>141</v>
      </c>
      <c r="O49" s="65">
        <v>156</v>
      </c>
      <c r="P49" s="48"/>
      <c r="Q49" s="48"/>
      <c r="R49" s="48"/>
      <c r="S49" s="48"/>
      <c r="T49" s="48"/>
      <c r="U49" s="48"/>
    </row>
    <row r="50" spans="1:21" ht="30.75" customHeight="1">
      <c r="A50" s="48"/>
      <c r="B50" s="1161"/>
      <c r="C50" s="1162"/>
      <c r="D50" s="62"/>
      <c r="E50" s="1153" t="s">
        <v>17</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367</v>
      </c>
      <c r="L52" s="64">
        <v>364</v>
      </c>
      <c r="M52" s="64">
        <v>353</v>
      </c>
      <c r="N52" s="64">
        <v>363</v>
      </c>
      <c r="O52" s="65">
        <v>379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250</v>
      </c>
      <c r="L53" s="69">
        <v>192</v>
      </c>
      <c r="M53" s="69">
        <v>191</v>
      </c>
      <c r="N53" s="69">
        <v>188</v>
      </c>
      <c r="O53" s="70">
        <v>200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松本 正章</cp:lastModifiedBy>
  <cp:lastPrinted>2015-04-20T02:08:14Z</cp:lastPrinted>
  <dcterms:created xsi:type="dcterms:W3CDTF">2015-02-17T06:26:00Z</dcterms:created>
  <dcterms:modified xsi:type="dcterms:W3CDTF">2015-04-20T02:09:45Z</dcterms:modified>
  <cp:category/>
</cp:coreProperties>
</file>