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35" i="9"/>
  <c r="CO34" i="9"/>
  <c r="BW34" i="9"/>
  <c r="AM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<sst xmlns="http://schemas.openxmlformats.org/spreadsheetml/2006/main" count="1094" uniqueCount="541">
  <si>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</si>
  <si>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</si>
  <si>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</si>
  <si>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</si>
  <si>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</si>
  <si>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</si>
  <si>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</si>
  <si>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</si>
  <si>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</si>
  <si>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</si>
  <si>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</si>
  <si>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</si>
  <si>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</si>
  <si>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</si>
  <si>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</si>
  <si>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</si>
  <si>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</si>
  <si>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</si>
  <si>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</si>
  <si>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</si>
  <si>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</si>
  <si>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</si>
  <si>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</si>
  <si>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</si>
  <si>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</si>
  <si>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</si>
  <si>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</si>
  <si>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</si>
  <si>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</si>
  <si>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</si>
  <si>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</si>
  <si>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</si>
  <si>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</si>
  <si>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</si>
  <si>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</si>
  <si>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</si>
  <si>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</si>
  <si>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</si>
  <si>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</si>
  <si>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</si>
  <si>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</si>
  <si>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</si>
  <si>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</si>
  <si>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</si>
  <si>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</si>
  <si>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</si>
  <si>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</si>
  <si>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</si>
  <si>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</si>
  <si>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</si>
  <si>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</si>
  <si>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</si>
  <si>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</si>
  <si>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</si>
  <si>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</si>
  <si>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</si>
  <si>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</si>
  <si>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</si>
  <si>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</si>
  <si>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</si>
  <si>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</si>
  <si>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</si>
  <si>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</si>
  <si>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</si>
  <si>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</si>
  <si>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</si>
  <si>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</si>
  <si>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</si>
  <si>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</si>
  <si>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Ⅰ－２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</si>
  <si>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</si>
  <si>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</si>
  <si>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</si>
  <si>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</si>
  <si>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</si>
  <si>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</si>
  <si>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</si>
  <si>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</si>
  <si>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</si>
  <si>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</si>
  <si>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</si>
  <si>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</si>
  <si>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東秩父村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</si>
  <si>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</si>
  <si>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</si>
  <si>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</si>
  <si>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</si>
  <si>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</si>
  <si>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</si>
  <si>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</si>
  <si>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</si>
  <si>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</si>
  <si>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</si>
  <si>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</si>
  <si>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</si>
  <si>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</si>
  <si>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</si>
  <si>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</si>
  <si>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</si>
  <si>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</si>
  <si>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</si>
  <si>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</si>
  <si>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</si>
  <si>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</si>
  <si>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</si>
  <si>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</si>
  <si>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</si>
  <si>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</si>
  <si>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</si>
  <si>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</si>
  <si>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</si>
  <si>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</si>
  <si>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</si>
  <si>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</si>
  <si>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</si>
  <si>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</si>
  <si>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</si>
  <si>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</si>
  <si>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</si>
  <si>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</si>
  <si>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</si>
  <si>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</si>
  <si>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</si>
  <si>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</si>
  <si>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</si>
  <si>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</si>
  <si>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</si>
  <si>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</si>
  <si>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</si>
  <si>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</si>
  <si>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</si>
  <si>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</si>
  <si>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</si>
  <si>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</si>
  <si>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</si>
  <si>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18"/>
  </si>
  <si>
    <t>うち日本人(％)</t>
    <phoneticPr fontId="5"/>
  </si>
  <si>
    <t>-2.0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</si>
  <si>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</si>
  <si>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</si>
  <si>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</si>
  <si>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</si>
  <si>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</si>
  <si>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</si>
  <si>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</si>
  <si>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</si>
  <si>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</si>
  <si>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</si>
  <si>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</si>
  <si>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</si>
  <si>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</si>
  <si>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</si>
  <si>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</si>
  <si>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</si>
  <si>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</si>
  <si>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</si>
  <si>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</si>
  <si>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</si>
  <si>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</si>
  <si>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</si>
  <si>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</si>
  <si>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</si>
  <si>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</si>
  <si>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</si>
  <si>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</si>
  <si>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</si>
  <si>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</si>
  <si>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</si>
  <si>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</si>
  <si>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</si>
  <si>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</si>
  <si>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</si>
  <si>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</si>
  <si>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</si>
  <si>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</si>
  <si>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</si>
  <si>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</si>
  <si>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</si>
  <si>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</si>
  <si>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</si>
  <si>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</si>
  <si>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</si>
  <si>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</si>
  <si>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</si>
  <si>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</si>
  <si>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</si>
  <si>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</si>
  <si>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</si>
  <si>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</si>
  <si>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</si>
  <si>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</si>
  <si>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</si>
  <si>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</si>
  <si>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</si>
  <si>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</si>
  <si>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埼玉県東秩父村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</si>
  <si>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</si>
  <si>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</si>
  <si>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</si>
  <si>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</si>
  <si>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</si>
  <si>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</si>
  <si>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</si>
  <si>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</si>
  <si>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</si>
  <si>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</si>
  <si>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</si>
  <si>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</si>
  <si>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</si>
  <si>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</si>
  <si>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</si>
  <si>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</si>
  <si>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</si>
  <si>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</si>
  <si>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</si>
  <si>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</si>
  <si>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</si>
  <si>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</si>
  <si>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</si>
  <si>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</si>
  <si>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</si>
  <si>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</si>
  <si>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</si>
  <si>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</si>
  <si>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</si>
  <si>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</si>
  <si>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</si>
  <si>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</si>
  <si>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</si>
  <si>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</si>
  <si>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</si>
  <si>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</si>
  <si>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</si>
  <si>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</si>
  <si>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</si>
  <si>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</si>
  <si>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</si>
  <si>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</si>
  <si>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</si>
  <si>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</si>
  <si>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</si>
  <si>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</si>
  <si>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</si>
  <si>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</si>
  <si>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</si>
  <si>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</si>
  <si>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</si>
  <si>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</si>
  <si>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</si>
  <si>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</si>
  <si>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</si>
  <si>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</si>
  <si>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</si>
  <si>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</si>
  <si>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</si>
  <si>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</si>
  <si>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</si>
  <si>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</si>
  <si>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</si>
  <si>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</si>
  <si>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</si>
  <si>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</si>
  <si>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</si>
  <si>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</si>
  <si>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</si>
  <si>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</si>
  <si>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</si>
  <si>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</si>
  <si>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</si>
  <si>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</si>
  <si>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</si>
  <si>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</si>
  <si>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</si>
  <si>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</si>
  <si>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</si>
  <si>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</si>
  <si>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</si>
  <si>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</si>
  <si>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</si>
  <si>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</si>
  <si>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</si>
  <si>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</si>
  <si>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</si>
  <si>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</si>
  <si>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</si>
  <si>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</si>
  <si>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</si>
  <si>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</si>
  <si>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</si>
  <si>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</si>
  <si>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</si>
  <si>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</si>
  <si>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</si>
  <si>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</si>
  <si>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</si>
  <si>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</si>
  <si>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</si>
  <si>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</si>
  <si>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</si>
  <si>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</si>
  <si>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</si>
  <si>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</si>
  <si>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</si>
  <si>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</si>
  <si>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</si>
  <si>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</si>
  <si>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</si>
  <si>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</si>
  <si>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</si>
  <si>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</si>
  <si>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</si>
  <si>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</si>
  <si>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</si>
  <si>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</si>
  <si>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</si>
  <si>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</si>
  <si>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</si>
  <si>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</si>
  <si>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</si>
  <si>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</si>
  <si>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</si>
  <si>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</si>
  <si>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</si>
  <si>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</si>
  <si>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</si>
  <si>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</si>
  <si>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</si>
  <si>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</si>
  <si>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</si>
  <si>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</si>
  <si>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</si>
  <si>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</si>
  <si>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</si>
  <si>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</si>
  <si>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</si>
  <si>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</si>
  <si>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</si>
  <si>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</si>
  <si>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</si>
  <si>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</si>
  <si>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</si>
  <si>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</si>
  <si>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</si>
  <si>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</si>
  <si>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</si>
  <si>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</si>
  <si>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埼玉県東秩父村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</si>
  <si>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</si>
  <si>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</si>
  <si>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</si>
  <si>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</si>
  <si>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</si>
  <si>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</si>
  <si>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</si>
  <si>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</si>
  <si>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</si>
  <si>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</si>
  <si>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</si>
  <si>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</si>
  <si>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</si>
  <si>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</si>
  <si>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</si>
  <si>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</si>
  <si>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</si>
  <si>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</si>
  <si>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</si>
  <si>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</si>
  <si>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</si>
  <si>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</si>
  <si>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</si>
  <si>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</si>
  <si>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</si>
  <si>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</si>
  <si>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</si>
  <si>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</si>
  <si>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</si>
  <si>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</si>
  <si>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</si>
  <si>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</si>
  <si>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</si>
  <si>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</si>
  <si>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</si>
  <si>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</si>
  <si>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</si>
  <si>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</si>
  <si>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合併処理浄化槽設置管理事業特別会計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</si>
  <si>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</si>
  <si>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</si>
  <si>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</si>
  <si>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</si>
  <si>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</si>
  <si>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</si>
  <si>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</si>
  <si>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</si>
  <si>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</si>
  <si>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</si>
  <si>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</si>
  <si>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</si>
  <si>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</si>
  <si>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</si>
  <si>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</si>
  <si>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</si>
  <si>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</si>
  <si>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</si>
  <si>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</si>
  <si>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</si>
  <si>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</si>
  <si>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</si>
  <si>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</si>
  <si>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</si>
  <si>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</si>
  <si>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</si>
  <si>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</si>
  <si>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</si>
  <si>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</si>
  <si>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</si>
  <si>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</si>
  <si>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</si>
  <si>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</si>
  <si>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</si>
  <si>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</si>
  <si>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</si>
  <si>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</si>
  <si>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</si>
  <si>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</si>
  <si>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</si>
  <si>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</si>
  <si>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</si>
  <si>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</si>
  <si>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</si>
  <si>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</si>
  <si>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</si>
  <si>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</si>
  <si>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</si>
  <si>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</si>
  <si>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</si>
  <si>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</si>
  <si>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</si>
  <si>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</si>
  <si>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</si>
  <si>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</si>
  <si>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</si>
  <si>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</si>
  <si>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</si>
  <si>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</si>
  <si>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</si>
  <si>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</si>
  <si>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</si>
  <si>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</si>
  <si>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</si>
  <si>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</si>
  <si>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</si>
  <si>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</si>
  <si>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</si>
  <si>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</si>
  <si>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</si>
  <si>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</si>
  <si>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</si>
  <si>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</si>
  <si>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</si>
  <si>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</si>
  <si>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</si>
  <si>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</si>
  <si>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</si>
  <si>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</si>
  <si>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</si>
  <si>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</si>
  <si>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</si>
  <si>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</si>
  <si>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</si>
  <si>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</si>
  <si>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</si>
  <si>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</si>
  <si>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</si>
  <si>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</si>
  <si>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</si>
  <si>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</si>
  <si>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</si>
  <si>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</si>
  <si>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</si>
  <si>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</si>
  <si>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</si>
  <si>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</si>
  <si>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</si>
  <si>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</si>
  <si>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</si>
  <si>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</si>
  <si>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</si>
  <si>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</si>
  <si>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</si>
  <si>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</si>
  <si>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</si>
  <si>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</si>
  <si>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</si>
  <si>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</si>
  <si>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</si>
  <si>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</si>
  <si>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</si>
  <si>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</si>
  <si>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</si>
  <si>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</si>
  <si>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</si>
  <si>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</si>
  <si>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</si>
  <si>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</si>
  <si>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</si>
  <si>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</si>
  <si>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</si>
  <si>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</si>
  <si>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</si>
  <si>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</si>
  <si>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</si>
  <si>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</si>
  <si>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</si>
  <si>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</si>
  <si>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</si>
  <si>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</si>
  <si>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</si>
  <si>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</si>
  <si>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</si>
  <si>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国民健康保険特別会計</t>
  </si>
  <si>
    <t>介護保険特別会計</t>
  </si>
  <si>
    <t>簡易水道事業特別会計</t>
  </si>
  <si>
    <t>合併処理浄化槽設置管理事業特別会計</t>
  </si>
  <si>
    <t>後期高齢者医療特別会計</t>
  </si>
  <si>
    <t>その他会計（赤字）</t>
  </si>
  <si>
    <t>その他会計（黒字）</t>
  </si>
  <si>
    <t>比企広域市町村圏組合</t>
    <rPh sb="0" eb="2">
      <t>ヒキ</t>
    </rPh>
    <rPh sb="2" eb="4">
      <t>コウイキ</t>
    </rPh>
    <rPh sb="4" eb="7">
      <t>シチョウソン</t>
    </rPh>
    <rPh sb="7" eb="8">
      <t>ケン</t>
    </rPh>
    <rPh sb="8" eb="10">
      <t>クミアイ</t>
    </rPh>
    <phoneticPr fontId="2"/>
  </si>
  <si>
    <t>〃</t>
    <phoneticPr fontId="2"/>
  </si>
  <si>
    <t>小川地区衛生組合</t>
    <rPh sb="0" eb="2">
      <t>オガワ</t>
    </rPh>
    <rPh sb="2" eb="4">
      <t>チク</t>
    </rPh>
    <rPh sb="4" eb="6">
      <t>エイセイ</t>
    </rPh>
    <rPh sb="6" eb="8">
      <t>クミアイ</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</si>
  <si>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</si>
  <si>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</si>
  <si>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</si>
  <si>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一般会計</t>
    <rPh sb="0" eb="2">
      <t>イッパン</t>
    </rPh>
    <rPh sb="2" eb="4">
      <t>カイケイ</t>
    </rPh>
    <phoneticPr fontId="2"/>
  </si>
  <si>
    <t>消防特別会計</t>
    <rPh sb="0" eb="2">
      <t>ショウボウ</t>
    </rPh>
    <rPh sb="2" eb="4">
      <t>トクベツ</t>
    </rPh>
    <rPh sb="4" eb="6">
      <t>カイケイ</t>
    </rPh>
    <phoneticPr fontId="2"/>
  </si>
  <si>
    <t>斎場及び霊きゅう自動車事業特別会計</t>
    <rPh sb="0" eb="2">
      <t>サイジョウ</t>
    </rPh>
    <rPh sb="2" eb="3">
      <t>オヨ</t>
    </rPh>
    <rPh sb="4" eb="5">
      <t>レイ</t>
    </rPh>
    <rPh sb="8" eb="11">
      <t>ジドウシャ</t>
    </rPh>
    <rPh sb="11" eb="13">
      <t>ジギョウ</t>
    </rPh>
    <rPh sb="13" eb="15">
      <t>トクベツ</t>
    </rPh>
    <rPh sb="15" eb="17">
      <t>カイケイ</t>
    </rPh>
    <phoneticPr fontId="2"/>
  </si>
  <si>
    <t>介護認定及び障害支援区分審査会特別会計</t>
    <rPh sb="0" eb="2">
      <t>カイゴ</t>
    </rPh>
    <rPh sb="2" eb="4">
      <t>ニンテイ</t>
    </rPh>
    <rPh sb="4" eb="5">
      <t>オヨ</t>
    </rPh>
    <rPh sb="6" eb="8">
      <t>ショウガイ</t>
    </rPh>
    <rPh sb="8" eb="10">
      <t>シエン</t>
    </rPh>
    <rPh sb="10" eb="12">
      <t>クブン</t>
    </rPh>
    <rPh sb="12" eb="14">
      <t>シンサ</t>
    </rPh>
    <rPh sb="14" eb="15">
      <t>カイ</t>
    </rPh>
    <rPh sb="15" eb="17">
      <t>トクベツ</t>
    </rPh>
    <rPh sb="17" eb="19">
      <t>カイケイ</t>
    </rPh>
    <phoneticPr fontId="2"/>
  </si>
  <si>
    <t>交通災害特別会計</t>
    <rPh sb="0" eb="2">
      <t>コウツウ</t>
    </rPh>
    <rPh sb="2" eb="4">
      <t>サイガイ</t>
    </rPh>
    <rPh sb="4" eb="6">
      <t>トクベツ</t>
    </rPh>
    <rPh sb="6" eb="8">
      <t>カイケイ</t>
    </rPh>
    <phoneticPr fontId="2"/>
  </si>
  <si>
    <t>特別会計</t>
    <rPh sb="0" eb="2">
      <t>トクベツ</t>
    </rPh>
    <rPh sb="2" eb="4">
      <t>カイケイ</t>
    </rPh>
    <phoneticPr fontId="2"/>
  </si>
  <si>
    <t>東秩父村和紙の里</t>
    <rPh sb="0" eb="4">
      <t>ヒガシチチブムラ</t>
    </rPh>
    <rPh sb="4" eb="6">
      <t>ワシ</t>
    </rPh>
    <rPh sb="7" eb="8">
      <t>サト</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</si>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</sst>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209170</c:v>
                </c:pt>
                <c:pt idx="1">
                  <c:v>220780</c:v>
                </c:pt>
                <c:pt idx="2">
                  <c:v>203567</c:v>
                </c:pt>
                <c:pt idx="3">
                  <c:v>185018</c:v>
                </c:pt>
                <c:pt idx="4">
                  <c:v>238802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91027</c:v>
                </c:pt>
                <c:pt idx="1">
                  <c:v>147712</c:v>
                </c:pt>
                <c:pt idx="2">
                  <c:v>57814</c:v>
                </c:pt>
                <c:pt idx="3">
                  <c:v>64040</c:v>
                </c:pt>
                <c:pt idx="4">
                  <c:v>215675</c:v>
                </c:pt>
              </c:numCache>
            </c:numRef>
          </c:val>
          <c:smooth val="0"/>
        </c:ser>
        <c:dLbls>
          <c:showLegendKey val="0"/>
          <c:showVal val="0"/>
          <c:showCatName val="0"/>
          <c:showSerName val="0"/>
          <c:showPercent val="0"/>
          <c:showBubbleSize val="0"/>
        </c:dLbls>
        <c:marker val="1"/>
        <c:smooth val="0"/>
        <c:axId val="87566976"/>
        <c:axId val="87569152"/>
      </c:lineChart>
      <c:catAx>
        <c:axId val="875669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569152"/>
        <c:crosses val="autoZero"/>
        <c:auto val="1"/>
        <c:lblAlgn val="ctr"/>
        <c:lblOffset val="100"/>
        <c:tickLblSkip val="1"/>
        <c:tickMarkSkip val="1"/>
        <c:noMultiLvlLbl val="0"/>
      </c:catAx>
      <c:valAx>
        <c:axId val="87569152"/>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5669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9.67</c:v>
                </c:pt>
                <c:pt idx="1">
                  <c:v>13.35</c:v>
                </c:pt>
                <c:pt idx="2">
                  <c:v>13.22</c:v>
                </c:pt>
                <c:pt idx="3">
                  <c:v>10.39</c:v>
                </c:pt>
                <c:pt idx="4">
                  <c:v>11.14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69.099999999999994</c:v>
                </c:pt>
                <c:pt idx="1">
                  <c:v>78.92</c:v>
                </c:pt>
                <c:pt idx="2">
                  <c:v>84.61</c:v>
                </c:pt>
                <c:pt idx="3">
                  <c:v>90.2</c:v>
                </c:pt>
                <c:pt idx="4">
                  <c:v>95.8</c:v>
                </c:pt>
              </c:numCache>
            </c:numRef>
          </c:val>
        </c:ser>
        <c:dLbls>
          <c:showLegendKey val="0"/>
          <c:showVal val="0"/>
          <c:showCatName val="0"/>
          <c:showSerName val="0"/>
          <c:showPercent val="0"/>
          <c:showBubbleSize val="0"/>
        </c:dLbls>
        <c:gapWidth val="250"/>
        <c:overlap val="100"/>
        <c:axId val="102926592"/>
        <c:axId val="1029287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10.26</c:v>
                </c:pt>
                <c:pt idx="1">
                  <c:v>15.45</c:v>
                </c:pt>
                <c:pt idx="2">
                  <c:v>1.35</c:v>
                </c:pt>
                <c:pt idx="3">
                  <c:v>0.79</c:v>
                </c:pt>
                <c:pt idx="4">
                  <c:v>7.56</c:v>
                </c:pt>
              </c:numCache>
            </c:numRef>
          </c:val>
          <c:smooth val="0"/>
        </c:ser>
        <c:dLbls>
          <c:showLegendKey val="0"/>
          <c:showVal val="0"/>
          <c:showCatName val="0"/>
          <c:showSerName val="0"/>
          <c:showPercent val="0"/>
          <c:showBubbleSize val="0"/>
        </c:dLbls>
        <c:marker val="1"/>
        <c:smooth val="0"/>
        <c:axId val="102926592"/>
        <c:axId val="102928768"/>
      </c:lineChart>
      <c:catAx>
        <c:axId val="102926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2928768"/>
        <c:crosses val="autoZero"/>
        <c:auto val="1"/>
        <c:lblAlgn val="ctr"/>
        <c:lblOffset val="100"/>
        <c:tickLblSkip val="1"/>
        <c:tickMarkSkip val="1"/>
        <c:noMultiLvlLbl val="0"/>
      </c:catAx>
      <c:valAx>
        <c:axId val="102928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926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7.0000000000000007E-2</c:v>
                </c:pt>
                <c:pt idx="2">
                  <c:v>#N/A</c:v>
                </c:pt>
                <c:pt idx="3">
                  <c:v>7.0000000000000007E-2</c:v>
                </c:pt>
                <c:pt idx="4">
                  <c:v>#N/A</c:v>
                </c:pt>
                <c:pt idx="5">
                  <c:v>0</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0.04</c:v>
                </c:pt>
                <c:pt idx="2">
                  <c:v>#N/A</c:v>
                </c:pt>
                <c:pt idx="3">
                  <c:v>0.01</c:v>
                </c:pt>
                <c:pt idx="4">
                  <c:v>#N/A</c:v>
                </c:pt>
                <c:pt idx="5">
                  <c:v>0.01</c:v>
                </c:pt>
                <c:pt idx="6">
                  <c:v>#N/A</c:v>
                </c:pt>
                <c:pt idx="7">
                  <c:v>0.01</c:v>
                </c:pt>
                <c:pt idx="8">
                  <c:v>#N/A</c:v>
                </c:pt>
                <c:pt idx="9">
                  <c:v>0.02</c:v>
                </c:pt>
              </c:numCache>
            </c:numRef>
          </c:val>
        </c:ser>
        <c:ser>
          <c:idx val="5"/>
          <c:order val="5"/>
          <c:tx>
            <c:strRef>
              <c:f>データシート!$A$32</c:f>
              <c:strCache>
                <c:ptCount val="1"/>
                <c:pt idx="0">
                  <c:v>合併処理浄化槽設置管理事業特別会計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0.17</c:v>
                </c:pt>
                <c:pt idx="2">
                  <c:v>#N/A</c:v>
                </c:pt>
                <c:pt idx="3">
                  <c:v>0.04</c:v>
                </c:pt>
                <c:pt idx="4">
                  <c:v>#N/A</c:v>
                </c:pt>
                <c:pt idx="5">
                  <c:v>0.08</c:v>
                </c:pt>
                <c:pt idx="6">
                  <c:v>#N/A</c:v>
                </c:pt>
                <c:pt idx="7">
                  <c:v>0.08</c:v>
                </c:pt>
                <c:pt idx="8">
                  <c:v>#N/A</c:v>
                </c:pt>
                <c:pt idx="9">
                  <c:v>0.05</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0.92</c:v>
                </c:pt>
                <c:pt idx="2">
                  <c:v>#N/A</c:v>
                </c:pt>
                <c:pt idx="3">
                  <c:v>0.42</c:v>
                </c:pt>
                <c:pt idx="4">
                  <c:v>#N/A</c:v>
                </c:pt>
                <c:pt idx="5">
                  <c:v>0.25</c:v>
                </c:pt>
                <c:pt idx="6">
                  <c:v>#N/A</c:v>
                </c:pt>
                <c:pt idx="7">
                  <c:v>0.86</c:v>
                </c:pt>
                <c:pt idx="8">
                  <c:v>#N/A</c:v>
                </c:pt>
                <c:pt idx="9">
                  <c:v>0.19</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1.3</c:v>
                </c:pt>
                <c:pt idx="2">
                  <c:v>#N/A</c:v>
                </c:pt>
                <c:pt idx="3">
                  <c:v>0.96</c:v>
                </c:pt>
                <c:pt idx="4">
                  <c:v>#N/A</c:v>
                </c:pt>
                <c:pt idx="5">
                  <c:v>0.02</c:v>
                </c:pt>
                <c:pt idx="6">
                  <c:v>#N/A</c:v>
                </c:pt>
                <c:pt idx="7">
                  <c:v>1.19</c:v>
                </c:pt>
                <c:pt idx="8">
                  <c:v>#N/A</c:v>
                </c:pt>
                <c:pt idx="9">
                  <c:v>0.28000000000000003</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5.24</c:v>
                </c:pt>
                <c:pt idx="2">
                  <c:v>#N/A</c:v>
                </c:pt>
                <c:pt idx="3">
                  <c:v>5.0999999999999996</c:v>
                </c:pt>
                <c:pt idx="4">
                  <c:v>#N/A</c:v>
                </c:pt>
                <c:pt idx="5">
                  <c:v>3.46</c:v>
                </c:pt>
                <c:pt idx="6">
                  <c:v>#N/A</c:v>
                </c:pt>
                <c:pt idx="7">
                  <c:v>7.16</c:v>
                </c:pt>
                <c:pt idx="8">
                  <c:v>#N/A</c:v>
                </c:pt>
                <c:pt idx="9">
                  <c:v>4.51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9.67</c:v>
                </c:pt>
                <c:pt idx="2">
                  <c:v>#N/A</c:v>
                </c:pt>
                <c:pt idx="3">
                  <c:v>13.35</c:v>
                </c:pt>
                <c:pt idx="4">
                  <c:v>#N/A</c:v>
                </c:pt>
                <c:pt idx="5">
                  <c:v>13.22</c:v>
                </c:pt>
                <c:pt idx="6">
                  <c:v>#N/A</c:v>
                </c:pt>
                <c:pt idx="7">
                  <c:v>10.39</c:v>
                </c:pt>
                <c:pt idx="8">
                  <c:v>#N/A</c:v>
                </c:pt>
                <c:pt idx="9">
                  <c:v>11.14</c:v>
                </c:pt>
              </c:numCache>
            </c:numRef>
          </c:val>
        </c:ser>
        <c:dLbls>
          <c:showLegendKey val="0"/>
          <c:showVal val="0"/>
          <c:showCatName val="0"/>
          <c:showSerName val="0"/>
          <c:showPercent val="0"/>
          <c:showBubbleSize val="0"/>
        </c:dLbls>
        <c:gapWidth val="150"/>
        <c:overlap val="100"/>
        <c:axId val="104165760"/>
        <c:axId val="104167296"/>
      </c:barChart>
      <c:catAx>
        <c:axId val="104165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167296"/>
        <c:crosses val="autoZero"/>
        <c:auto val="1"/>
        <c:lblAlgn val="ctr"/>
        <c:lblOffset val="100"/>
        <c:tickLblSkip val="1"/>
        <c:tickMarkSkip val="1"/>
        <c:noMultiLvlLbl val="0"/>
      </c:catAx>
      <c:valAx>
        <c:axId val="104167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165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94</c:v>
                </c:pt>
                <c:pt idx="5">
                  <c:v>91</c:v>
                </c:pt>
                <c:pt idx="8">
                  <c:v>98</c:v>
                </c:pt>
                <c:pt idx="11">
                  <c:v>104</c:v>
                </c:pt>
                <c:pt idx="14">
                  <c:v>112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29</c:v>
                </c:pt>
                <c:pt idx="3">
                  <c:v>16</c:v>
                </c:pt>
                <c:pt idx="6">
                  <c:v>14</c:v>
                </c:pt>
                <c:pt idx="9">
                  <c:v>7</c:v>
                </c:pt>
                <c:pt idx="12">
                  <c:v>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9</c:v>
                </c:pt>
                <c:pt idx="3">
                  <c:v>9</c:v>
                </c:pt>
                <c:pt idx="6">
                  <c:v>9</c:v>
                </c:pt>
                <c:pt idx="9">
                  <c:v>10</c:v>
                </c:pt>
                <c:pt idx="12">
                  <c:v>10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123</c:v>
                </c:pt>
                <c:pt idx="3">
                  <c:v>129</c:v>
                </c:pt>
                <c:pt idx="6">
                  <c:v>130</c:v>
                </c:pt>
                <c:pt idx="9">
                  <c:v>122</c:v>
                </c:pt>
                <c:pt idx="12">
                  <c:v>118</c:v>
                </c:pt>
              </c:numCache>
            </c:numRef>
          </c:val>
        </c:ser>
        <c:dLbls>
          <c:showLegendKey val="0"/>
          <c:showVal val="0"/>
          <c:showCatName val="0"/>
          <c:showSerName val="0"/>
          <c:showPercent val="0"/>
          <c:showBubbleSize val="0"/>
        </c:dLbls>
        <c:gapWidth val="100"/>
        <c:overlap val="100"/>
        <c:axId val="103911808"/>
        <c:axId val="1039137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67</c:v>
                </c:pt>
                <c:pt idx="2">
                  <c:v>#N/A</c:v>
                </c:pt>
                <c:pt idx="3">
                  <c:v>#N/A</c:v>
                </c:pt>
                <c:pt idx="4">
                  <c:v>63</c:v>
                </c:pt>
                <c:pt idx="5">
                  <c:v>#N/A</c:v>
                </c:pt>
                <c:pt idx="6">
                  <c:v>#N/A</c:v>
                </c:pt>
                <c:pt idx="7">
                  <c:v>55</c:v>
                </c:pt>
                <c:pt idx="8">
                  <c:v>#N/A</c:v>
                </c:pt>
                <c:pt idx="9">
                  <c:v>#N/A</c:v>
                </c:pt>
                <c:pt idx="10">
                  <c:v>35</c:v>
                </c:pt>
                <c:pt idx="11">
                  <c:v>#N/A</c:v>
                </c:pt>
                <c:pt idx="12">
                  <c:v>#N/A</c:v>
                </c:pt>
                <c:pt idx="13">
                  <c:v>25</c:v>
                </c:pt>
                <c:pt idx="14">
                  <c:v>#N/A</c:v>
                </c:pt>
              </c:numCache>
            </c:numRef>
          </c:val>
          <c:smooth val="0"/>
        </c:ser>
        <c:dLbls>
          <c:showLegendKey val="0"/>
          <c:showVal val="0"/>
          <c:showCatName val="0"/>
          <c:showSerName val="0"/>
          <c:showPercent val="0"/>
          <c:showBubbleSize val="0"/>
        </c:dLbls>
        <c:marker val="1"/>
        <c:smooth val="0"/>
        <c:axId val="103911808"/>
        <c:axId val="103913728"/>
      </c:lineChart>
      <c:catAx>
        <c:axId val="103911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913728"/>
        <c:crosses val="autoZero"/>
        <c:auto val="1"/>
        <c:lblAlgn val="ctr"/>
        <c:lblOffset val="100"/>
        <c:tickLblSkip val="1"/>
        <c:tickMarkSkip val="1"/>
        <c:noMultiLvlLbl val="0"/>
      </c:catAx>
      <c:valAx>
        <c:axId val="103913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911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1199</c:v>
                </c:pt>
                <c:pt idx="5">
                  <c:v>1282</c:v>
                </c:pt>
                <c:pt idx="8">
                  <c:v>1356</c:v>
                </c:pt>
                <c:pt idx="11">
                  <c:v>1372</c:v>
                </c:pt>
                <c:pt idx="14">
                  <c:v>1506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1357</c:v>
                </c:pt>
                <c:pt idx="5">
                  <c:v>1533</c:v>
                </c:pt>
                <c:pt idx="8">
                  <c:v>1682</c:v>
                </c:pt>
                <c:pt idx="11">
                  <c:v>1769</c:v>
                </c:pt>
                <c:pt idx="14">
                  <c:v>1739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815</c:v>
                </c:pt>
                <c:pt idx="3">
                  <c:v>844</c:v>
                </c:pt>
                <c:pt idx="6">
                  <c:v>841</c:v>
                </c:pt>
                <c:pt idx="9">
                  <c:v>393</c:v>
                </c:pt>
                <c:pt idx="12">
                  <c:v>354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81</c:v>
                </c:pt>
                <c:pt idx="3">
                  <c:v>64</c:v>
                </c:pt>
                <c:pt idx="6">
                  <c:v>52</c:v>
                </c:pt>
                <c:pt idx="9">
                  <c:v>52</c:v>
                </c:pt>
                <c:pt idx="12">
                  <c:v>49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129</c:v>
                </c:pt>
                <c:pt idx="3">
                  <c:v>158</c:v>
                </c:pt>
                <c:pt idx="6">
                  <c:v>163</c:v>
                </c:pt>
                <c:pt idx="9">
                  <c:v>157</c:v>
                </c:pt>
                <c:pt idx="12">
                  <c:v>149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1101</c:v>
                </c:pt>
                <c:pt idx="3">
                  <c:v>1160</c:v>
                </c:pt>
                <c:pt idx="6">
                  <c:v>1209</c:v>
                </c:pt>
                <c:pt idx="9">
                  <c:v>1179</c:v>
                </c:pt>
                <c:pt idx="12">
                  <c:v>1382</c:v>
                </c:pt>
              </c:numCache>
            </c:numRef>
          </c:val>
        </c:ser>
        <c:dLbls>
          <c:showLegendKey val="0"/>
          <c:showVal val="0"/>
          <c:showCatName val="0"/>
          <c:showSerName val="0"/>
          <c:showPercent val="0"/>
          <c:showBubbleSize val="0"/>
        </c:dLbls>
        <c:gapWidth val="100"/>
        <c:overlap val="100"/>
        <c:axId val="103127680"/>
        <c:axId val="1031298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3127680"/>
        <c:axId val="103129856"/>
      </c:lineChart>
      <c:catAx>
        <c:axId val="103127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3129856"/>
        <c:crosses val="autoZero"/>
        <c:auto val="1"/>
        <c:lblAlgn val="ctr"/>
        <c:lblOffset val="100"/>
        <c:tickLblSkip val="1"/>
        <c:tickMarkSkip val="1"/>
        <c:noMultiLvlLbl val="0"/>
      </c:catAx>
      <c:valAx>
        <c:axId val="103129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127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埼玉県東秩父村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3,208
3,197
37.17
2,570,502
2,369,021
152,148
1,366,095
1,381,506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や全国平均を上回る高齢化率（平成２５年度末３３．３％）に加え、村内に中心となる産業がないこと等により、財政基盤が弱く、類似団体平均を下回っている。第５次東秩父村総合振興計画に沿った施策の重点化に努め、活力ある村づくりを展開しつつ、行政の効率化に努めることにより、財政の健全化を図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9" name="直線コネクタ 48"/>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0" name="テキスト ボックス 49"/>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3" name="直線コネクタ 52"/>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4" name="テキスト ボックス 53"/>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14288</xdr:rowOff>
    </xdr:to>
    <xdr:cxnSp macro="">
      <xdr:nvCxnSpPr>
        <xdr:cNvPr id="58" name="直線コネクタ 57"/>
        <xdr:cNvCxnSpPr/>
      </xdr:nvCxnSpPr>
      <xdr:spPr>
        <a:xfrm flipV="1">
          <a:off x="4953000" y="6333490"/>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157815</xdr:rowOff>
    </xdr:from>
    <xdr:ext cx="762000" cy="259045"/>
    <xdr:sp macro="" textlink="">
      <xdr:nvSpPr>
        <xdr:cNvPr id="59" name="財政力最小値テキスト"/>
        <xdr:cNvSpPr txBox="1"/>
      </xdr:nvSpPr>
      <xdr:spPr>
        <a:xfrm>
          <a:off x="5041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44</xdr:row>
      <xdr:rowOff>14288</xdr:rowOff>
    </xdr:from>
    <xdr:to>
      <xdr:col>7</xdr:col>
      <xdr:colOff>241300</xdr:colOff>
      <xdr:row>44</xdr:row>
      <xdr:rowOff>14288</xdr:rowOff>
    </xdr:to>
    <xdr:cxnSp macro="">
      <xdr:nvCxnSpPr>
        <xdr:cNvPr id="60" name="直線コネクタ 59"/>
        <xdr:cNvCxnSpPr/>
      </xdr:nvCxnSpPr>
      <xdr:spPr>
        <a:xfrm>
          <a:off x="4864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1"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2" name="直線コネクタ 61"/>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89218</xdr:rowOff>
    </xdr:from>
    <xdr:to>
      <xdr:col>7</xdr:col>
      <xdr:colOff>152400</xdr:colOff>
      <xdr:row>43</xdr:row>
      <xdr:rowOff>89218</xdr:rowOff>
    </xdr:to>
    <xdr:cxnSp macro="">
      <xdr:nvCxnSpPr>
        <xdr:cNvPr id="63" name="直線コネクタ 62"/>
        <xdr:cNvCxnSpPr/>
      </xdr:nvCxnSpPr>
      <xdr:spPr>
        <a:xfrm>
          <a:off x="4114800" y="74615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24782</xdr:rowOff>
    </xdr:from>
    <xdr:ext cx="762000" cy="259045"/>
    <xdr:sp macro="" textlink="">
      <xdr:nvSpPr>
        <xdr:cNvPr id="64" name="財政力平均値テキスト"/>
        <xdr:cNvSpPr txBox="1"/>
      </xdr:nvSpPr>
      <xdr:spPr>
        <a:xfrm>
          <a:off x="5041900" y="7225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8255</xdr:rowOff>
    </xdr:from>
    <xdr:to>
      <xdr:col>7</xdr:col>
      <xdr:colOff>203200</xdr:colOff>
      <xdr:row>43</xdr:row>
      <xdr:rowOff>109855</xdr:rowOff>
    </xdr:to>
    <xdr:sp macro="" textlink="">
      <xdr:nvSpPr>
        <xdr:cNvPr id="65" name="フローチャート : 判断 64"/>
        <xdr:cNvSpPr/>
      </xdr:nvSpPr>
      <xdr:spPr>
        <a:xfrm>
          <a:off x="49022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83185</xdr:rowOff>
    </xdr:from>
    <xdr:to>
      <xdr:col>6</xdr:col>
      <xdr:colOff>0</xdr:colOff>
      <xdr:row>43</xdr:row>
      <xdr:rowOff>89218</xdr:rowOff>
    </xdr:to>
    <xdr:cxnSp macro="">
      <xdr:nvCxnSpPr>
        <xdr:cNvPr id="66" name="直線コネクタ 65"/>
        <xdr:cNvCxnSpPr/>
      </xdr:nvCxnSpPr>
      <xdr:spPr>
        <a:xfrm>
          <a:off x="3225800" y="745553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14288</xdr:rowOff>
    </xdr:from>
    <xdr:to>
      <xdr:col>6</xdr:col>
      <xdr:colOff>50800</xdr:colOff>
      <xdr:row>43</xdr:row>
      <xdr:rowOff>115888</xdr:rowOff>
    </xdr:to>
    <xdr:sp macro="" textlink="">
      <xdr:nvSpPr>
        <xdr:cNvPr id="67" name="フローチャート : 判断 66"/>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126065</xdr:rowOff>
    </xdr:from>
    <xdr:ext cx="736600" cy="259045"/>
    <xdr:sp macro="" textlink="">
      <xdr:nvSpPr>
        <xdr:cNvPr id="68" name="テキスト ボックス 67"/>
        <xdr:cNvSpPr txBox="1"/>
      </xdr:nvSpPr>
      <xdr:spPr>
        <a:xfrm>
          <a:off x="3733800" y="715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71120</xdr:rowOff>
    </xdr:from>
    <xdr:to>
      <xdr:col>4</xdr:col>
      <xdr:colOff>482600</xdr:colOff>
      <xdr:row>43</xdr:row>
      <xdr:rowOff>83185</xdr:rowOff>
    </xdr:to>
    <xdr:cxnSp macro="">
      <xdr:nvCxnSpPr>
        <xdr:cNvPr id="69" name="直線コネクタ 68"/>
        <xdr:cNvCxnSpPr/>
      </xdr:nvCxnSpPr>
      <xdr:spPr>
        <a:xfrm>
          <a:off x="2336800" y="744347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8255</xdr:rowOff>
    </xdr:from>
    <xdr:to>
      <xdr:col>4</xdr:col>
      <xdr:colOff>533400</xdr:colOff>
      <xdr:row>43</xdr:row>
      <xdr:rowOff>109855</xdr:rowOff>
    </xdr:to>
    <xdr:sp macro="" textlink="">
      <xdr:nvSpPr>
        <xdr:cNvPr id="70" name="フローチャート : 判断 69"/>
        <xdr:cNvSpPr/>
      </xdr:nvSpPr>
      <xdr:spPr>
        <a:xfrm>
          <a:off x="3175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120032</xdr:rowOff>
    </xdr:from>
    <xdr:ext cx="762000" cy="259045"/>
    <xdr:sp macro="" textlink="">
      <xdr:nvSpPr>
        <xdr:cNvPr id="71" name="テキスト ボックス 70"/>
        <xdr:cNvSpPr txBox="1"/>
      </xdr:nvSpPr>
      <xdr:spPr>
        <a:xfrm>
          <a:off x="2844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65088</xdr:rowOff>
    </xdr:from>
    <xdr:to>
      <xdr:col>3</xdr:col>
      <xdr:colOff>279400</xdr:colOff>
      <xdr:row>43</xdr:row>
      <xdr:rowOff>71120</xdr:rowOff>
    </xdr:to>
    <xdr:cxnSp macro="">
      <xdr:nvCxnSpPr>
        <xdr:cNvPr id="72" name="直線コネクタ 71"/>
        <xdr:cNvCxnSpPr/>
      </xdr:nvCxnSpPr>
      <xdr:spPr>
        <a:xfrm>
          <a:off x="1447800" y="743743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20320</xdr:rowOff>
    </xdr:from>
    <xdr:to>
      <xdr:col>3</xdr:col>
      <xdr:colOff>330200</xdr:colOff>
      <xdr:row>43</xdr:row>
      <xdr:rowOff>121920</xdr:rowOff>
    </xdr:to>
    <xdr:sp macro="" textlink="">
      <xdr:nvSpPr>
        <xdr:cNvPr id="73" name="フローチャート : 判断 72"/>
        <xdr:cNvSpPr/>
      </xdr:nvSpPr>
      <xdr:spPr>
        <a:xfrm>
          <a:off x="2286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106697</xdr:rowOff>
    </xdr:from>
    <xdr:ext cx="762000" cy="259045"/>
    <xdr:sp macro="" textlink="">
      <xdr:nvSpPr>
        <xdr:cNvPr id="74" name="テキスト ボックス 73"/>
        <xdr:cNvSpPr txBox="1"/>
      </xdr:nvSpPr>
      <xdr:spPr>
        <a:xfrm>
          <a:off x="1955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38418</xdr:rowOff>
    </xdr:from>
    <xdr:to>
      <xdr:col>2</xdr:col>
      <xdr:colOff>127000</xdr:colOff>
      <xdr:row>43</xdr:row>
      <xdr:rowOff>140018</xdr:rowOff>
    </xdr:to>
    <xdr:sp macro="" textlink="">
      <xdr:nvSpPr>
        <xdr:cNvPr id="75" name="フローチャート : 判断 74"/>
        <xdr:cNvSpPr/>
      </xdr:nvSpPr>
      <xdr:spPr>
        <a:xfrm>
          <a:off x="1397000" y="741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124795</xdr:rowOff>
    </xdr:from>
    <xdr:ext cx="762000" cy="259045"/>
    <xdr:sp macro="" textlink="">
      <xdr:nvSpPr>
        <xdr:cNvPr id="76" name="テキスト ボックス 75"/>
        <xdr:cNvSpPr txBox="1"/>
      </xdr:nvSpPr>
      <xdr:spPr>
        <a:xfrm>
          <a:off x="1066800" y="749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38418</xdr:rowOff>
    </xdr:from>
    <xdr:to>
      <xdr:col>7</xdr:col>
      <xdr:colOff>203200</xdr:colOff>
      <xdr:row>43</xdr:row>
      <xdr:rowOff>140018</xdr:rowOff>
    </xdr:to>
    <xdr:sp macro="" textlink="">
      <xdr:nvSpPr>
        <xdr:cNvPr id="82" name="円/楕円 81"/>
        <xdr:cNvSpPr/>
      </xdr:nvSpPr>
      <xdr:spPr>
        <a:xfrm>
          <a:off x="4902200" y="741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139083</xdr:rowOff>
    </xdr:from>
    <xdr:ext cx="762000" cy="259045"/>
    <xdr:sp macro="" textlink="">
      <xdr:nvSpPr>
        <xdr:cNvPr id="83" name="財政力該当値テキスト"/>
        <xdr:cNvSpPr txBox="1"/>
      </xdr:nvSpPr>
      <xdr:spPr>
        <a:xfrm>
          <a:off x="5041900" y="7339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38418</xdr:rowOff>
    </xdr:from>
    <xdr:to>
      <xdr:col>6</xdr:col>
      <xdr:colOff>50800</xdr:colOff>
      <xdr:row>43</xdr:row>
      <xdr:rowOff>140018</xdr:rowOff>
    </xdr:to>
    <xdr:sp macro="" textlink="">
      <xdr:nvSpPr>
        <xdr:cNvPr id="84" name="円/楕円 83"/>
        <xdr:cNvSpPr/>
      </xdr:nvSpPr>
      <xdr:spPr>
        <a:xfrm>
          <a:off x="4064000" y="741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124795</xdr:rowOff>
    </xdr:from>
    <xdr:ext cx="736600" cy="259045"/>
    <xdr:sp macro="" textlink="">
      <xdr:nvSpPr>
        <xdr:cNvPr id="85" name="テキスト ボックス 84"/>
        <xdr:cNvSpPr txBox="1"/>
      </xdr:nvSpPr>
      <xdr:spPr>
        <a:xfrm>
          <a:off x="3733800" y="7497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32385</xdr:rowOff>
    </xdr:from>
    <xdr:to>
      <xdr:col>4</xdr:col>
      <xdr:colOff>533400</xdr:colOff>
      <xdr:row>43</xdr:row>
      <xdr:rowOff>133985</xdr:rowOff>
    </xdr:to>
    <xdr:sp macro="" textlink="">
      <xdr:nvSpPr>
        <xdr:cNvPr id="86" name="円/楕円 85"/>
        <xdr:cNvSpPr/>
      </xdr:nvSpPr>
      <xdr:spPr>
        <a:xfrm>
          <a:off x="3175000" y="74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118762</xdr:rowOff>
    </xdr:from>
    <xdr:ext cx="762000" cy="259045"/>
    <xdr:sp macro="" textlink="">
      <xdr:nvSpPr>
        <xdr:cNvPr id="87" name="テキスト ボックス 86"/>
        <xdr:cNvSpPr txBox="1"/>
      </xdr:nvSpPr>
      <xdr:spPr>
        <a:xfrm>
          <a:off x="2844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20320</xdr:rowOff>
    </xdr:from>
    <xdr:to>
      <xdr:col>3</xdr:col>
      <xdr:colOff>330200</xdr:colOff>
      <xdr:row>43</xdr:row>
      <xdr:rowOff>121920</xdr:rowOff>
    </xdr:to>
    <xdr:sp macro="" textlink="">
      <xdr:nvSpPr>
        <xdr:cNvPr id="88" name="円/楕円 87"/>
        <xdr:cNvSpPr/>
      </xdr:nvSpPr>
      <xdr:spPr>
        <a:xfrm>
          <a:off x="2286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132097</xdr:rowOff>
    </xdr:from>
    <xdr:ext cx="762000" cy="259045"/>
    <xdr:sp macro="" textlink="">
      <xdr:nvSpPr>
        <xdr:cNvPr id="89" name="テキスト ボックス 88"/>
        <xdr:cNvSpPr txBox="1"/>
      </xdr:nvSpPr>
      <xdr:spPr>
        <a:xfrm>
          <a:off x="1955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14288</xdr:rowOff>
    </xdr:from>
    <xdr:to>
      <xdr:col>2</xdr:col>
      <xdr:colOff>127000</xdr:colOff>
      <xdr:row>43</xdr:row>
      <xdr:rowOff>115888</xdr:rowOff>
    </xdr:to>
    <xdr:sp macro="" textlink="">
      <xdr:nvSpPr>
        <xdr:cNvPr id="90" name="円/楕円 89"/>
        <xdr:cNvSpPr/>
      </xdr:nvSpPr>
      <xdr:spPr>
        <a:xfrm>
          <a:off x="1397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126065</xdr:rowOff>
    </xdr:from>
    <xdr:ext cx="762000" cy="259045"/>
    <xdr:sp macro="" textlink="">
      <xdr:nvSpPr>
        <xdr:cNvPr id="91" name="テキスト ボックス 90"/>
        <xdr:cNvSpPr txBox="1"/>
      </xdr:nvSpPr>
      <xdr:spPr>
        <a:xfrm>
          <a:off x="1066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3" name="テキスト ボックス 92"/>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4" name="テキスト ボックス 93"/>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9" name="正方形/長方形 9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0" name="正方形/長方形 9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扶助費及び補助費等の増加により８５．７％と類似団体平均を上回っている。今後も、事務事業の見直しを進め、経常経費の削減に努める。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8" name="直線コネクタ 107"/>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9" name="テキスト ボックス 108"/>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0" name="直線コネクタ 109"/>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1" name="テキスト ボックス 110"/>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2" name="直線コネクタ 111"/>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3" name="テキスト ボックス 112"/>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4" name="直線コネクタ 113"/>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5" name="テキスト ボックス 114"/>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6" name="直線コネクタ 115"/>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7" name="テキスト ボックス 116"/>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58631</xdr:rowOff>
    </xdr:from>
    <xdr:to>
      <xdr:col>7</xdr:col>
      <xdr:colOff>152400</xdr:colOff>
      <xdr:row>66</xdr:row>
      <xdr:rowOff>106</xdr:rowOff>
    </xdr:to>
    <xdr:cxnSp macro="">
      <xdr:nvCxnSpPr>
        <xdr:cNvPr id="121" name="直線コネクタ 120"/>
        <xdr:cNvCxnSpPr/>
      </xdr:nvCxnSpPr>
      <xdr:spPr>
        <a:xfrm flipV="1">
          <a:off x="4953000" y="10002731"/>
          <a:ext cx="0" cy="13130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143633</xdr:rowOff>
    </xdr:from>
    <xdr:ext cx="762000" cy="259045"/>
    <xdr:sp macro="" textlink="">
      <xdr:nvSpPr>
        <xdr:cNvPr id="122" name="財政構造の弾力性最小値テキスト"/>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105.9</a:t>
          </a:r>
          <a:endParaRPr kumimoji="1" lang="ja-JP" altLang="en-US" sz="1000" b="1">
            <a:latin typeface="ＭＳ Ｐゴシック"/>
          </a:endParaRPr>
        </a:p>
      </xdr:txBody>
    </xdr:sp>
    <xdr:clientData/>
  </xdr:oneCellAnchor>
  <xdr:twoCellAnchor>
    <xdr:from>
      <xdr:col>7</xdr:col>
      <xdr:colOff>63500</xdr:colOff>
      <xdr:row>66</xdr:row>
      <xdr:rowOff>106</xdr:rowOff>
    </xdr:from>
    <xdr:to>
      <xdr:col>7</xdr:col>
      <xdr:colOff>241300</xdr:colOff>
      <xdr:row>66</xdr:row>
      <xdr:rowOff>106</xdr:rowOff>
    </xdr:to>
    <xdr:cxnSp macro="">
      <xdr:nvCxnSpPr>
        <xdr:cNvPr id="123" name="直線コネクタ 122"/>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145008</xdr:rowOff>
    </xdr:from>
    <xdr:ext cx="762000" cy="259045"/>
    <xdr:sp macro="" textlink="">
      <xdr:nvSpPr>
        <xdr:cNvPr id="124" name="財政構造の弾力性最大値テキスト"/>
        <xdr:cNvSpPr txBox="1"/>
      </xdr:nvSpPr>
      <xdr:spPr>
        <a:xfrm>
          <a:off x="5041900" y="974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7</xdr:col>
      <xdr:colOff>63500</xdr:colOff>
      <xdr:row>58</xdr:row>
      <xdr:rowOff>58631</xdr:rowOff>
    </xdr:from>
    <xdr:to>
      <xdr:col>7</xdr:col>
      <xdr:colOff>241300</xdr:colOff>
      <xdr:row>58</xdr:row>
      <xdr:rowOff>58631</xdr:rowOff>
    </xdr:to>
    <xdr:cxnSp macro="">
      <xdr:nvCxnSpPr>
        <xdr:cNvPr id="125" name="直線コネクタ 124"/>
        <xdr:cNvCxnSpPr/>
      </xdr:nvCxnSpPr>
      <xdr:spPr>
        <a:xfrm>
          <a:off x="4864100" y="100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108268</xdr:rowOff>
    </xdr:from>
    <xdr:to>
      <xdr:col>7</xdr:col>
      <xdr:colOff>152400</xdr:colOff>
      <xdr:row>64</xdr:row>
      <xdr:rowOff>11219</xdr:rowOff>
    </xdr:to>
    <xdr:cxnSp macro="">
      <xdr:nvCxnSpPr>
        <xdr:cNvPr id="126" name="直線コネクタ 125"/>
        <xdr:cNvCxnSpPr/>
      </xdr:nvCxnSpPr>
      <xdr:spPr>
        <a:xfrm flipV="1">
          <a:off x="4114800" y="10909618"/>
          <a:ext cx="838200" cy="7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136859</xdr:rowOff>
    </xdr:from>
    <xdr:ext cx="762000" cy="259045"/>
    <xdr:sp macro="" textlink="">
      <xdr:nvSpPr>
        <xdr:cNvPr id="127" name="財政構造の弾力性平均値テキスト"/>
        <xdr:cNvSpPr txBox="1"/>
      </xdr:nvSpPr>
      <xdr:spPr>
        <a:xfrm>
          <a:off x="5041900" y="10595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120332</xdr:rowOff>
    </xdr:from>
    <xdr:to>
      <xdr:col>7</xdr:col>
      <xdr:colOff>203200</xdr:colOff>
      <xdr:row>63</xdr:row>
      <xdr:rowOff>50482</xdr:rowOff>
    </xdr:to>
    <xdr:sp macro="" textlink="">
      <xdr:nvSpPr>
        <xdr:cNvPr id="128" name="フローチャート : 判断 127"/>
        <xdr:cNvSpPr/>
      </xdr:nvSpPr>
      <xdr:spPr>
        <a:xfrm>
          <a:off x="49022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164571</xdr:rowOff>
    </xdr:from>
    <xdr:to>
      <xdr:col>6</xdr:col>
      <xdr:colOff>0</xdr:colOff>
      <xdr:row>64</xdr:row>
      <xdr:rowOff>11219</xdr:rowOff>
    </xdr:to>
    <xdr:cxnSp macro="">
      <xdr:nvCxnSpPr>
        <xdr:cNvPr id="129" name="直線コネクタ 128"/>
        <xdr:cNvCxnSpPr/>
      </xdr:nvCxnSpPr>
      <xdr:spPr>
        <a:xfrm>
          <a:off x="3225800" y="10965921"/>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128376</xdr:rowOff>
    </xdr:from>
    <xdr:to>
      <xdr:col>6</xdr:col>
      <xdr:colOff>50800</xdr:colOff>
      <xdr:row>63</xdr:row>
      <xdr:rowOff>58526</xdr:rowOff>
    </xdr:to>
    <xdr:sp macro="" textlink="">
      <xdr:nvSpPr>
        <xdr:cNvPr id="130" name="フローチャート : 判断 129"/>
        <xdr:cNvSpPr/>
      </xdr:nvSpPr>
      <xdr:spPr>
        <a:xfrm>
          <a:off x="4064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68703</xdr:rowOff>
    </xdr:from>
    <xdr:ext cx="736600" cy="259045"/>
    <xdr:sp macro="" textlink="">
      <xdr:nvSpPr>
        <xdr:cNvPr id="131" name="テキスト ボックス 130"/>
        <xdr:cNvSpPr txBox="1"/>
      </xdr:nvSpPr>
      <xdr:spPr>
        <a:xfrm>
          <a:off x="3733800" y="10527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64029</xdr:rowOff>
    </xdr:from>
    <xdr:to>
      <xdr:col>4</xdr:col>
      <xdr:colOff>482600</xdr:colOff>
      <xdr:row>63</xdr:row>
      <xdr:rowOff>164571</xdr:rowOff>
    </xdr:to>
    <xdr:cxnSp macro="">
      <xdr:nvCxnSpPr>
        <xdr:cNvPr id="132" name="直線コネクタ 131"/>
        <xdr:cNvCxnSpPr/>
      </xdr:nvCxnSpPr>
      <xdr:spPr>
        <a:xfrm>
          <a:off x="2336800" y="10865379"/>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5186</xdr:rowOff>
    </xdr:from>
    <xdr:to>
      <xdr:col>4</xdr:col>
      <xdr:colOff>533400</xdr:colOff>
      <xdr:row>63</xdr:row>
      <xdr:rowOff>106786</xdr:rowOff>
    </xdr:to>
    <xdr:sp macro="" textlink="">
      <xdr:nvSpPr>
        <xdr:cNvPr id="133" name="フローチャート : 判断 132"/>
        <xdr:cNvSpPr/>
      </xdr:nvSpPr>
      <xdr:spPr>
        <a:xfrm>
          <a:off x="3175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116963</xdr:rowOff>
    </xdr:from>
    <xdr:ext cx="762000" cy="259045"/>
    <xdr:sp macro="" textlink="">
      <xdr:nvSpPr>
        <xdr:cNvPr id="134" name="テキスト ボックス 133"/>
        <xdr:cNvSpPr txBox="1"/>
      </xdr:nvSpPr>
      <xdr:spPr>
        <a:xfrm>
          <a:off x="2844800" y="1057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64029</xdr:rowOff>
    </xdr:from>
    <xdr:to>
      <xdr:col>3</xdr:col>
      <xdr:colOff>279400</xdr:colOff>
      <xdr:row>63</xdr:row>
      <xdr:rowOff>100224</xdr:rowOff>
    </xdr:to>
    <xdr:cxnSp macro="">
      <xdr:nvCxnSpPr>
        <xdr:cNvPr id="135" name="直線コネクタ 134"/>
        <xdr:cNvCxnSpPr/>
      </xdr:nvCxnSpPr>
      <xdr:spPr>
        <a:xfrm flipV="1">
          <a:off x="1447800" y="10865379"/>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90170</xdr:rowOff>
    </xdr:from>
    <xdr:to>
      <xdr:col>3</xdr:col>
      <xdr:colOff>330200</xdr:colOff>
      <xdr:row>63</xdr:row>
      <xdr:rowOff>20320</xdr:rowOff>
    </xdr:to>
    <xdr:sp macro="" textlink="">
      <xdr:nvSpPr>
        <xdr:cNvPr id="136" name="フローチャート : 判断 135"/>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30497</xdr:rowOff>
    </xdr:from>
    <xdr:ext cx="762000" cy="259045"/>
    <xdr:sp macro="" textlink="">
      <xdr:nvSpPr>
        <xdr:cNvPr id="137" name="テキスト ボックス 136"/>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78.8</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17251</xdr:rowOff>
    </xdr:from>
    <xdr:to>
      <xdr:col>2</xdr:col>
      <xdr:colOff>127000</xdr:colOff>
      <xdr:row>63</xdr:row>
      <xdr:rowOff>118851</xdr:rowOff>
    </xdr:to>
    <xdr:sp macro="" textlink="">
      <xdr:nvSpPr>
        <xdr:cNvPr id="138" name="フローチャート : 判断 137"/>
        <xdr:cNvSpPr/>
      </xdr:nvSpPr>
      <xdr:spPr>
        <a:xfrm>
          <a:off x="1397000" y="1081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129028</xdr:rowOff>
    </xdr:from>
    <xdr:ext cx="762000" cy="259045"/>
    <xdr:sp macro="" textlink="">
      <xdr:nvSpPr>
        <xdr:cNvPr id="139" name="テキスト ボックス 138"/>
        <xdr:cNvSpPr txBox="1"/>
      </xdr:nvSpPr>
      <xdr:spPr>
        <a:xfrm>
          <a:off x="1066800" y="10587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57468</xdr:rowOff>
    </xdr:from>
    <xdr:to>
      <xdr:col>7</xdr:col>
      <xdr:colOff>203200</xdr:colOff>
      <xdr:row>63</xdr:row>
      <xdr:rowOff>159068</xdr:rowOff>
    </xdr:to>
    <xdr:sp macro="" textlink="">
      <xdr:nvSpPr>
        <xdr:cNvPr id="145" name="円/楕円 144"/>
        <xdr:cNvSpPr/>
      </xdr:nvSpPr>
      <xdr:spPr>
        <a:xfrm>
          <a:off x="49022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29545</xdr:rowOff>
    </xdr:from>
    <xdr:ext cx="762000" cy="259045"/>
    <xdr:sp macro="" textlink="">
      <xdr:nvSpPr>
        <xdr:cNvPr id="146" name="財政構造の弾力性該当値テキスト"/>
        <xdr:cNvSpPr txBox="1"/>
      </xdr:nvSpPr>
      <xdr:spPr>
        <a:xfrm>
          <a:off x="5041900" y="10830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131869</xdr:rowOff>
    </xdr:from>
    <xdr:to>
      <xdr:col>6</xdr:col>
      <xdr:colOff>50800</xdr:colOff>
      <xdr:row>64</xdr:row>
      <xdr:rowOff>62019</xdr:rowOff>
    </xdr:to>
    <xdr:sp macro="" textlink="">
      <xdr:nvSpPr>
        <xdr:cNvPr id="147" name="円/楕円 146"/>
        <xdr:cNvSpPr/>
      </xdr:nvSpPr>
      <xdr:spPr>
        <a:xfrm>
          <a:off x="40640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46796</xdr:rowOff>
    </xdr:from>
    <xdr:ext cx="736600" cy="259045"/>
    <xdr:sp macro="" textlink="">
      <xdr:nvSpPr>
        <xdr:cNvPr id="148" name="テキスト ボックス 147"/>
        <xdr:cNvSpPr txBox="1"/>
      </xdr:nvSpPr>
      <xdr:spPr>
        <a:xfrm>
          <a:off x="3733800" y="11019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113771</xdr:rowOff>
    </xdr:from>
    <xdr:to>
      <xdr:col>4</xdr:col>
      <xdr:colOff>533400</xdr:colOff>
      <xdr:row>64</xdr:row>
      <xdr:rowOff>43921</xdr:rowOff>
    </xdr:to>
    <xdr:sp macro="" textlink="">
      <xdr:nvSpPr>
        <xdr:cNvPr id="149" name="円/楕円 148"/>
        <xdr:cNvSpPr/>
      </xdr:nvSpPr>
      <xdr:spPr>
        <a:xfrm>
          <a:off x="3175000" y="1091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28698</xdr:rowOff>
    </xdr:from>
    <xdr:ext cx="762000" cy="259045"/>
    <xdr:sp macro="" textlink="">
      <xdr:nvSpPr>
        <xdr:cNvPr id="150" name="テキスト ボックス 149"/>
        <xdr:cNvSpPr txBox="1"/>
      </xdr:nvSpPr>
      <xdr:spPr>
        <a:xfrm>
          <a:off x="2844800" y="1100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13229</xdr:rowOff>
    </xdr:from>
    <xdr:to>
      <xdr:col>3</xdr:col>
      <xdr:colOff>330200</xdr:colOff>
      <xdr:row>63</xdr:row>
      <xdr:rowOff>114829</xdr:rowOff>
    </xdr:to>
    <xdr:sp macro="" textlink="">
      <xdr:nvSpPr>
        <xdr:cNvPr id="151" name="円/楕円 150"/>
        <xdr:cNvSpPr/>
      </xdr:nvSpPr>
      <xdr:spPr>
        <a:xfrm>
          <a:off x="2286000" y="1081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99606</xdr:rowOff>
    </xdr:from>
    <xdr:ext cx="762000" cy="259045"/>
    <xdr:sp macro="" textlink="">
      <xdr:nvSpPr>
        <xdr:cNvPr id="152" name="テキスト ボックス 151"/>
        <xdr:cNvSpPr txBox="1"/>
      </xdr:nvSpPr>
      <xdr:spPr>
        <a:xfrm>
          <a:off x="1955800" y="1090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49424</xdr:rowOff>
    </xdr:from>
    <xdr:to>
      <xdr:col>2</xdr:col>
      <xdr:colOff>127000</xdr:colOff>
      <xdr:row>63</xdr:row>
      <xdr:rowOff>151024</xdr:rowOff>
    </xdr:to>
    <xdr:sp macro="" textlink="">
      <xdr:nvSpPr>
        <xdr:cNvPr id="153" name="円/楕円 152"/>
        <xdr:cNvSpPr/>
      </xdr:nvSpPr>
      <xdr:spPr>
        <a:xfrm>
          <a:off x="1397000" y="1085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135801</xdr:rowOff>
    </xdr:from>
    <xdr:ext cx="762000" cy="259045"/>
    <xdr:sp macro="" textlink="">
      <xdr:nvSpPr>
        <xdr:cNvPr id="154" name="テキスト ボックス 153"/>
        <xdr:cNvSpPr txBox="1"/>
      </xdr:nvSpPr>
      <xdr:spPr>
        <a:xfrm>
          <a:off x="1066800" y="1093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6" name="テキスト ボックス 155"/>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57" name="テキスト ボックス 156"/>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[226,940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人件費・物件費等の適正度が低くなっている要因として、ゴミ処理業務や消防業務を一部事務組合で行っていることが挙げられる。一部事務組合の人件費・物件費等に充てる負担金や公営企業会計の人件費・物件費等に充てる操出金といった費用を合計した場合、人口１人当たりの金額は大幅に増加することになる。今後はこれらも含めた経費について、抑制していく必要がある。</a:t>
          </a: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1" name="直線コネクタ 17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2" name="テキスト ボックス 17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3" name="直線コネクタ 17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4" name="テキスト ボックス 17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5" name="直線コネクタ 17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6" name="テキスト ボックス 17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7" name="直線コネクタ 17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8" name="テキスト ボックス 17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77499</xdr:rowOff>
    </xdr:from>
    <xdr:to>
      <xdr:col>7</xdr:col>
      <xdr:colOff>152400</xdr:colOff>
      <xdr:row>88</xdr:row>
      <xdr:rowOff>31908</xdr:rowOff>
    </xdr:to>
    <xdr:cxnSp macro="">
      <xdr:nvCxnSpPr>
        <xdr:cNvPr id="181" name="直線コネクタ 180"/>
        <xdr:cNvCxnSpPr/>
      </xdr:nvCxnSpPr>
      <xdr:spPr>
        <a:xfrm flipV="1">
          <a:off x="4953000" y="13964949"/>
          <a:ext cx="0" cy="11545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3985</xdr:rowOff>
    </xdr:from>
    <xdr:ext cx="762000" cy="259045"/>
    <xdr:sp macro="" textlink="">
      <xdr:nvSpPr>
        <xdr:cNvPr id="182" name="人件費・物件費等の状況最小値テキスト"/>
        <xdr:cNvSpPr txBox="1"/>
      </xdr:nvSpPr>
      <xdr:spPr>
        <a:xfrm>
          <a:off x="5041900" y="1509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2,566,118</a:t>
          </a:r>
          <a:endParaRPr kumimoji="1" lang="ja-JP" altLang="en-US" sz="1000" b="1">
            <a:latin typeface="ＭＳ Ｐゴシック"/>
          </a:endParaRPr>
        </a:p>
      </xdr:txBody>
    </xdr:sp>
    <xdr:clientData/>
  </xdr:oneCellAnchor>
  <xdr:twoCellAnchor>
    <xdr:from>
      <xdr:col>7</xdr:col>
      <xdr:colOff>63500</xdr:colOff>
      <xdr:row>88</xdr:row>
      <xdr:rowOff>31908</xdr:rowOff>
    </xdr:from>
    <xdr:to>
      <xdr:col>7</xdr:col>
      <xdr:colOff>241300</xdr:colOff>
      <xdr:row>88</xdr:row>
      <xdr:rowOff>31908</xdr:rowOff>
    </xdr:to>
    <xdr:cxnSp macro="">
      <xdr:nvCxnSpPr>
        <xdr:cNvPr id="183" name="直線コネクタ 182"/>
        <xdr:cNvCxnSpPr/>
      </xdr:nvCxnSpPr>
      <xdr:spPr>
        <a:xfrm>
          <a:off x="4864100" y="1511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163876</xdr:rowOff>
    </xdr:from>
    <xdr:ext cx="762000" cy="259045"/>
    <xdr:sp macro="" textlink="">
      <xdr:nvSpPr>
        <xdr:cNvPr id="184" name="人件費・物件費等の状況最大値テキスト"/>
        <xdr:cNvSpPr txBox="1"/>
      </xdr:nvSpPr>
      <xdr:spPr>
        <a:xfrm>
          <a:off x="5041900" y="13708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173,743</a:t>
          </a:r>
          <a:endParaRPr kumimoji="1" lang="ja-JP" altLang="en-US" sz="1000" b="1">
            <a:latin typeface="ＭＳ Ｐゴシック"/>
          </a:endParaRPr>
        </a:p>
      </xdr:txBody>
    </xdr:sp>
    <xdr:clientData/>
  </xdr:oneCellAnchor>
  <xdr:twoCellAnchor>
    <xdr:from>
      <xdr:col>7</xdr:col>
      <xdr:colOff>63500</xdr:colOff>
      <xdr:row>81</xdr:row>
      <xdr:rowOff>77499</xdr:rowOff>
    </xdr:from>
    <xdr:to>
      <xdr:col>7</xdr:col>
      <xdr:colOff>241300</xdr:colOff>
      <xdr:row>81</xdr:row>
      <xdr:rowOff>77499</xdr:rowOff>
    </xdr:to>
    <xdr:cxnSp macro="">
      <xdr:nvCxnSpPr>
        <xdr:cNvPr id="185" name="直線コネクタ 184"/>
        <xdr:cNvCxnSpPr/>
      </xdr:nvCxnSpPr>
      <xdr:spPr>
        <a:xfrm>
          <a:off x="4864100" y="13964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94963</xdr:rowOff>
    </xdr:from>
    <xdr:to>
      <xdr:col>7</xdr:col>
      <xdr:colOff>152400</xdr:colOff>
      <xdr:row>81</xdr:row>
      <xdr:rowOff>103172</xdr:rowOff>
    </xdr:to>
    <xdr:cxnSp macro="">
      <xdr:nvCxnSpPr>
        <xdr:cNvPr id="186" name="直線コネクタ 185"/>
        <xdr:cNvCxnSpPr/>
      </xdr:nvCxnSpPr>
      <xdr:spPr>
        <a:xfrm>
          <a:off x="4114800" y="13982413"/>
          <a:ext cx="838200" cy="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97724</xdr:rowOff>
    </xdr:from>
    <xdr:ext cx="762000" cy="259045"/>
    <xdr:sp macro="" textlink="">
      <xdr:nvSpPr>
        <xdr:cNvPr id="187" name="人件費・物件費等の状況平均値テキスト"/>
        <xdr:cNvSpPr txBox="1"/>
      </xdr:nvSpPr>
      <xdr:spPr>
        <a:xfrm>
          <a:off x="5041900" y="13985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125647</xdr:rowOff>
    </xdr:from>
    <xdr:to>
      <xdr:col>7</xdr:col>
      <xdr:colOff>203200</xdr:colOff>
      <xdr:row>82</xdr:row>
      <xdr:rowOff>55797</xdr:rowOff>
    </xdr:to>
    <xdr:sp macro="" textlink="">
      <xdr:nvSpPr>
        <xdr:cNvPr id="188" name="フローチャート : 判断 187"/>
        <xdr:cNvSpPr/>
      </xdr:nvSpPr>
      <xdr:spPr>
        <a:xfrm>
          <a:off x="49022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91912</xdr:rowOff>
    </xdr:from>
    <xdr:to>
      <xdr:col>6</xdr:col>
      <xdr:colOff>0</xdr:colOff>
      <xdr:row>81</xdr:row>
      <xdr:rowOff>94963</xdr:rowOff>
    </xdr:to>
    <xdr:cxnSp macro="">
      <xdr:nvCxnSpPr>
        <xdr:cNvPr id="189" name="直線コネクタ 188"/>
        <xdr:cNvCxnSpPr/>
      </xdr:nvCxnSpPr>
      <xdr:spPr>
        <a:xfrm>
          <a:off x="3225800" y="13979362"/>
          <a:ext cx="889000" cy="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118628</xdr:rowOff>
    </xdr:from>
    <xdr:to>
      <xdr:col>6</xdr:col>
      <xdr:colOff>50800</xdr:colOff>
      <xdr:row>82</xdr:row>
      <xdr:rowOff>48778</xdr:rowOff>
    </xdr:to>
    <xdr:sp macro="" textlink="">
      <xdr:nvSpPr>
        <xdr:cNvPr id="190" name="フローチャート : 判断 189"/>
        <xdr:cNvSpPr/>
      </xdr:nvSpPr>
      <xdr:spPr>
        <a:xfrm>
          <a:off x="4064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33555</xdr:rowOff>
    </xdr:from>
    <xdr:ext cx="736600" cy="259045"/>
    <xdr:sp macro="" textlink="">
      <xdr:nvSpPr>
        <xdr:cNvPr id="191" name="テキスト ボックス 190"/>
        <xdr:cNvSpPr txBox="1"/>
      </xdr:nvSpPr>
      <xdr:spPr>
        <a:xfrm>
          <a:off x="3733800" y="14092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91912</xdr:rowOff>
    </xdr:from>
    <xdr:to>
      <xdr:col>4</xdr:col>
      <xdr:colOff>482600</xdr:colOff>
      <xdr:row>81</xdr:row>
      <xdr:rowOff>104296</xdr:rowOff>
    </xdr:to>
    <xdr:cxnSp macro="">
      <xdr:nvCxnSpPr>
        <xdr:cNvPr id="192" name="直線コネクタ 191"/>
        <xdr:cNvCxnSpPr/>
      </xdr:nvCxnSpPr>
      <xdr:spPr>
        <a:xfrm flipV="1">
          <a:off x="2336800" y="13979362"/>
          <a:ext cx="889000" cy="1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118849</xdr:rowOff>
    </xdr:from>
    <xdr:to>
      <xdr:col>4</xdr:col>
      <xdr:colOff>533400</xdr:colOff>
      <xdr:row>82</xdr:row>
      <xdr:rowOff>48999</xdr:rowOff>
    </xdr:to>
    <xdr:sp macro="" textlink="">
      <xdr:nvSpPr>
        <xdr:cNvPr id="193" name="フローチャート : 判断 192"/>
        <xdr:cNvSpPr/>
      </xdr:nvSpPr>
      <xdr:spPr>
        <a:xfrm>
          <a:off x="3175000" y="140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33776</xdr:rowOff>
    </xdr:from>
    <xdr:ext cx="762000" cy="259045"/>
    <xdr:sp macro="" textlink="">
      <xdr:nvSpPr>
        <xdr:cNvPr id="194" name="テキスト ボックス 193"/>
        <xdr:cNvSpPr txBox="1"/>
      </xdr:nvSpPr>
      <xdr:spPr>
        <a:xfrm>
          <a:off x="2844800" y="1409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92917</xdr:rowOff>
    </xdr:from>
    <xdr:to>
      <xdr:col>3</xdr:col>
      <xdr:colOff>279400</xdr:colOff>
      <xdr:row>81</xdr:row>
      <xdr:rowOff>104296</xdr:rowOff>
    </xdr:to>
    <xdr:cxnSp macro="">
      <xdr:nvCxnSpPr>
        <xdr:cNvPr id="195" name="直線コネクタ 194"/>
        <xdr:cNvCxnSpPr/>
      </xdr:nvCxnSpPr>
      <xdr:spPr>
        <a:xfrm>
          <a:off x="1447800" y="13980367"/>
          <a:ext cx="889000" cy="1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75160</xdr:rowOff>
    </xdr:from>
    <xdr:to>
      <xdr:col>3</xdr:col>
      <xdr:colOff>330200</xdr:colOff>
      <xdr:row>82</xdr:row>
      <xdr:rowOff>5310</xdr:rowOff>
    </xdr:to>
    <xdr:sp macro="" textlink="">
      <xdr:nvSpPr>
        <xdr:cNvPr id="196" name="フローチャート : 判断 195"/>
        <xdr:cNvSpPr/>
      </xdr:nvSpPr>
      <xdr:spPr>
        <a:xfrm>
          <a:off x="2286000" y="1396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161537</xdr:rowOff>
    </xdr:from>
    <xdr:ext cx="762000" cy="259045"/>
    <xdr:sp macro="" textlink="">
      <xdr:nvSpPr>
        <xdr:cNvPr id="197" name="テキスト ボックス 196"/>
        <xdr:cNvSpPr txBox="1"/>
      </xdr:nvSpPr>
      <xdr:spPr>
        <a:xfrm>
          <a:off x="1955800" y="14048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274,159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69910</xdr:rowOff>
    </xdr:from>
    <xdr:to>
      <xdr:col>2</xdr:col>
      <xdr:colOff>127000</xdr:colOff>
      <xdr:row>82</xdr:row>
      <xdr:rowOff>60</xdr:rowOff>
    </xdr:to>
    <xdr:sp macro="" textlink="">
      <xdr:nvSpPr>
        <xdr:cNvPr id="198" name="フローチャート : 判断 197"/>
        <xdr:cNvSpPr/>
      </xdr:nvSpPr>
      <xdr:spPr>
        <a:xfrm>
          <a:off x="1397000" y="1395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156287</xdr:rowOff>
    </xdr:from>
    <xdr:ext cx="762000" cy="259045"/>
    <xdr:sp macro="" textlink="">
      <xdr:nvSpPr>
        <xdr:cNvPr id="199" name="テキスト ボックス 198"/>
        <xdr:cNvSpPr txBox="1"/>
      </xdr:nvSpPr>
      <xdr:spPr>
        <a:xfrm>
          <a:off x="1066800" y="1404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263,283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0" name="テキスト ボックス 19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1" name="テキスト ボックス 20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2" name="テキスト ボックス 20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3" name="テキスト ボックス 20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4" name="テキスト ボックス 20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52372</xdr:rowOff>
    </xdr:from>
    <xdr:to>
      <xdr:col>7</xdr:col>
      <xdr:colOff>203200</xdr:colOff>
      <xdr:row>81</xdr:row>
      <xdr:rowOff>153972</xdr:rowOff>
    </xdr:to>
    <xdr:sp macro="" textlink="">
      <xdr:nvSpPr>
        <xdr:cNvPr id="205" name="円/楕円 204"/>
        <xdr:cNvSpPr/>
      </xdr:nvSpPr>
      <xdr:spPr>
        <a:xfrm>
          <a:off x="4902200" y="1393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145099</xdr:rowOff>
    </xdr:from>
    <xdr:ext cx="762000" cy="259045"/>
    <xdr:sp macro="" textlink="">
      <xdr:nvSpPr>
        <xdr:cNvPr id="206" name="人件費・物件費等の状況該当値テキスト"/>
        <xdr:cNvSpPr txBox="1"/>
      </xdr:nvSpPr>
      <xdr:spPr>
        <a:xfrm>
          <a:off x="5041900" y="1386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226,940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44163</xdr:rowOff>
    </xdr:from>
    <xdr:to>
      <xdr:col>6</xdr:col>
      <xdr:colOff>50800</xdr:colOff>
      <xdr:row>81</xdr:row>
      <xdr:rowOff>145763</xdr:rowOff>
    </xdr:to>
    <xdr:sp macro="" textlink="">
      <xdr:nvSpPr>
        <xdr:cNvPr id="207" name="円/楕円 206"/>
        <xdr:cNvSpPr/>
      </xdr:nvSpPr>
      <xdr:spPr>
        <a:xfrm>
          <a:off x="4064000" y="1393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155940</xdr:rowOff>
    </xdr:from>
    <xdr:ext cx="736600" cy="259045"/>
    <xdr:sp macro="" textlink="">
      <xdr:nvSpPr>
        <xdr:cNvPr id="208" name="テキスト ボックス 207"/>
        <xdr:cNvSpPr txBox="1"/>
      </xdr:nvSpPr>
      <xdr:spPr>
        <a:xfrm>
          <a:off x="3733800" y="13700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209,933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41112</xdr:rowOff>
    </xdr:from>
    <xdr:to>
      <xdr:col>4</xdr:col>
      <xdr:colOff>533400</xdr:colOff>
      <xdr:row>81</xdr:row>
      <xdr:rowOff>142712</xdr:rowOff>
    </xdr:to>
    <xdr:sp macro="" textlink="">
      <xdr:nvSpPr>
        <xdr:cNvPr id="209" name="円/楕円 208"/>
        <xdr:cNvSpPr/>
      </xdr:nvSpPr>
      <xdr:spPr>
        <a:xfrm>
          <a:off x="3175000" y="1392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152889</xdr:rowOff>
    </xdr:from>
    <xdr:ext cx="762000" cy="259045"/>
    <xdr:sp macro="" textlink="">
      <xdr:nvSpPr>
        <xdr:cNvPr id="210" name="テキスト ボックス 209"/>
        <xdr:cNvSpPr txBox="1"/>
      </xdr:nvSpPr>
      <xdr:spPr>
        <a:xfrm>
          <a:off x="2844800" y="1369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203,609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53496</xdr:rowOff>
    </xdr:from>
    <xdr:to>
      <xdr:col>3</xdr:col>
      <xdr:colOff>330200</xdr:colOff>
      <xdr:row>81</xdr:row>
      <xdr:rowOff>155096</xdr:rowOff>
    </xdr:to>
    <xdr:sp macro="" textlink="">
      <xdr:nvSpPr>
        <xdr:cNvPr id="211" name="円/楕円 210"/>
        <xdr:cNvSpPr/>
      </xdr:nvSpPr>
      <xdr:spPr>
        <a:xfrm>
          <a:off x="2286000" y="1394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165273</xdr:rowOff>
    </xdr:from>
    <xdr:ext cx="762000" cy="259045"/>
    <xdr:sp macro="" textlink="">
      <xdr:nvSpPr>
        <xdr:cNvPr id="212" name="テキスト ボックス 211"/>
        <xdr:cNvSpPr txBox="1"/>
      </xdr:nvSpPr>
      <xdr:spPr>
        <a:xfrm>
          <a:off x="1955800" y="13709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229,271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42117</xdr:rowOff>
    </xdr:from>
    <xdr:to>
      <xdr:col>2</xdr:col>
      <xdr:colOff>127000</xdr:colOff>
      <xdr:row>81</xdr:row>
      <xdr:rowOff>143717</xdr:rowOff>
    </xdr:to>
    <xdr:sp macro="" textlink="">
      <xdr:nvSpPr>
        <xdr:cNvPr id="213" name="円/楕円 212"/>
        <xdr:cNvSpPr/>
      </xdr:nvSpPr>
      <xdr:spPr>
        <a:xfrm>
          <a:off x="1397000" y="1392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153894</xdr:rowOff>
    </xdr:from>
    <xdr:ext cx="762000" cy="259045"/>
    <xdr:sp macro="" textlink="">
      <xdr:nvSpPr>
        <xdr:cNvPr id="214" name="テキスト ボックス 213"/>
        <xdr:cNvSpPr txBox="1"/>
      </xdr:nvSpPr>
      <xdr:spPr>
        <a:xfrm>
          <a:off x="1066800" y="1369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205,691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5" name="正方形/長方形 21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16" name="テキスト ボックス 21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17" name="テキスト ボックス 21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8" name="正方形/長方形 21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9" name="正方形/長方形 21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0" name="正方形/長方形 21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1" name="正方形/長方形 22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2" name="正方形/長方形 22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3" name="正方形/長方形 22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4" name="正方形/長方形 22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5" name="正方形/長方形 22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6" name="正方形/長方形 22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7" name="テキスト ボックス 22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実施済みの給与削減により類似団体平均を下回っているが、引き続き縮減に努める。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8" name="直線コネクタ 22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9" name="テキスト ボックス 22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0" name="直線コネクタ 229"/>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1" name="テキスト ボックス 230"/>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2" name="直線コネクタ 23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3" name="テキスト ボックス 23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4" name="直線コネクタ 23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5" name="テキスト ボックス 23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6" name="直線コネクタ 23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7" name="テキスト ボックス 23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21273</xdr:rowOff>
    </xdr:from>
    <xdr:to>
      <xdr:col>24</xdr:col>
      <xdr:colOff>558800</xdr:colOff>
      <xdr:row>89</xdr:row>
      <xdr:rowOff>45720</xdr:rowOff>
    </xdr:to>
    <xdr:cxnSp macro="">
      <xdr:nvCxnSpPr>
        <xdr:cNvPr id="239" name="直線コネクタ 238"/>
        <xdr:cNvCxnSpPr/>
      </xdr:nvCxnSpPr>
      <xdr:spPr>
        <a:xfrm flipV="1">
          <a:off x="17018000" y="14080173"/>
          <a:ext cx="0" cy="1224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17797</xdr:rowOff>
    </xdr:from>
    <xdr:ext cx="762000" cy="259045"/>
    <xdr:sp macro="" textlink="">
      <xdr:nvSpPr>
        <xdr:cNvPr id="240" name="給与水準   （国との比較）最小値テキスト"/>
        <xdr:cNvSpPr txBox="1"/>
      </xdr:nvSpPr>
      <xdr:spPr>
        <a:xfrm>
          <a:off x="17106900" y="1527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24</xdr:col>
      <xdr:colOff>469900</xdr:colOff>
      <xdr:row>89</xdr:row>
      <xdr:rowOff>45720</xdr:rowOff>
    </xdr:from>
    <xdr:to>
      <xdr:col>24</xdr:col>
      <xdr:colOff>647700</xdr:colOff>
      <xdr:row>89</xdr:row>
      <xdr:rowOff>45720</xdr:rowOff>
    </xdr:to>
    <xdr:cxnSp macro="">
      <xdr:nvCxnSpPr>
        <xdr:cNvPr id="241" name="直線コネクタ 240"/>
        <xdr:cNvCxnSpPr/>
      </xdr:nvCxnSpPr>
      <xdr:spPr>
        <a:xfrm>
          <a:off x="16929100" y="1530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107650</xdr:rowOff>
    </xdr:from>
    <xdr:ext cx="762000" cy="259045"/>
    <xdr:sp macro="" textlink="">
      <xdr:nvSpPr>
        <xdr:cNvPr id="242" name="給与水準   （国との比較）最大値テキスト"/>
        <xdr:cNvSpPr txBox="1"/>
      </xdr:nvSpPr>
      <xdr:spPr>
        <a:xfrm>
          <a:off x="17106900" y="138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24</xdr:col>
      <xdr:colOff>469900</xdr:colOff>
      <xdr:row>82</xdr:row>
      <xdr:rowOff>21273</xdr:rowOff>
    </xdr:from>
    <xdr:to>
      <xdr:col>24</xdr:col>
      <xdr:colOff>647700</xdr:colOff>
      <xdr:row>82</xdr:row>
      <xdr:rowOff>21273</xdr:rowOff>
    </xdr:to>
    <xdr:cxnSp macro="">
      <xdr:nvCxnSpPr>
        <xdr:cNvPr id="243" name="直線コネクタ 242"/>
        <xdr:cNvCxnSpPr/>
      </xdr:nvCxnSpPr>
      <xdr:spPr>
        <a:xfrm>
          <a:off x="16929100" y="1408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23177</xdr:rowOff>
    </xdr:from>
    <xdr:to>
      <xdr:col>24</xdr:col>
      <xdr:colOff>558800</xdr:colOff>
      <xdr:row>88</xdr:row>
      <xdr:rowOff>144780</xdr:rowOff>
    </xdr:to>
    <xdr:cxnSp macro="">
      <xdr:nvCxnSpPr>
        <xdr:cNvPr id="244" name="直線コネクタ 243"/>
        <xdr:cNvCxnSpPr/>
      </xdr:nvCxnSpPr>
      <xdr:spPr>
        <a:xfrm flipV="1">
          <a:off x="16179800" y="14767877"/>
          <a:ext cx="838200" cy="46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158132</xdr:rowOff>
    </xdr:from>
    <xdr:ext cx="762000" cy="259045"/>
    <xdr:sp macro="" textlink="">
      <xdr:nvSpPr>
        <xdr:cNvPr id="245" name="給与水準   （国との比較）平均値テキスト"/>
        <xdr:cNvSpPr txBox="1"/>
      </xdr:nvSpPr>
      <xdr:spPr>
        <a:xfrm>
          <a:off x="17106900" y="14731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14605</xdr:rowOff>
    </xdr:from>
    <xdr:to>
      <xdr:col>24</xdr:col>
      <xdr:colOff>609600</xdr:colOff>
      <xdr:row>86</xdr:row>
      <xdr:rowOff>116205</xdr:rowOff>
    </xdr:to>
    <xdr:sp macro="" textlink="">
      <xdr:nvSpPr>
        <xdr:cNvPr id="246" name="フローチャート : 判断 245"/>
        <xdr:cNvSpPr/>
      </xdr:nvSpPr>
      <xdr:spPr>
        <a:xfrm>
          <a:off x="169672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66357</xdr:rowOff>
    </xdr:from>
    <xdr:to>
      <xdr:col>23</xdr:col>
      <xdr:colOff>406400</xdr:colOff>
      <xdr:row>88</xdr:row>
      <xdr:rowOff>144780</xdr:rowOff>
    </xdr:to>
    <xdr:cxnSp macro="">
      <xdr:nvCxnSpPr>
        <xdr:cNvPr id="247" name="直線コネクタ 246"/>
        <xdr:cNvCxnSpPr/>
      </xdr:nvCxnSpPr>
      <xdr:spPr>
        <a:xfrm>
          <a:off x="15290800" y="15153957"/>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124143</xdr:rowOff>
    </xdr:from>
    <xdr:to>
      <xdr:col>23</xdr:col>
      <xdr:colOff>457200</xdr:colOff>
      <xdr:row>89</xdr:row>
      <xdr:rowOff>54293</xdr:rowOff>
    </xdr:to>
    <xdr:sp macro="" textlink="">
      <xdr:nvSpPr>
        <xdr:cNvPr id="248" name="フローチャート : 判断 247"/>
        <xdr:cNvSpPr/>
      </xdr:nvSpPr>
      <xdr:spPr>
        <a:xfrm>
          <a:off x="16129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39070</xdr:rowOff>
    </xdr:from>
    <xdr:ext cx="736600" cy="259045"/>
    <xdr:sp macro="" textlink="">
      <xdr:nvSpPr>
        <xdr:cNvPr id="249" name="テキスト ボックス 248"/>
        <xdr:cNvSpPr txBox="1"/>
      </xdr:nvSpPr>
      <xdr:spPr>
        <a:xfrm>
          <a:off x="15798800" y="1529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1588</xdr:rowOff>
    </xdr:from>
    <xdr:to>
      <xdr:col>22</xdr:col>
      <xdr:colOff>203200</xdr:colOff>
      <xdr:row>88</xdr:row>
      <xdr:rowOff>66357</xdr:rowOff>
    </xdr:to>
    <xdr:cxnSp macro="">
      <xdr:nvCxnSpPr>
        <xdr:cNvPr id="250" name="直線コネクタ 249"/>
        <xdr:cNvCxnSpPr/>
      </xdr:nvCxnSpPr>
      <xdr:spPr>
        <a:xfrm>
          <a:off x="14401800" y="14574838"/>
          <a:ext cx="889000" cy="57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112077</xdr:rowOff>
    </xdr:from>
    <xdr:to>
      <xdr:col>22</xdr:col>
      <xdr:colOff>254000</xdr:colOff>
      <xdr:row>89</xdr:row>
      <xdr:rowOff>42227</xdr:rowOff>
    </xdr:to>
    <xdr:sp macro="" textlink="">
      <xdr:nvSpPr>
        <xdr:cNvPr id="251" name="フローチャート : 判断 250"/>
        <xdr:cNvSpPr/>
      </xdr:nvSpPr>
      <xdr:spPr>
        <a:xfrm>
          <a:off x="15240000" y="151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27004</xdr:rowOff>
    </xdr:from>
    <xdr:ext cx="762000" cy="259045"/>
    <xdr:sp macro="" textlink="">
      <xdr:nvSpPr>
        <xdr:cNvPr id="252" name="テキスト ボックス 251"/>
        <xdr:cNvSpPr txBox="1"/>
      </xdr:nvSpPr>
      <xdr:spPr>
        <a:xfrm>
          <a:off x="14909800" y="152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160973</xdr:rowOff>
    </xdr:from>
    <xdr:to>
      <xdr:col>21</xdr:col>
      <xdr:colOff>0</xdr:colOff>
      <xdr:row>85</xdr:row>
      <xdr:rowOff>1588</xdr:rowOff>
    </xdr:to>
    <xdr:cxnSp macro="">
      <xdr:nvCxnSpPr>
        <xdr:cNvPr id="253" name="直線コネクタ 252"/>
        <xdr:cNvCxnSpPr/>
      </xdr:nvCxnSpPr>
      <xdr:spPr>
        <a:xfrm>
          <a:off x="13512800" y="1456277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143827</xdr:rowOff>
    </xdr:from>
    <xdr:to>
      <xdr:col>21</xdr:col>
      <xdr:colOff>50800</xdr:colOff>
      <xdr:row>86</xdr:row>
      <xdr:rowOff>73977</xdr:rowOff>
    </xdr:to>
    <xdr:sp macro="" textlink="">
      <xdr:nvSpPr>
        <xdr:cNvPr id="254" name="フローチャート : 判断 253"/>
        <xdr:cNvSpPr/>
      </xdr:nvSpPr>
      <xdr:spPr>
        <a:xfrm>
          <a:off x="14351000" y="1471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58754</xdr:rowOff>
    </xdr:from>
    <xdr:ext cx="762000" cy="259045"/>
    <xdr:sp macro="" textlink="">
      <xdr:nvSpPr>
        <xdr:cNvPr id="255" name="テキスト ボックス 254"/>
        <xdr:cNvSpPr txBox="1"/>
      </xdr:nvSpPr>
      <xdr:spPr>
        <a:xfrm>
          <a:off x="14020800" y="14803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119698</xdr:rowOff>
    </xdr:from>
    <xdr:to>
      <xdr:col>19</xdr:col>
      <xdr:colOff>533400</xdr:colOff>
      <xdr:row>86</xdr:row>
      <xdr:rowOff>49848</xdr:rowOff>
    </xdr:to>
    <xdr:sp macro="" textlink="">
      <xdr:nvSpPr>
        <xdr:cNvPr id="256" name="フローチャート : 判断 255"/>
        <xdr:cNvSpPr/>
      </xdr:nvSpPr>
      <xdr:spPr>
        <a:xfrm>
          <a:off x="13462000" y="1469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34625</xdr:rowOff>
    </xdr:from>
    <xdr:ext cx="762000" cy="259045"/>
    <xdr:sp macro="" textlink="">
      <xdr:nvSpPr>
        <xdr:cNvPr id="257" name="テキスト ボックス 256"/>
        <xdr:cNvSpPr txBox="1"/>
      </xdr:nvSpPr>
      <xdr:spPr>
        <a:xfrm>
          <a:off x="13131800" y="147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8" name="テキスト ボックス 25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59" name="テキスト ボックス 25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0" name="テキスト ボックス 25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1" name="テキスト ボックス 26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2" name="テキスト ボックス 26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143827</xdr:rowOff>
    </xdr:from>
    <xdr:to>
      <xdr:col>24</xdr:col>
      <xdr:colOff>609600</xdr:colOff>
      <xdr:row>86</xdr:row>
      <xdr:rowOff>73977</xdr:rowOff>
    </xdr:to>
    <xdr:sp macro="" textlink="">
      <xdr:nvSpPr>
        <xdr:cNvPr id="263" name="円/楕円 262"/>
        <xdr:cNvSpPr/>
      </xdr:nvSpPr>
      <xdr:spPr>
        <a:xfrm>
          <a:off x="16967200" y="1471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160354</xdr:rowOff>
    </xdr:from>
    <xdr:ext cx="762000" cy="259045"/>
    <xdr:sp macro="" textlink="">
      <xdr:nvSpPr>
        <xdr:cNvPr id="264" name="給与水準   （国との比較）該当値テキスト"/>
        <xdr:cNvSpPr txBox="1"/>
      </xdr:nvSpPr>
      <xdr:spPr>
        <a:xfrm>
          <a:off x="17106900" y="1456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93980</xdr:rowOff>
    </xdr:from>
    <xdr:to>
      <xdr:col>23</xdr:col>
      <xdr:colOff>457200</xdr:colOff>
      <xdr:row>89</xdr:row>
      <xdr:rowOff>24130</xdr:rowOff>
    </xdr:to>
    <xdr:sp macro="" textlink="">
      <xdr:nvSpPr>
        <xdr:cNvPr id="265" name="円/楕円 264"/>
        <xdr:cNvSpPr/>
      </xdr:nvSpPr>
      <xdr:spPr>
        <a:xfrm>
          <a:off x="16129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34307</xdr:rowOff>
    </xdr:from>
    <xdr:ext cx="736600" cy="259045"/>
    <xdr:sp macro="" textlink="">
      <xdr:nvSpPr>
        <xdr:cNvPr id="266" name="テキスト ボックス 265"/>
        <xdr:cNvSpPr txBox="1"/>
      </xdr:nvSpPr>
      <xdr:spPr>
        <a:xfrm>
          <a:off x="15798800" y="1495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15557</xdr:rowOff>
    </xdr:from>
    <xdr:to>
      <xdr:col>22</xdr:col>
      <xdr:colOff>254000</xdr:colOff>
      <xdr:row>88</xdr:row>
      <xdr:rowOff>117157</xdr:rowOff>
    </xdr:to>
    <xdr:sp macro="" textlink="">
      <xdr:nvSpPr>
        <xdr:cNvPr id="267" name="円/楕円 266"/>
        <xdr:cNvSpPr/>
      </xdr:nvSpPr>
      <xdr:spPr>
        <a:xfrm>
          <a:off x="15240000" y="151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127334</xdr:rowOff>
    </xdr:from>
    <xdr:ext cx="762000" cy="259045"/>
    <xdr:sp macro="" textlink="">
      <xdr:nvSpPr>
        <xdr:cNvPr id="268" name="テキスト ボックス 267"/>
        <xdr:cNvSpPr txBox="1"/>
      </xdr:nvSpPr>
      <xdr:spPr>
        <a:xfrm>
          <a:off x="14909800" y="1487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122238</xdr:rowOff>
    </xdr:from>
    <xdr:to>
      <xdr:col>21</xdr:col>
      <xdr:colOff>50800</xdr:colOff>
      <xdr:row>85</xdr:row>
      <xdr:rowOff>52388</xdr:rowOff>
    </xdr:to>
    <xdr:sp macro="" textlink="">
      <xdr:nvSpPr>
        <xdr:cNvPr id="269" name="円/楕円 268"/>
        <xdr:cNvSpPr/>
      </xdr:nvSpPr>
      <xdr:spPr>
        <a:xfrm>
          <a:off x="14351000" y="14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62565</xdr:rowOff>
    </xdr:from>
    <xdr:ext cx="762000" cy="259045"/>
    <xdr:sp macro="" textlink="">
      <xdr:nvSpPr>
        <xdr:cNvPr id="270" name="テキスト ボックス 269"/>
        <xdr:cNvSpPr txBox="1"/>
      </xdr:nvSpPr>
      <xdr:spPr>
        <a:xfrm>
          <a:off x="14020800" y="1429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110173</xdr:rowOff>
    </xdr:from>
    <xdr:to>
      <xdr:col>19</xdr:col>
      <xdr:colOff>533400</xdr:colOff>
      <xdr:row>85</xdr:row>
      <xdr:rowOff>40323</xdr:rowOff>
    </xdr:to>
    <xdr:sp macro="" textlink="">
      <xdr:nvSpPr>
        <xdr:cNvPr id="271" name="円/楕円 270"/>
        <xdr:cNvSpPr/>
      </xdr:nvSpPr>
      <xdr:spPr>
        <a:xfrm>
          <a:off x="13462000" y="1451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50500</xdr:rowOff>
    </xdr:from>
    <xdr:ext cx="762000" cy="259045"/>
    <xdr:sp macro="" textlink="">
      <xdr:nvSpPr>
        <xdr:cNvPr id="272" name="テキスト ボックス 271"/>
        <xdr:cNvSpPr txBox="1"/>
      </xdr:nvSpPr>
      <xdr:spPr>
        <a:xfrm>
          <a:off x="13131800" y="14280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3" name="正方形/長方形 27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74" name="テキスト ボックス 27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75" name="テキスト ボックス 27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[14.03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6" name="正方形/長方形 27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7" name="正方形/長方形 27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8" name="正方形/長方形 27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79" name="正方形/長方形 27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0" name="正方形/長方形 27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1" name="正方形/長方形 28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2" name="正方形/長方形 28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3" name="正方形/長方形 28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4" name="正方形/長方形 28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5" name="テキスト ボックス 28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平成１４年度から実施している職員数削減により類似団体平均を下回っている。今後も適切な定員管理に努める。</a:t>
          </a:r>
        </a:p>
      </xdr:txBody>
    </xdr:sp>
    <xdr:clientData/>
  </xdr:twoCellAnchor>
  <xdr:oneCellAnchor>
    <xdr:from>
      <xdr:col>18</xdr:col>
      <xdr:colOff>444500</xdr:colOff>
      <xdr:row>54</xdr:row>
      <xdr:rowOff>139700</xdr:rowOff>
    </xdr:from>
    <xdr:ext cx="349839" cy="225703"/>
    <xdr:sp macro="" textlink="">
      <xdr:nvSpPr>
        <xdr:cNvPr id="286" name="テキスト ボックス 28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7" name="直線コネクタ 28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8" name="テキスト ボックス 28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89" name="直線コネクタ 28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0" name="テキスト ボックス 28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1" name="直線コネクタ 29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2" name="テキスト ボックス 29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3" name="直線コネクタ 29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4" name="テキスト ボックス 29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5" name="直線コネクタ 29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6" name="テキスト ボックス 29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7" name="直線コネクタ 29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298" name="テキスト ボックス 29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299" name="直線コネクタ 29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0" name="テキスト ボックス 29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1" name="直線コネクタ 30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93563</xdr:rowOff>
    </xdr:from>
    <xdr:to>
      <xdr:col>24</xdr:col>
      <xdr:colOff>558800</xdr:colOff>
      <xdr:row>67</xdr:row>
      <xdr:rowOff>611</xdr:rowOff>
    </xdr:to>
    <xdr:cxnSp macro="">
      <xdr:nvCxnSpPr>
        <xdr:cNvPr id="303" name="直線コネクタ 302"/>
        <xdr:cNvCxnSpPr/>
      </xdr:nvCxnSpPr>
      <xdr:spPr>
        <a:xfrm flipV="1">
          <a:off x="17018000" y="10037663"/>
          <a:ext cx="0" cy="14500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144138</xdr:rowOff>
    </xdr:from>
    <xdr:ext cx="762000" cy="259045"/>
    <xdr:sp macro="" textlink="">
      <xdr:nvSpPr>
        <xdr:cNvPr id="304" name="定員管理の状況最小値テキスト"/>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135.29</a:t>
          </a:r>
          <a:endParaRPr kumimoji="1" lang="ja-JP" altLang="en-US" sz="1000" b="1">
            <a:latin typeface="ＭＳ Ｐゴシック"/>
          </a:endParaRPr>
        </a:p>
      </xdr:txBody>
    </xdr:sp>
    <xdr:clientData/>
  </xdr:oneCellAnchor>
  <xdr:twoCellAnchor>
    <xdr:from>
      <xdr:col>24</xdr:col>
      <xdr:colOff>469900</xdr:colOff>
      <xdr:row>67</xdr:row>
      <xdr:rowOff>611</xdr:rowOff>
    </xdr:from>
    <xdr:to>
      <xdr:col>24</xdr:col>
      <xdr:colOff>647700</xdr:colOff>
      <xdr:row>67</xdr:row>
      <xdr:rowOff>611</xdr:rowOff>
    </xdr:to>
    <xdr:cxnSp macro="">
      <xdr:nvCxnSpPr>
        <xdr:cNvPr id="305" name="直線コネクタ 304"/>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8490</xdr:rowOff>
    </xdr:from>
    <xdr:ext cx="762000" cy="259045"/>
    <xdr:sp macro="" textlink="">
      <xdr:nvSpPr>
        <xdr:cNvPr id="306" name="定員管理の状況最大値テキスト"/>
        <xdr:cNvSpPr txBox="1"/>
      </xdr:nvSpPr>
      <xdr:spPr>
        <a:xfrm>
          <a:off x="17106900" y="978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24</xdr:col>
      <xdr:colOff>469900</xdr:colOff>
      <xdr:row>58</xdr:row>
      <xdr:rowOff>93563</xdr:rowOff>
    </xdr:from>
    <xdr:to>
      <xdr:col>24</xdr:col>
      <xdr:colOff>647700</xdr:colOff>
      <xdr:row>58</xdr:row>
      <xdr:rowOff>93563</xdr:rowOff>
    </xdr:to>
    <xdr:cxnSp macro="">
      <xdr:nvCxnSpPr>
        <xdr:cNvPr id="307" name="直線コネクタ 306"/>
        <xdr:cNvCxnSpPr/>
      </xdr:nvCxnSpPr>
      <xdr:spPr>
        <a:xfrm>
          <a:off x="16929100" y="1003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143201</xdr:rowOff>
    </xdr:from>
    <xdr:to>
      <xdr:col>24</xdr:col>
      <xdr:colOff>558800</xdr:colOff>
      <xdr:row>58</xdr:row>
      <xdr:rowOff>150326</xdr:rowOff>
    </xdr:to>
    <xdr:cxnSp macro="">
      <xdr:nvCxnSpPr>
        <xdr:cNvPr id="308" name="直線コネクタ 307"/>
        <xdr:cNvCxnSpPr/>
      </xdr:nvCxnSpPr>
      <xdr:spPr>
        <a:xfrm>
          <a:off x="16179800" y="10087301"/>
          <a:ext cx="83820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156517</xdr:rowOff>
    </xdr:from>
    <xdr:ext cx="762000" cy="259045"/>
    <xdr:sp macro="" textlink="">
      <xdr:nvSpPr>
        <xdr:cNvPr id="309" name="定員管理の状況平均値テキスト"/>
        <xdr:cNvSpPr txBox="1"/>
      </xdr:nvSpPr>
      <xdr:spPr>
        <a:xfrm>
          <a:off x="17106900" y="1010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12990</xdr:rowOff>
    </xdr:from>
    <xdr:to>
      <xdr:col>24</xdr:col>
      <xdr:colOff>609600</xdr:colOff>
      <xdr:row>59</xdr:row>
      <xdr:rowOff>114590</xdr:rowOff>
    </xdr:to>
    <xdr:sp macro="" textlink="">
      <xdr:nvSpPr>
        <xdr:cNvPr id="310" name="フローチャート : 判断 309"/>
        <xdr:cNvSpPr/>
      </xdr:nvSpPr>
      <xdr:spPr>
        <a:xfrm>
          <a:off x="169672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143201</xdr:rowOff>
    </xdr:from>
    <xdr:to>
      <xdr:col>23</xdr:col>
      <xdr:colOff>406400</xdr:colOff>
      <xdr:row>58</xdr:row>
      <xdr:rowOff>143891</xdr:rowOff>
    </xdr:to>
    <xdr:cxnSp macro="">
      <xdr:nvCxnSpPr>
        <xdr:cNvPr id="311" name="直線コネクタ 310"/>
        <xdr:cNvCxnSpPr/>
      </xdr:nvCxnSpPr>
      <xdr:spPr>
        <a:xfrm flipV="1">
          <a:off x="15290800" y="10087301"/>
          <a:ext cx="889000" cy="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15748</xdr:rowOff>
    </xdr:from>
    <xdr:to>
      <xdr:col>23</xdr:col>
      <xdr:colOff>457200</xdr:colOff>
      <xdr:row>59</xdr:row>
      <xdr:rowOff>117348</xdr:rowOff>
    </xdr:to>
    <xdr:sp macro="" textlink="">
      <xdr:nvSpPr>
        <xdr:cNvPr id="312" name="フローチャート : 判断 311"/>
        <xdr:cNvSpPr/>
      </xdr:nvSpPr>
      <xdr:spPr>
        <a:xfrm>
          <a:off x="16129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102125</xdr:rowOff>
    </xdr:from>
    <xdr:ext cx="736600" cy="259045"/>
    <xdr:sp macro="" textlink="">
      <xdr:nvSpPr>
        <xdr:cNvPr id="313" name="テキスト ボックス 312"/>
        <xdr:cNvSpPr txBox="1"/>
      </xdr:nvSpPr>
      <xdr:spPr>
        <a:xfrm>
          <a:off x="15798800" y="10217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141363</xdr:rowOff>
    </xdr:from>
    <xdr:to>
      <xdr:col>22</xdr:col>
      <xdr:colOff>203200</xdr:colOff>
      <xdr:row>58</xdr:row>
      <xdr:rowOff>143891</xdr:rowOff>
    </xdr:to>
    <xdr:cxnSp macro="">
      <xdr:nvCxnSpPr>
        <xdr:cNvPr id="314" name="直線コネクタ 313"/>
        <xdr:cNvCxnSpPr/>
      </xdr:nvCxnSpPr>
      <xdr:spPr>
        <a:xfrm>
          <a:off x="14401800" y="10085463"/>
          <a:ext cx="889000" cy="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12990</xdr:rowOff>
    </xdr:from>
    <xdr:to>
      <xdr:col>22</xdr:col>
      <xdr:colOff>254000</xdr:colOff>
      <xdr:row>59</xdr:row>
      <xdr:rowOff>114590</xdr:rowOff>
    </xdr:to>
    <xdr:sp macro="" textlink="">
      <xdr:nvSpPr>
        <xdr:cNvPr id="315" name="フローチャート : 判断 314"/>
        <xdr:cNvSpPr/>
      </xdr:nvSpPr>
      <xdr:spPr>
        <a:xfrm>
          <a:off x="15240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99367</xdr:rowOff>
    </xdr:from>
    <xdr:ext cx="762000" cy="259045"/>
    <xdr:sp macro="" textlink="">
      <xdr:nvSpPr>
        <xdr:cNvPr id="316" name="テキスト ボックス 315"/>
        <xdr:cNvSpPr txBox="1"/>
      </xdr:nvSpPr>
      <xdr:spPr>
        <a:xfrm>
          <a:off x="14909800" y="1021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140904</xdr:rowOff>
    </xdr:from>
    <xdr:to>
      <xdr:col>21</xdr:col>
      <xdr:colOff>0</xdr:colOff>
      <xdr:row>58</xdr:row>
      <xdr:rowOff>141363</xdr:rowOff>
    </xdr:to>
    <xdr:cxnSp macro="">
      <xdr:nvCxnSpPr>
        <xdr:cNvPr id="317" name="直線コネクタ 316"/>
        <xdr:cNvCxnSpPr/>
      </xdr:nvCxnSpPr>
      <xdr:spPr>
        <a:xfrm>
          <a:off x="13512800" y="10085004"/>
          <a:ext cx="889000" cy="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58</xdr:row>
      <xdr:rowOff>125034</xdr:rowOff>
    </xdr:from>
    <xdr:to>
      <xdr:col>21</xdr:col>
      <xdr:colOff>50800</xdr:colOff>
      <xdr:row>59</xdr:row>
      <xdr:rowOff>55184</xdr:rowOff>
    </xdr:to>
    <xdr:sp macro="" textlink="">
      <xdr:nvSpPr>
        <xdr:cNvPr id="318" name="フローチャート : 判断 317"/>
        <xdr:cNvSpPr/>
      </xdr:nvSpPr>
      <xdr:spPr>
        <a:xfrm>
          <a:off x="14351000" y="100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39961</xdr:rowOff>
    </xdr:from>
    <xdr:ext cx="762000" cy="259045"/>
    <xdr:sp macro="" textlink="">
      <xdr:nvSpPr>
        <xdr:cNvPr id="319" name="テキスト ボックス 318"/>
        <xdr:cNvSpPr txBox="1"/>
      </xdr:nvSpPr>
      <xdr:spPr>
        <a:xfrm>
          <a:off x="14020800" y="1015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126413</xdr:rowOff>
    </xdr:from>
    <xdr:to>
      <xdr:col>19</xdr:col>
      <xdr:colOff>533400</xdr:colOff>
      <xdr:row>59</xdr:row>
      <xdr:rowOff>56563</xdr:rowOff>
    </xdr:to>
    <xdr:sp macro="" textlink="">
      <xdr:nvSpPr>
        <xdr:cNvPr id="320" name="フローチャート : 判断 319"/>
        <xdr:cNvSpPr/>
      </xdr:nvSpPr>
      <xdr:spPr>
        <a:xfrm>
          <a:off x="13462000" y="1007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41340</xdr:rowOff>
    </xdr:from>
    <xdr:ext cx="762000" cy="259045"/>
    <xdr:sp macro="" textlink="">
      <xdr:nvSpPr>
        <xdr:cNvPr id="321" name="テキスト ボックス 320"/>
        <xdr:cNvSpPr txBox="1"/>
      </xdr:nvSpPr>
      <xdr:spPr>
        <a:xfrm>
          <a:off x="13131800" y="10156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2" name="テキスト ボックス 32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3" name="テキスト ボックス 32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4" name="テキスト ボックス 32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5" name="テキスト ボックス 32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6" name="テキスト ボックス 32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58</xdr:row>
      <xdr:rowOff>99526</xdr:rowOff>
    </xdr:from>
    <xdr:to>
      <xdr:col>24</xdr:col>
      <xdr:colOff>609600</xdr:colOff>
      <xdr:row>59</xdr:row>
      <xdr:rowOff>29676</xdr:rowOff>
    </xdr:to>
    <xdr:sp macro="" textlink="">
      <xdr:nvSpPr>
        <xdr:cNvPr id="327" name="円/楕円 326"/>
        <xdr:cNvSpPr/>
      </xdr:nvSpPr>
      <xdr:spPr>
        <a:xfrm>
          <a:off x="16967200" y="1004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20803</xdr:rowOff>
    </xdr:from>
    <xdr:ext cx="762000" cy="259045"/>
    <xdr:sp macro="" textlink="">
      <xdr:nvSpPr>
        <xdr:cNvPr id="328" name="定員管理の状況該当値テキスト"/>
        <xdr:cNvSpPr txBox="1"/>
      </xdr:nvSpPr>
      <xdr:spPr>
        <a:xfrm>
          <a:off x="17106900" y="9964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14.03</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92401</xdr:rowOff>
    </xdr:from>
    <xdr:to>
      <xdr:col>23</xdr:col>
      <xdr:colOff>457200</xdr:colOff>
      <xdr:row>59</xdr:row>
      <xdr:rowOff>22551</xdr:rowOff>
    </xdr:to>
    <xdr:sp macro="" textlink="">
      <xdr:nvSpPr>
        <xdr:cNvPr id="329" name="円/楕円 328"/>
        <xdr:cNvSpPr/>
      </xdr:nvSpPr>
      <xdr:spPr>
        <a:xfrm>
          <a:off x="16129000" y="1003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32728</xdr:rowOff>
    </xdr:from>
    <xdr:ext cx="736600" cy="259045"/>
    <xdr:sp macro="" textlink="">
      <xdr:nvSpPr>
        <xdr:cNvPr id="330" name="テキスト ボックス 329"/>
        <xdr:cNvSpPr txBox="1"/>
      </xdr:nvSpPr>
      <xdr:spPr>
        <a:xfrm>
          <a:off x="15798800" y="9805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13.41</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93091</xdr:rowOff>
    </xdr:from>
    <xdr:to>
      <xdr:col>22</xdr:col>
      <xdr:colOff>254000</xdr:colOff>
      <xdr:row>59</xdr:row>
      <xdr:rowOff>23241</xdr:rowOff>
    </xdr:to>
    <xdr:sp macro="" textlink="">
      <xdr:nvSpPr>
        <xdr:cNvPr id="331" name="円/楕円 330"/>
        <xdr:cNvSpPr/>
      </xdr:nvSpPr>
      <xdr:spPr>
        <a:xfrm>
          <a:off x="15240000" y="1003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33418</xdr:rowOff>
    </xdr:from>
    <xdr:ext cx="762000" cy="259045"/>
    <xdr:sp macro="" textlink="">
      <xdr:nvSpPr>
        <xdr:cNvPr id="332" name="テキスト ボックス 331"/>
        <xdr:cNvSpPr txBox="1"/>
      </xdr:nvSpPr>
      <xdr:spPr>
        <a:xfrm>
          <a:off x="14909800" y="980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13.47</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90563</xdr:rowOff>
    </xdr:from>
    <xdr:to>
      <xdr:col>21</xdr:col>
      <xdr:colOff>50800</xdr:colOff>
      <xdr:row>59</xdr:row>
      <xdr:rowOff>20713</xdr:rowOff>
    </xdr:to>
    <xdr:sp macro="" textlink="">
      <xdr:nvSpPr>
        <xdr:cNvPr id="333" name="円/楕円 332"/>
        <xdr:cNvSpPr/>
      </xdr:nvSpPr>
      <xdr:spPr>
        <a:xfrm>
          <a:off x="14351000" y="1003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30890</xdr:rowOff>
    </xdr:from>
    <xdr:ext cx="762000" cy="259045"/>
    <xdr:sp macro="" textlink="">
      <xdr:nvSpPr>
        <xdr:cNvPr id="334" name="テキスト ボックス 333"/>
        <xdr:cNvSpPr txBox="1"/>
      </xdr:nvSpPr>
      <xdr:spPr>
        <a:xfrm>
          <a:off x="14020800" y="980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13.25</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90104</xdr:rowOff>
    </xdr:from>
    <xdr:to>
      <xdr:col>19</xdr:col>
      <xdr:colOff>533400</xdr:colOff>
      <xdr:row>59</xdr:row>
      <xdr:rowOff>20254</xdr:rowOff>
    </xdr:to>
    <xdr:sp macro="" textlink="">
      <xdr:nvSpPr>
        <xdr:cNvPr id="335" name="円/楕円 334"/>
        <xdr:cNvSpPr/>
      </xdr:nvSpPr>
      <xdr:spPr>
        <a:xfrm>
          <a:off x="13462000" y="1003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30431</xdr:rowOff>
    </xdr:from>
    <xdr:ext cx="762000" cy="259045"/>
    <xdr:sp macro="" textlink="">
      <xdr:nvSpPr>
        <xdr:cNvPr id="336" name="テキスト ボックス 335"/>
        <xdr:cNvSpPr txBox="1"/>
      </xdr:nvSpPr>
      <xdr:spPr>
        <a:xfrm>
          <a:off x="13131800" y="980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7" name="正方形/長方形 33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38" name="テキスト ボックス 33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39" name="テキスト ボックス 33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0" name="正方形/長方形 33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1" name="正方形/長方形 34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2" name="正方形/長方形 34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3" name="正方形/長方形 34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4" name="正方形/長方形 34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5" name="正方形/長方形 34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6" name="正方形/長方形 34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7" name="正方形/長方形 34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8" name="正方形/長方形 34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9" name="テキスト ボックス 34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からの起債抑制により、類似団体平均を大きく下回る２．９％となっている。この水準は平成１９年度から年々減少となっており、今後とも、緊急度・住民ニーズを的確に把握した事業の選択により、起債に大きく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50" name="テキスト ボックス 34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1" name="直線コネクタ 35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2" name="テキスト ボックス 35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3" name="直線コネクタ 35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4" name="テキスト ボックス 35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5" name="直線コネクタ 35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6" name="テキスト ボックス 35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7" name="直線コネクタ 35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8" name="テキスト ボックス 35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59" name="直線コネクタ 35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0" name="テキスト ボックス 35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1" name="直線コネクタ 36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2" name="テキスト ボックス 36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98213</xdr:rowOff>
    </xdr:to>
    <xdr:cxnSp macro="">
      <xdr:nvCxnSpPr>
        <xdr:cNvPr id="365" name="直線コネクタ 364"/>
        <xdr:cNvCxnSpPr/>
      </xdr:nvCxnSpPr>
      <xdr:spPr>
        <a:xfrm flipV="1">
          <a:off x="17018000" y="6261100"/>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6"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67" name="直線コネクタ 366"/>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68"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69" name="直線コネクタ 368"/>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70273</xdr:rowOff>
    </xdr:from>
    <xdr:to>
      <xdr:col>24</xdr:col>
      <xdr:colOff>558800</xdr:colOff>
      <xdr:row>37</xdr:row>
      <xdr:rowOff>142663</xdr:rowOff>
    </xdr:to>
    <xdr:cxnSp macro="">
      <xdr:nvCxnSpPr>
        <xdr:cNvPr id="370" name="直線コネクタ 369"/>
        <xdr:cNvCxnSpPr/>
      </xdr:nvCxnSpPr>
      <xdr:spPr>
        <a:xfrm flipV="1">
          <a:off x="16179800" y="6413923"/>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107121</xdr:rowOff>
    </xdr:from>
    <xdr:ext cx="762000" cy="259045"/>
    <xdr:sp macro="" textlink="">
      <xdr:nvSpPr>
        <xdr:cNvPr id="371" name="公債費負担の状況平均値テキスト"/>
        <xdr:cNvSpPr txBox="1"/>
      </xdr:nvSpPr>
      <xdr:spPr>
        <a:xfrm>
          <a:off x="17106900" y="6793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135044</xdr:rowOff>
    </xdr:from>
    <xdr:to>
      <xdr:col>24</xdr:col>
      <xdr:colOff>609600</xdr:colOff>
      <xdr:row>40</xdr:row>
      <xdr:rowOff>65194</xdr:rowOff>
    </xdr:to>
    <xdr:sp macro="" textlink="">
      <xdr:nvSpPr>
        <xdr:cNvPr id="372" name="フローチャート : 判断 371"/>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142663</xdr:rowOff>
    </xdr:from>
    <xdr:to>
      <xdr:col>23</xdr:col>
      <xdr:colOff>406400</xdr:colOff>
      <xdr:row>38</xdr:row>
      <xdr:rowOff>35560</xdr:rowOff>
    </xdr:to>
    <xdr:cxnSp macro="">
      <xdr:nvCxnSpPr>
        <xdr:cNvPr id="373" name="直線コネクタ 372"/>
        <xdr:cNvCxnSpPr/>
      </xdr:nvCxnSpPr>
      <xdr:spPr>
        <a:xfrm flipV="1">
          <a:off x="15290800" y="648631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74" name="フローチャート : 判断 373"/>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75" name="テキスト ボックス 374"/>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35560</xdr:rowOff>
    </xdr:from>
    <xdr:to>
      <xdr:col>22</xdr:col>
      <xdr:colOff>203200</xdr:colOff>
      <xdr:row>38</xdr:row>
      <xdr:rowOff>91863</xdr:rowOff>
    </xdr:to>
    <xdr:cxnSp macro="">
      <xdr:nvCxnSpPr>
        <xdr:cNvPr id="376" name="直線コネクタ 375"/>
        <xdr:cNvCxnSpPr/>
      </xdr:nvCxnSpPr>
      <xdr:spPr>
        <a:xfrm flipV="1">
          <a:off x="14401800" y="655066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140546</xdr:rowOff>
    </xdr:from>
    <xdr:to>
      <xdr:col>22</xdr:col>
      <xdr:colOff>254000</xdr:colOff>
      <xdr:row>41</xdr:row>
      <xdr:rowOff>70696</xdr:rowOff>
    </xdr:to>
    <xdr:sp macro="" textlink="">
      <xdr:nvSpPr>
        <xdr:cNvPr id="377" name="フローチャート : 判断 376"/>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55473</xdr:rowOff>
    </xdr:from>
    <xdr:ext cx="762000" cy="259045"/>
    <xdr:sp macro="" textlink="">
      <xdr:nvSpPr>
        <xdr:cNvPr id="378" name="テキスト ボックス 377"/>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91863</xdr:rowOff>
    </xdr:from>
    <xdr:to>
      <xdr:col>21</xdr:col>
      <xdr:colOff>0</xdr:colOff>
      <xdr:row>39</xdr:row>
      <xdr:rowOff>24977</xdr:rowOff>
    </xdr:to>
    <xdr:cxnSp macro="">
      <xdr:nvCxnSpPr>
        <xdr:cNvPr id="379" name="直線コネクタ 378"/>
        <xdr:cNvCxnSpPr/>
      </xdr:nvCxnSpPr>
      <xdr:spPr>
        <a:xfrm flipV="1">
          <a:off x="13512800" y="660696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17356</xdr:rowOff>
    </xdr:from>
    <xdr:to>
      <xdr:col>21</xdr:col>
      <xdr:colOff>50800</xdr:colOff>
      <xdr:row>41</xdr:row>
      <xdr:rowOff>118956</xdr:rowOff>
    </xdr:to>
    <xdr:sp macro="" textlink="">
      <xdr:nvSpPr>
        <xdr:cNvPr id="380" name="フローチャート : 判断 379"/>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103733</xdr:rowOff>
    </xdr:from>
    <xdr:ext cx="762000" cy="259045"/>
    <xdr:sp macro="" textlink="">
      <xdr:nvSpPr>
        <xdr:cNvPr id="381" name="テキスト ボックス 380"/>
        <xdr:cNvSpPr txBox="1"/>
      </xdr:nvSpPr>
      <xdr:spPr>
        <a:xfrm>
          <a:off x="14020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6773</xdr:rowOff>
    </xdr:from>
    <xdr:to>
      <xdr:col>19</xdr:col>
      <xdr:colOff>533400</xdr:colOff>
      <xdr:row>42</xdr:row>
      <xdr:rowOff>108373</xdr:rowOff>
    </xdr:to>
    <xdr:sp macro="" textlink="">
      <xdr:nvSpPr>
        <xdr:cNvPr id="382" name="フローチャート : 判断 381"/>
        <xdr:cNvSpPr/>
      </xdr:nvSpPr>
      <xdr:spPr>
        <a:xfrm>
          <a:off x="13462000" y="720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93150</xdr:rowOff>
    </xdr:from>
    <xdr:ext cx="762000" cy="259045"/>
    <xdr:sp macro="" textlink="">
      <xdr:nvSpPr>
        <xdr:cNvPr id="383" name="テキスト ボックス 382"/>
        <xdr:cNvSpPr txBox="1"/>
      </xdr:nvSpPr>
      <xdr:spPr>
        <a:xfrm>
          <a:off x="13131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19473</xdr:rowOff>
    </xdr:from>
    <xdr:to>
      <xdr:col>24</xdr:col>
      <xdr:colOff>609600</xdr:colOff>
      <xdr:row>37</xdr:row>
      <xdr:rowOff>121073</xdr:rowOff>
    </xdr:to>
    <xdr:sp macro="" textlink="">
      <xdr:nvSpPr>
        <xdr:cNvPr id="389" name="円/楕円 388"/>
        <xdr:cNvSpPr/>
      </xdr:nvSpPr>
      <xdr:spPr>
        <a:xfrm>
          <a:off x="169672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36000</xdr:rowOff>
    </xdr:from>
    <xdr:ext cx="762000" cy="259045"/>
    <xdr:sp macro="" textlink="">
      <xdr:nvSpPr>
        <xdr:cNvPr id="390" name="公債費負担の状況該当値テキスト"/>
        <xdr:cNvSpPr txBox="1"/>
      </xdr:nvSpPr>
      <xdr:spPr>
        <a:xfrm>
          <a:off x="17106900" y="620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91863</xdr:rowOff>
    </xdr:from>
    <xdr:to>
      <xdr:col>23</xdr:col>
      <xdr:colOff>457200</xdr:colOff>
      <xdr:row>38</xdr:row>
      <xdr:rowOff>22013</xdr:rowOff>
    </xdr:to>
    <xdr:sp macro="" textlink="">
      <xdr:nvSpPr>
        <xdr:cNvPr id="391" name="円/楕円 390"/>
        <xdr:cNvSpPr/>
      </xdr:nvSpPr>
      <xdr:spPr>
        <a:xfrm>
          <a:off x="16129000" y="64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32190</xdr:rowOff>
    </xdr:from>
    <xdr:ext cx="736600" cy="259045"/>
    <xdr:sp macro="" textlink="">
      <xdr:nvSpPr>
        <xdr:cNvPr id="392" name="テキスト ボックス 391"/>
        <xdr:cNvSpPr txBox="1"/>
      </xdr:nvSpPr>
      <xdr:spPr>
        <a:xfrm>
          <a:off x="15798800" y="6204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156210</xdr:rowOff>
    </xdr:from>
    <xdr:to>
      <xdr:col>22</xdr:col>
      <xdr:colOff>254000</xdr:colOff>
      <xdr:row>38</xdr:row>
      <xdr:rowOff>86360</xdr:rowOff>
    </xdr:to>
    <xdr:sp macro="" textlink="">
      <xdr:nvSpPr>
        <xdr:cNvPr id="393" name="円/楕円 392"/>
        <xdr:cNvSpPr/>
      </xdr:nvSpPr>
      <xdr:spPr>
        <a:xfrm>
          <a:off x="1524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96537</xdr:rowOff>
    </xdr:from>
    <xdr:ext cx="762000" cy="259045"/>
    <xdr:sp macro="" textlink="">
      <xdr:nvSpPr>
        <xdr:cNvPr id="394" name="テキスト ボックス 393"/>
        <xdr:cNvSpPr txBox="1"/>
      </xdr:nvSpPr>
      <xdr:spPr>
        <a:xfrm>
          <a:off x="14909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41063</xdr:rowOff>
    </xdr:from>
    <xdr:to>
      <xdr:col>21</xdr:col>
      <xdr:colOff>50800</xdr:colOff>
      <xdr:row>38</xdr:row>
      <xdr:rowOff>142663</xdr:rowOff>
    </xdr:to>
    <xdr:sp macro="" textlink="">
      <xdr:nvSpPr>
        <xdr:cNvPr id="395" name="円/楕円 394"/>
        <xdr:cNvSpPr/>
      </xdr:nvSpPr>
      <xdr:spPr>
        <a:xfrm>
          <a:off x="14351000" y="6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152840</xdr:rowOff>
    </xdr:from>
    <xdr:ext cx="762000" cy="259045"/>
    <xdr:sp macro="" textlink="">
      <xdr:nvSpPr>
        <xdr:cNvPr id="396" name="テキスト ボックス 395"/>
        <xdr:cNvSpPr txBox="1"/>
      </xdr:nvSpPr>
      <xdr:spPr>
        <a:xfrm>
          <a:off x="14020800" y="632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145627</xdr:rowOff>
    </xdr:from>
    <xdr:to>
      <xdr:col>19</xdr:col>
      <xdr:colOff>533400</xdr:colOff>
      <xdr:row>39</xdr:row>
      <xdr:rowOff>75777</xdr:rowOff>
    </xdr:to>
    <xdr:sp macro="" textlink="">
      <xdr:nvSpPr>
        <xdr:cNvPr id="397" name="円/楕円 396"/>
        <xdr:cNvSpPr/>
      </xdr:nvSpPr>
      <xdr:spPr>
        <a:xfrm>
          <a:off x="13462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85954</xdr:rowOff>
    </xdr:from>
    <xdr:ext cx="762000" cy="259045"/>
    <xdr:sp macro="" textlink="">
      <xdr:nvSpPr>
        <xdr:cNvPr id="398" name="テキスト ボックス 397"/>
        <xdr:cNvSpPr txBox="1"/>
      </xdr:nvSpPr>
      <xdr:spPr>
        <a:xfrm>
          <a:off x="13131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0" name="テキスト ボックス 39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1" name="テキスト ボックス 40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第三セクター等がないため財源負担がないことや、地方債の抑制に努めていること、また財政調整基金の積立による充当可能財源の増額等により、将来負担比率はマイナスとなっている。今後も後世への負担を少しでも軽減するよう、新規事業の実施等について総点検を図り、財政の健全化を維持するよう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5" name="直線コネクタ 41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6" name="テキスト ボックス 41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17" name="直線コネクタ 41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18" name="テキスト ボックス 41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19" name="直線コネクタ 41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0" name="テキスト ボックス 41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1" name="直線コネクタ 42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2" name="テキスト ボックス 42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3" name="直線コネクタ 42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4" name="テキスト ボックス 42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5" name="直線コネクタ 42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6" name="テキスト ボックス 42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113090</xdr:rowOff>
    </xdr:from>
    <xdr:to>
      <xdr:col>24</xdr:col>
      <xdr:colOff>558800</xdr:colOff>
      <xdr:row>22</xdr:row>
      <xdr:rowOff>45418</xdr:rowOff>
    </xdr:to>
    <xdr:cxnSp macro="">
      <xdr:nvCxnSpPr>
        <xdr:cNvPr id="429" name="直線コネクタ 428"/>
        <xdr:cNvCxnSpPr/>
      </xdr:nvCxnSpPr>
      <xdr:spPr>
        <a:xfrm flipV="1">
          <a:off x="17018000" y="2341940"/>
          <a:ext cx="0" cy="14753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17495</xdr:rowOff>
    </xdr:from>
    <xdr:ext cx="762000" cy="259045"/>
    <xdr:sp macro="" textlink="">
      <xdr:nvSpPr>
        <xdr:cNvPr id="430" name="将来負担の状況最小値テキスト"/>
        <xdr:cNvSpPr txBox="1"/>
      </xdr:nvSpPr>
      <xdr:spPr>
        <a:xfrm>
          <a:off x="17106900" y="378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22</xdr:row>
      <xdr:rowOff>45418</xdr:rowOff>
    </xdr:from>
    <xdr:to>
      <xdr:col>24</xdr:col>
      <xdr:colOff>647700</xdr:colOff>
      <xdr:row>22</xdr:row>
      <xdr:rowOff>45418</xdr:rowOff>
    </xdr:to>
    <xdr:cxnSp macro="">
      <xdr:nvCxnSpPr>
        <xdr:cNvPr id="431" name="直線コネクタ 430"/>
        <xdr:cNvCxnSpPr/>
      </xdr:nvCxnSpPr>
      <xdr:spPr>
        <a:xfrm>
          <a:off x="16929100" y="3817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164391</xdr:rowOff>
    </xdr:from>
    <xdr:ext cx="762000" cy="259045"/>
    <xdr:sp macro="" textlink="">
      <xdr:nvSpPr>
        <xdr:cNvPr id="432" name="将来負担の状況最大値テキスト"/>
        <xdr:cNvSpPr txBox="1"/>
      </xdr:nvSpPr>
      <xdr:spPr>
        <a:xfrm>
          <a:off x="17106900" y="222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13</xdr:row>
      <xdr:rowOff>113090</xdr:rowOff>
    </xdr:from>
    <xdr:to>
      <xdr:col>24</xdr:col>
      <xdr:colOff>647700</xdr:colOff>
      <xdr:row>13</xdr:row>
      <xdr:rowOff>113090</xdr:rowOff>
    </xdr:to>
    <xdr:cxnSp macro="">
      <xdr:nvCxnSpPr>
        <xdr:cNvPr id="433" name="直線コネクタ 432"/>
        <xdr:cNvCxnSpPr/>
      </xdr:nvCxnSpPr>
      <xdr:spPr>
        <a:xfrm>
          <a:off x="16929100" y="234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50091</xdr:rowOff>
    </xdr:from>
    <xdr:ext cx="762000" cy="259045"/>
    <xdr:sp macro="" textlink="">
      <xdr:nvSpPr>
        <xdr:cNvPr id="434" name="将来負担の状況平均値テキスト"/>
        <xdr:cNvSpPr txBox="1"/>
      </xdr:nvSpPr>
      <xdr:spPr>
        <a:xfrm>
          <a:off x="17106900" y="210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5" name="フローチャート : 判断 434"/>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6" name="フローチャート : 判断 435"/>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37" name="テキスト ボックス 436"/>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38" name="フローチャート : 判断 437"/>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39" name="テキスト ボックス 438"/>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0" name="フローチャート : 判断 439"/>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1" name="テキスト ボックス 440"/>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41124</xdr:rowOff>
    </xdr:from>
    <xdr:to>
      <xdr:col>19</xdr:col>
      <xdr:colOff>533400</xdr:colOff>
      <xdr:row>15</xdr:row>
      <xdr:rowOff>142724</xdr:rowOff>
    </xdr:to>
    <xdr:sp macro="" textlink="">
      <xdr:nvSpPr>
        <xdr:cNvPr id="442" name="フローチャート : 判断 441"/>
        <xdr:cNvSpPr/>
      </xdr:nvSpPr>
      <xdr:spPr>
        <a:xfrm>
          <a:off x="13462000" y="261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152901</xdr:rowOff>
    </xdr:from>
    <xdr:ext cx="762000" cy="259045"/>
    <xdr:sp macro="" textlink="">
      <xdr:nvSpPr>
        <xdr:cNvPr id="443" name="テキスト ボックス 442"/>
        <xdr:cNvSpPr txBox="1"/>
      </xdr:nvSpPr>
      <xdr:spPr>
        <a:xfrm>
          <a:off x="13131800" y="2381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埼玉県東秩父村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3,208
3,197
37.17
2,570,502
2,369,021
152,148
1,366,095
1,381,506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類似団体平均と比較すると、人件費に係る経常収支比率はやや高くなっているが、要因として退職者に伴う退職手当負担金のため、一時的なものであると思われる。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100330</xdr:rowOff>
    </xdr:from>
    <xdr:to>
      <xdr:col>7</xdr:col>
      <xdr:colOff>15875</xdr:colOff>
      <xdr:row>41</xdr:row>
      <xdr:rowOff>16510</xdr:rowOff>
    </xdr:to>
    <xdr:cxnSp macro="">
      <xdr:nvCxnSpPr>
        <xdr:cNvPr id="60" name="直線コネクタ 59"/>
        <xdr:cNvCxnSpPr/>
      </xdr:nvCxnSpPr>
      <xdr:spPr>
        <a:xfrm flipV="1">
          <a:off x="4826000" y="57581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160037</xdr:rowOff>
    </xdr:from>
    <xdr:ext cx="762000" cy="259045"/>
    <xdr:sp macro="" textlink="">
      <xdr:nvSpPr>
        <xdr:cNvPr id="61"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6</xdr:col>
      <xdr:colOff>612775</xdr:colOff>
      <xdr:row>41</xdr:row>
      <xdr:rowOff>16510</xdr:rowOff>
    </xdr:from>
    <xdr:to>
      <xdr:col>7</xdr:col>
      <xdr:colOff>104775</xdr:colOff>
      <xdr:row>41</xdr:row>
      <xdr:rowOff>16510</xdr:rowOff>
    </xdr:to>
    <xdr:cxnSp macro="">
      <xdr:nvCxnSpPr>
        <xdr:cNvPr id="62" name="直線コネクタ 61"/>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15257</xdr:rowOff>
    </xdr:from>
    <xdr:ext cx="762000" cy="259045"/>
    <xdr:sp macro="" textlink="">
      <xdr:nvSpPr>
        <xdr:cNvPr id="63"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6</xdr:col>
      <xdr:colOff>612775</xdr:colOff>
      <xdr:row>33</xdr:row>
      <xdr:rowOff>100330</xdr:rowOff>
    </xdr:from>
    <xdr:to>
      <xdr:col>7</xdr:col>
      <xdr:colOff>104775</xdr:colOff>
      <xdr:row>33</xdr:row>
      <xdr:rowOff>100330</xdr:rowOff>
    </xdr:to>
    <xdr:cxnSp macro="">
      <xdr:nvCxnSpPr>
        <xdr:cNvPr id="64" name="直線コネクタ 63"/>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73660</xdr:rowOff>
    </xdr:from>
    <xdr:to>
      <xdr:col>7</xdr:col>
      <xdr:colOff>15875</xdr:colOff>
      <xdr:row>37</xdr:row>
      <xdr:rowOff>24130</xdr:rowOff>
    </xdr:to>
    <xdr:cxnSp macro="">
      <xdr:nvCxnSpPr>
        <xdr:cNvPr id="65" name="直線コネクタ 64"/>
        <xdr:cNvCxnSpPr/>
      </xdr:nvCxnSpPr>
      <xdr:spPr>
        <a:xfrm flipV="1">
          <a:off x="3987800" y="62458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161307</xdr:rowOff>
    </xdr:from>
    <xdr:ext cx="762000" cy="259045"/>
    <xdr:sp macro="" textlink="">
      <xdr:nvSpPr>
        <xdr:cNvPr id="66" name="人件費平均値テキスト"/>
        <xdr:cNvSpPr txBox="1"/>
      </xdr:nvSpPr>
      <xdr:spPr>
        <a:xfrm>
          <a:off x="4914900" y="5990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144780</xdr:rowOff>
    </xdr:from>
    <xdr:to>
      <xdr:col>7</xdr:col>
      <xdr:colOff>66675</xdr:colOff>
      <xdr:row>36</xdr:row>
      <xdr:rowOff>74930</xdr:rowOff>
    </xdr:to>
    <xdr:sp macro="" textlink="">
      <xdr:nvSpPr>
        <xdr:cNvPr id="67" name="フローチャート : 判断 66"/>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24130</xdr:rowOff>
    </xdr:from>
    <xdr:to>
      <xdr:col>5</xdr:col>
      <xdr:colOff>549275</xdr:colOff>
      <xdr:row>37</xdr:row>
      <xdr:rowOff>88900</xdr:rowOff>
    </xdr:to>
    <xdr:cxnSp macro="">
      <xdr:nvCxnSpPr>
        <xdr:cNvPr id="68" name="直線コネクタ 67"/>
        <xdr:cNvCxnSpPr/>
      </xdr:nvCxnSpPr>
      <xdr:spPr>
        <a:xfrm flipV="1">
          <a:off x="3098800" y="63677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160020</xdr:rowOff>
    </xdr:from>
    <xdr:to>
      <xdr:col>5</xdr:col>
      <xdr:colOff>600075</xdr:colOff>
      <xdr:row>36</xdr:row>
      <xdr:rowOff>90170</xdr:rowOff>
    </xdr:to>
    <xdr:sp macro="" textlink="">
      <xdr:nvSpPr>
        <xdr:cNvPr id="69" name="フローチャート : 判断 68"/>
        <xdr:cNvSpPr/>
      </xdr:nvSpPr>
      <xdr:spPr>
        <a:xfrm>
          <a:off x="3937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100347</xdr:rowOff>
    </xdr:from>
    <xdr:ext cx="736600" cy="259045"/>
    <xdr:sp macro="" textlink="">
      <xdr:nvSpPr>
        <xdr:cNvPr id="70" name="テキスト ボックス 69"/>
        <xdr:cNvSpPr txBox="1"/>
      </xdr:nvSpPr>
      <xdr:spPr>
        <a:xfrm>
          <a:off x="3606800" y="592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157480</xdr:rowOff>
    </xdr:from>
    <xdr:to>
      <xdr:col>4</xdr:col>
      <xdr:colOff>346075</xdr:colOff>
      <xdr:row>37</xdr:row>
      <xdr:rowOff>88900</xdr:rowOff>
    </xdr:to>
    <xdr:cxnSp macro="">
      <xdr:nvCxnSpPr>
        <xdr:cNvPr id="71" name="直線コネクタ 70"/>
        <xdr:cNvCxnSpPr/>
      </xdr:nvCxnSpPr>
      <xdr:spPr>
        <a:xfrm>
          <a:off x="2209800" y="632968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30480</xdr:rowOff>
    </xdr:from>
    <xdr:to>
      <xdr:col>4</xdr:col>
      <xdr:colOff>396875</xdr:colOff>
      <xdr:row>36</xdr:row>
      <xdr:rowOff>132080</xdr:rowOff>
    </xdr:to>
    <xdr:sp macro="" textlink="">
      <xdr:nvSpPr>
        <xdr:cNvPr id="72" name="フローチャート : 判断 71"/>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142257</xdr:rowOff>
    </xdr:from>
    <xdr:ext cx="762000" cy="259045"/>
    <xdr:sp macro="" textlink="">
      <xdr:nvSpPr>
        <xdr:cNvPr id="73" name="テキスト ボックス 72"/>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157480</xdr:rowOff>
    </xdr:from>
    <xdr:to>
      <xdr:col>3</xdr:col>
      <xdr:colOff>142875</xdr:colOff>
      <xdr:row>37</xdr:row>
      <xdr:rowOff>69850</xdr:rowOff>
    </xdr:to>
    <xdr:cxnSp macro="">
      <xdr:nvCxnSpPr>
        <xdr:cNvPr id="74" name="直線コネクタ 73"/>
        <xdr:cNvCxnSpPr/>
      </xdr:nvCxnSpPr>
      <xdr:spPr>
        <a:xfrm flipV="1">
          <a:off x="1320800" y="63296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76200</xdr:rowOff>
    </xdr:from>
    <xdr:to>
      <xdr:col>3</xdr:col>
      <xdr:colOff>193675</xdr:colOff>
      <xdr:row>36</xdr:row>
      <xdr:rowOff>6350</xdr:rowOff>
    </xdr:to>
    <xdr:sp macro="" textlink="">
      <xdr:nvSpPr>
        <xdr:cNvPr id="75" name="フローチャート : 判断 74"/>
        <xdr:cNvSpPr/>
      </xdr:nvSpPr>
      <xdr:spPr>
        <a:xfrm>
          <a:off x="2159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16527</xdr:rowOff>
    </xdr:from>
    <xdr:ext cx="762000" cy="259045"/>
    <xdr:sp macro="" textlink="">
      <xdr:nvSpPr>
        <xdr:cNvPr id="76" name="テキスト ボックス 75"/>
        <xdr:cNvSpPr txBox="1"/>
      </xdr:nvSpPr>
      <xdr:spPr>
        <a:xfrm>
          <a:off x="1828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148590</xdr:rowOff>
    </xdr:from>
    <xdr:to>
      <xdr:col>1</xdr:col>
      <xdr:colOff>676275</xdr:colOff>
      <xdr:row>36</xdr:row>
      <xdr:rowOff>78740</xdr:rowOff>
    </xdr:to>
    <xdr:sp macro="" textlink="">
      <xdr:nvSpPr>
        <xdr:cNvPr id="77" name="フローチャート : 判断 76"/>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88917</xdr:rowOff>
    </xdr:from>
    <xdr:ext cx="762000" cy="259045"/>
    <xdr:sp macro="" textlink="">
      <xdr:nvSpPr>
        <xdr:cNvPr id="78" name="テキスト ボックス 77"/>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22860</xdr:rowOff>
    </xdr:from>
    <xdr:to>
      <xdr:col>7</xdr:col>
      <xdr:colOff>66675</xdr:colOff>
      <xdr:row>36</xdr:row>
      <xdr:rowOff>124460</xdr:rowOff>
    </xdr:to>
    <xdr:sp macro="" textlink="">
      <xdr:nvSpPr>
        <xdr:cNvPr id="84" name="円/楕円 83"/>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166387</xdr:rowOff>
    </xdr:from>
    <xdr:ext cx="762000" cy="259045"/>
    <xdr:sp macro="" textlink="">
      <xdr:nvSpPr>
        <xdr:cNvPr id="85" name="人件費該当値テキスト"/>
        <xdr:cNvSpPr txBox="1"/>
      </xdr:nvSpPr>
      <xdr:spPr>
        <a:xfrm>
          <a:off x="49149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144780</xdr:rowOff>
    </xdr:from>
    <xdr:to>
      <xdr:col>5</xdr:col>
      <xdr:colOff>600075</xdr:colOff>
      <xdr:row>37</xdr:row>
      <xdr:rowOff>74930</xdr:rowOff>
    </xdr:to>
    <xdr:sp macro="" textlink="">
      <xdr:nvSpPr>
        <xdr:cNvPr id="86" name="円/楕円 85"/>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59707</xdr:rowOff>
    </xdr:from>
    <xdr:ext cx="736600" cy="259045"/>
    <xdr:sp macro="" textlink="">
      <xdr:nvSpPr>
        <xdr:cNvPr id="87" name="テキスト ボックス 86"/>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38100</xdr:rowOff>
    </xdr:from>
    <xdr:to>
      <xdr:col>4</xdr:col>
      <xdr:colOff>396875</xdr:colOff>
      <xdr:row>37</xdr:row>
      <xdr:rowOff>139700</xdr:rowOff>
    </xdr:to>
    <xdr:sp macro="" textlink="">
      <xdr:nvSpPr>
        <xdr:cNvPr id="88" name="円/楕円 87"/>
        <xdr:cNvSpPr/>
      </xdr:nvSpPr>
      <xdr:spPr>
        <a:xfrm>
          <a:off x="30480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124477</xdr:rowOff>
    </xdr:from>
    <xdr:ext cx="762000" cy="259045"/>
    <xdr:sp macro="" textlink="">
      <xdr:nvSpPr>
        <xdr:cNvPr id="89" name="テキスト ボックス 88"/>
        <xdr:cNvSpPr txBox="1"/>
      </xdr:nvSpPr>
      <xdr:spPr>
        <a:xfrm>
          <a:off x="27178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106680</xdr:rowOff>
    </xdr:from>
    <xdr:to>
      <xdr:col>3</xdr:col>
      <xdr:colOff>193675</xdr:colOff>
      <xdr:row>37</xdr:row>
      <xdr:rowOff>36830</xdr:rowOff>
    </xdr:to>
    <xdr:sp macro="" textlink="">
      <xdr:nvSpPr>
        <xdr:cNvPr id="90" name="円/楕円 89"/>
        <xdr:cNvSpPr/>
      </xdr:nvSpPr>
      <xdr:spPr>
        <a:xfrm>
          <a:off x="2159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21607</xdr:rowOff>
    </xdr:from>
    <xdr:ext cx="762000" cy="259045"/>
    <xdr:sp macro="" textlink="">
      <xdr:nvSpPr>
        <xdr:cNvPr id="91" name="テキスト ボックス 90"/>
        <xdr:cNvSpPr txBox="1"/>
      </xdr:nvSpPr>
      <xdr:spPr>
        <a:xfrm>
          <a:off x="1828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92" name="円/楕円 91"/>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93" name="テキスト ボックス 92"/>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が高くなっているのは、職員人件費等から臨時職員賃金や委託料（物件費）へのシフトが起きているためである。委託料以外の物件費の抑制や委託料の詳細を精査し、物件費の削減に努め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58420</xdr:rowOff>
    </xdr:from>
    <xdr:to>
      <xdr:col>24</xdr:col>
      <xdr:colOff>31750</xdr:colOff>
      <xdr:row>20</xdr:row>
      <xdr:rowOff>149860</xdr:rowOff>
    </xdr:to>
    <xdr:cxnSp macro="">
      <xdr:nvCxnSpPr>
        <xdr:cNvPr id="121" name="直線コネクタ 120"/>
        <xdr:cNvCxnSpPr/>
      </xdr:nvCxnSpPr>
      <xdr:spPr>
        <a:xfrm flipV="1">
          <a:off x="16510000" y="21158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121937</xdr:rowOff>
    </xdr:from>
    <xdr:ext cx="762000" cy="259045"/>
    <xdr:sp macro="" textlink="">
      <xdr:nvSpPr>
        <xdr:cNvPr id="122"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23</xdr:col>
      <xdr:colOff>628650</xdr:colOff>
      <xdr:row>20</xdr:row>
      <xdr:rowOff>149860</xdr:rowOff>
    </xdr:from>
    <xdr:to>
      <xdr:col>24</xdr:col>
      <xdr:colOff>120650</xdr:colOff>
      <xdr:row>20</xdr:row>
      <xdr:rowOff>149860</xdr:rowOff>
    </xdr:to>
    <xdr:cxnSp macro="">
      <xdr:nvCxnSpPr>
        <xdr:cNvPr id="123" name="直線コネクタ 122"/>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144797</xdr:rowOff>
    </xdr:from>
    <xdr:ext cx="762000" cy="259045"/>
    <xdr:sp macro="" textlink="">
      <xdr:nvSpPr>
        <xdr:cNvPr id="124" name="物件費最大値テキスト"/>
        <xdr:cNvSpPr txBox="1"/>
      </xdr:nvSpPr>
      <xdr:spPr>
        <a:xfrm>
          <a:off x="16598900" y="1859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12</xdr:row>
      <xdr:rowOff>58420</xdr:rowOff>
    </xdr:from>
    <xdr:to>
      <xdr:col>24</xdr:col>
      <xdr:colOff>120650</xdr:colOff>
      <xdr:row>12</xdr:row>
      <xdr:rowOff>58420</xdr:rowOff>
    </xdr:to>
    <xdr:cxnSp macro="">
      <xdr:nvCxnSpPr>
        <xdr:cNvPr id="125" name="直線コネクタ 124"/>
        <xdr:cNvCxnSpPr/>
      </xdr:nvCxnSpPr>
      <xdr:spPr>
        <a:xfrm>
          <a:off x="16421100" y="211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46990</xdr:rowOff>
    </xdr:from>
    <xdr:to>
      <xdr:col>24</xdr:col>
      <xdr:colOff>31750</xdr:colOff>
      <xdr:row>17</xdr:row>
      <xdr:rowOff>153670</xdr:rowOff>
    </xdr:to>
    <xdr:cxnSp macro="">
      <xdr:nvCxnSpPr>
        <xdr:cNvPr id="126" name="直線コネクタ 125"/>
        <xdr:cNvCxnSpPr/>
      </xdr:nvCxnSpPr>
      <xdr:spPr>
        <a:xfrm>
          <a:off x="15671800" y="29616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47007</xdr:rowOff>
    </xdr:from>
    <xdr:ext cx="762000" cy="259045"/>
    <xdr:sp macro="" textlink="">
      <xdr:nvSpPr>
        <xdr:cNvPr id="127" name="物件費平均値テキスト"/>
        <xdr:cNvSpPr txBox="1"/>
      </xdr:nvSpPr>
      <xdr:spPr>
        <a:xfrm>
          <a:off x="16598900" y="2618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30480</xdr:rowOff>
    </xdr:from>
    <xdr:to>
      <xdr:col>24</xdr:col>
      <xdr:colOff>82550</xdr:colOff>
      <xdr:row>16</xdr:row>
      <xdr:rowOff>132080</xdr:rowOff>
    </xdr:to>
    <xdr:sp macro="" textlink="">
      <xdr:nvSpPr>
        <xdr:cNvPr id="128" name="フローチャート : 判断 127"/>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142240</xdr:rowOff>
    </xdr:from>
    <xdr:to>
      <xdr:col>22</xdr:col>
      <xdr:colOff>565150</xdr:colOff>
      <xdr:row>17</xdr:row>
      <xdr:rowOff>46990</xdr:rowOff>
    </xdr:to>
    <xdr:cxnSp macro="">
      <xdr:nvCxnSpPr>
        <xdr:cNvPr id="129" name="直線コネクタ 128"/>
        <xdr:cNvCxnSpPr/>
      </xdr:nvCxnSpPr>
      <xdr:spPr>
        <a:xfrm>
          <a:off x="14782800" y="28854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163830</xdr:rowOff>
    </xdr:from>
    <xdr:to>
      <xdr:col>22</xdr:col>
      <xdr:colOff>615950</xdr:colOff>
      <xdr:row>16</xdr:row>
      <xdr:rowOff>93980</xdr:rowOff>
    </xdr:to>
    <xdr:sp macro="" textlink="">
      <xdr:nvSpPr>
        <xdr:cNvPr id="130" name="フローチャート : 判断 129"/>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104157</xdr:rowOff>
    </xdr:from>
    <xdr:ext cx="736600" cy="259045"/>
    <xdr:sp macro="" textlink="">
      <xdr:nvSpPr>
        <xdr:cNvPr id="131" name="テキスト ボックス 130"/>
        <xdr:cNvSpPr txBox="1"/>
      </xdr:nvSpPr>
      <xdr:spPr>
        <a:xfrm>
          <a:off x="15290800" y="250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96520</xdr:rowOff>
    </xdr:from>
    <xdr:to>
      <xdr:col>21</xdr:col>
      <xdr:colOff>361950</xdr:colOff>
      <xdr:row>16</xdr:row>
      <xdr:rowOff>142240</xdr:rowOff>
    </xdr:to>
    <xdr:cxnSp macro="">
      <xdr:nvCxnSpPr>
        <xdr:cNvPr id="132" name="直線コネクタ 131"/>
        <xdr:cNvCxnSpPr/>
      </xdr:nvCxnSpPr>
      <xdr:spPr>
        <a:xfrm>
          <a:off x="13893800" y="2839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3" name="フローチャート : 判断 132"/>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81297</xdr:rowOff>
    </xdr:from>
    <xdr:ext cx="762000" cy="259045"/>
    <xdr:sp macro="" textlink="">
      <xdr:nvSpPr>
        <xdr:cNvPr id="134" name="テキスト ボックス 133"/>
        <xdr:cNvSpPr txBox="1"/>
      </xdr:nvSpPr>
      <xdr:spPr>
        <a:xfrm>
          <a:off x="14401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96520</xdr:rowOff>
    </xdr:from>
    <xdr:to>
      <xdr:col>20</xdr:col>
      <xdr:colOff>158750</xdr:colOff>
      <xdr:row>16</xdr:row>
      <xdr:rowOff>157480</xdr:rowOff>
    </xdr:to>
    <xdr:cxnSp macro="">
      <xdr:nvCxnSpPr>
        <xdr:cNvPr id="135" name="直線コネクタ 134"/>
        <xdr:cNvCxnSpPr/>
      </xdr:nvCxnSpPr>
      <xdr:spPr>
        <a:xfrm flipV="1">
          <a:off x="13004800" y="2839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95250</xdr:rowOff>
    </xdr:from>
    <xdr:to>
      <xdr:col>20</xdr:col>
      <xdr:colOff>209550</xdr:colOff>
      <xdr:row>16</xdr:row>
      <xdr:rowOff>25400</xdr:rowOff>
    </xdr:to>
    <xdr:sp macro="" textlink="">
      <xdr:nvSpPr>
        <xdr:cNvPr id="136" name="フローチャート : 判断 135"/>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35577</xdr:rowOff>
    </xdr:from>
    <xdr:ext cx="762000" cy="259045"/>
    <xdr:sp macro="" textlink="">
      <xdr:nvSpPr>
        <xdr:cNvPr id="137" name="テキスト ボックス 136"/>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34290</xdr:rowOff>
    </xdr:from>
    <xdr:to>
      <xdr:col>19</xdr:col>
      <xdr:colOff>6350</xdr:colOff>
      <xdr:row>15</xdr:row>
      <xdr:rowOff>135890</xdr:rowOff>
    </xdr:to>
    <xdr:sp macro="" textlink="">
      <xdr:nvSpPr>
        <xdr:cNvPr id="138" name="フローチャート : 判断 137"/>
        <xdr:cNvSpPr/>
      </xdr:nvSpPr>
      <xdr:spPr>
        <a:xfrm>
          <a:off x="129540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146067</xdr:rowOff>
    </xdr:from>
    <xdr:ext cx="762000" cy="259045"/>
    <xdr:sp macro="" textlink="">
      <xdr:nvSpPr>
        <xdr:cNvPr id="139" name="テキスト ボックス 138"/>
        <xdr:cNvSpPr txBox="1"/>
      </xdr:nvSpPr>
      <xdr:spPr>
        <a:xfrm>
          <a:off x="12623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102870</xdr:rowOff>
    </xdr:from>
    <xdr:to>
      <xdr:col>24</xdr:col>
      <xdr:colOff>82550</xdr:colOff>
      <xdr:row>18</xdr:row>
      <xdr:rowOff>33020</xdr:rowOff>
    </xdr:to>
    <xdr:sp macro="" textlink="">
      <xdr:nvSpPr>
        <xdr:cNvPr id="145" name="円/楕円 144"/>
        <xdr:cNvSpPr/>
      </xdr:nvSpPr>
      <xdr:spPr>
        <a:xfrm>
          <a:off x="164592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74947</xdr:rowOff>
    </xdr:from>
    <xdr:ext cx="762000" cy="259045"/>
    <xdr:sp macro="" textlink="">
      <xdr:nvSpPr>
        <xdr:cNvPr id="146" name="物件費該当値テキスト"/>
        <xdr:cNvSpPr txBox="1"/>
      </xdr:nvSpPr>
      <xdr:spPr>
        <a:xfrm>
          <a:off x="165989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167640</xdr:rowOff>
    </xdr:from>
    <xdr:to>
      <xdr:col>22</xdr:col>
      <xdr:colOff>615950</xdr:colOff>
      <xdr:row>17</xdr:row>
      <xdr:rowOff>97790</xdr:rowOff>
    </xdr:to>
    <xdr:sp macro="" textlink="">
      <xdr:nvSpPr>
        <xdr:cNvPr id="147" name="円/楕円 146"/>
        <xdr:cNvSpPr/>
      </xdr:nvSpPr>
      <xdr:spPr>
        <a:xfrm>
          <a:off x="15621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82567</xdr:rowOff>
    </xdr:from>
    <xdr:ext cx="736600" cy="259045"/>
    <xdr:sp macro="" textlink="">
      <xdr:nvSpPr>
        <xdr:cNvPr id="148" name="テキスト ボックス 147"/>
        <xdr:cNvSpPr txBox="1"/>
      </xdr:nvSpPr>
      <xdr:spPr>
        <a:xfrm>
          <a:off x="15290800" y="299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91440</xdr:rowOff>
    </xdr:from>
    <xdr:to>
      <xdr:col>21</xdr:col>
      <xdr:colOff>412750</xdr:colOff>
      <xdr:row>17</xdr:row>
      <xdr:rowOff>21590</xdr:rowOff>
    </xdr:to>
    <xdr:sp macro="" textlink="">
      <xdr:nvSpPr>
        <xdr:cNvPr id="149" name="円/楕円 148"/>
        <xdr:cNvSpPr/>
      </xdr:nvSpPr>
      <xdr:spPr>
        <a:xfrm>
          <a:off x="14732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6367</xdr:rowOff>
    </xdr:from>
    <xdr:ext cx="762000" cy="259045"/>
    <xdr:sp macro="" textlink="">
      <xdr:nvSpPr>
        <xdr:cNvPr id="150" name="テキスト ボックス 149"/>
        <xdr:cNvSpPr txBox="1"/>
      </xdr:nvSpPr>
      <xdr:spPr>
        <a:xfrm>
          <a:off x="14401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45720</xdr:rowOff>
    </xdr:from>
    <xdr:to>
      <xdr:col>20</xdr:col>
      <xdr:colOff>209550</xdr:colOff>
      <xdr:row>16</xdr:row>
      <xdr:rowOff>147320</xdr:rowOff>
    </xdr:to>
    <xdr:sp macro="" textlink="">
      <xdr:nvSpPr>
        <xdr:cNvPr id="151" name="円/楕円 150"/>
        <xdr:cNvSpPr/>
      </xdr:nvSpPr>
      <xdr:spPr>
        <a:xfrm>
          <a:off x="13843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132097</xdr:rowOff>
    </xdr:from>
    <xdr:ext cx="762000" cy="259045"/>
    <xdr:sp macro="" textlink="">
      <xdr:nvSpPr>
        <xdr:cNvPr id="152" name="テキスト ボックス 151"/>
        <xdr:cNvSpPr txBox="1"/>
      </xdr:nvSpPr>
      <xdr:spPr>
        <a:xfrm>
          <a:off x="13512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106680</xdr:rowOff>
    </xdr:from>
    <xdr:to>
      <xdr:col>19</xdr:col>
      <xdr:colOff>6350</xdr:colOff>
      <xdr:row>17</xdr:row>
      <xdr:rowOff>36830</xdr:rowOff>
    </xdr:to>
    <xdr:sp macro="" textlink="">
      <xdr:nvSpPr>
        <xdr:cNvPr id="153" name="円/楕円 152"/>
        <xdr:cNvSpPr/>
      </xdr:nvSpPr>
      <xdr:spPr>
        <a:xfrm>
          <a:off x="12954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21607</xdr:rowOff>
    </xdr:from>
    <xdr:ext cx="762000" cy="259045"/>
    <xdr:sp macro="" textlink="">
      <xdr:nvSpPr>
        <xdr:cNvPr id="154" name="テキスト ボックス 153"/>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扶助費に係る経常収支比率は類似団体平均と同水準であり、今後も維持するよう努める。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61</xdr:row>
      <xdr:rowOff>50800</xdr:rowOff>
    </xdr:to>
    <xdr:cxnSp macro="">
      <xdr:nvCxnSpPr>
        <xdr:cNvPr id="181" name="直線コネクタ 180"/>
        <xdr:cNvCxnSpPr/>
      </xdr:nvCxnSpPr>
      <xdr:spPr>
        <a:xfrm flipV="1">
          <a:off x="4826000" y="91376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2"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3" name="直線コネクタ 182"/>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4"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5" name="直線コネクタ 184"/>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146050</xdr:rowOff>
    </xdr:from>
    <xdr:to>
      <xdr:col>7</xdr:col>
      <xdr:colOff>15875</xdr:colOff>
      <xdr:row>56</xdr:row>
      <xdr:rowOff>146050</xdr:rowOff>
    </xdr:to>
    <xdr:cxnSp macro="">
      <xdr:nvCxnSpPr>
        <xdr:cNvPr id="186" name="直線コネクタ 185"/>
        <xdr:cNvCxnSpPr/>
      </xdr:nvCxnSpPr>
      <xdr:spPr>
        <a:xfrm flipV="1">
          <a:off x="3987800" y="95758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146050</xdr:rowOff>
    </xdr:from>
    <xdr:to>
      <xdr:col>5</xdr:col>
      <xdr:colOff>549275</xdr:colOff>
      <xdr:row>56</xdr:row>
      <xdr:rowOff>146050</xdr:rowOff>
    </xdr:to>
    <xdr:cxnSp macro="">
      <xdr:nvCxnSpPr>
        <xdr:cNvPr id="189" name="直線コネクタ 188"/>
        <xdr:cNvCxnSpPr/>
      </xdr:nvCxnSpPr>
      <xdr:spPr>
        <a:xfrm>
          <a:off x="3098800" y="9747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76200</xdr:rowOff>
    </xdr:from>
    <xdr:to>
      <xdr:col>5</xdr:col>
      <xdr:colOff>600075</xdr:colOff>
      <xdr:row>56</xdr:row>
      <xdr:rowOff>6350</xdr:rowOff>
    </xdr:to>
    <xdr:sp macro="" textlink="">
      <xdr:nvSpPr>
        <xdr:cNvPr id="190" name="フローチャート : 判断 189"/>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16527</xdr:rowOff>
    </xdr:from>
    <xdr:ext cx="736600" cy="259045"/>
    <xdr:sp macro="" textlink="">
      <xdr:nvSpPr>
        <xdr:cNvPr id="191" name="テキスト ボックス 190"/>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146050</xdr:rowOff>
    </xdr:from>
    <xdr:to>
      <xdr:col>4</xdr:col>
      <xdr:colOff>346075</xdr:colOff>
      <xdr:row>56</xdr:row>
      <xdr:rowOff>165100</xdr:rowOff>
    </xdr:to>
    <xdr:cxnSp macro="">
      <xdr:nvCxnSpPr>
        <xdr:cNvPr id="192" name="直線コネクタ 191"/>
        <xdr:cNvCxnSpPr/>
      </xdr:nvCxnSpPr>
      <xdr:spPr>
        <a:xfrm flipV="1">
          <a:off x="2209800" y="9747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93" name="フローチャート : 判断 192"/>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16527</xdr:rowOff>
    </xdr:from>
    <xdr:ext cx="762000" cy="259045"/>
    <xdr:sp macro="" textlink="">
      <xdr:nvSpPr>
        <xdr:cNvPr id="194" name="テキスト ボックス 193"/>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31750</xdr:rowOff>
    </xdr:from>
    <xdr:to>
      <xdr:col>3</xdr:col>
      <xdr:colOff>142875</xdr:colOff>
      <xdr:row>56</xdr:row>
      <xdr:rowOff>165100</xdr:rowOff>
    </xdr:to>
    <xdr:cxnSp macro="">
      <xdr:nvCxnSpPr>
        <xdr:cNvPr id="195" name="直線コネクタ 194"/>
        <xdr:cNvCxnSpPr/>
      </xdr:nvCxnSpPr>
      <xdr:spPr>
        <a:xfrm>
          <a:off x="1320800" y="96329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6" name="フローチャート : 判断 195"/>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54627</xdr:rowOff>
    </xdr:from>
    <xdr:ext cx="762000" cy="259045"/>
    <xdr:sp macro="" textlink="">
      <xdr:nvSpPr>
        <xdr:cNvPr id="197" name="テキスト ボックス 196"/>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8" name="フローチャート : 判断 197"/>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199" name="テキスト ボックス 198"/>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205" name="円/楕円 204"/>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67327</xdr:rowOff>
    </xdr:from>
    <xdr:ext cx="762000" cy="259045"/>
    <xdr:sp macro="" textlink="">
      <xdr:nvSpPr>
        <xdr:cNvPr id="206" name="扶助費該当値テキスト"/>
        <xdr:cNvSpPr txBox="1"/>
      </xdr:nvSpPr>
      <xdr:spPr>
        <a:xfrm>
          <a:off x="4914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95250</xdr:rowOff>
    </xdr:from>
    <xdr:to>
      <xdr:col>5</xdr:col>
      <xdr:colOff>600075</xdr:colOff>
      <xdr:row>57</xdr:row>
      <xdr:rowOff>25400</xdr:rowOff>
    </xdr:to>
    <xdr:sp macro="" textlink="">
      <xdr:nvSpPr>
        <xdr:cNvPr id="207" name="円/楕円 206"/>
        <xdr:cNvSpPr/>
      </xdr:nvSpPr>
      <xdr:spPr>
        <a:xfrm>
          <a:off x="3937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10177</xdr:rowOff>
    </xdr:from>
    <xdr:ext cx="736600" cy="259045"/>
    <xdr:sp macro="" textlink="">
      <xdr:nvSpPr>
        <xdr:cNvPr id="208" name="テキスト ボックス 207"/>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95250</xdr:rowOff>
    </xdr:from>
    <xdr:to>
      <xdr:col>4</xdr:col>
      <xdr:colOff>396875</xdr:colOff>
      <xdr:row>57</xdr:row>
      <xdr:rowOff>25400</xdr:rowOff>
    </xdr:to>
    <xdr:sp macro="" textlink="">
      <xdr:nvSpPr>
        <xdr:cNvPr id="209" name="円/楕円 208"/>
        <xdr:cNvSpPr/>
      </xdr:nvSpPr>
      <xdr:spPr>
        <a:xfrm>
          <a:off x="3048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10177</xdr:rowOff>
    </xdr:from>
    <xdr:ext cx="762000" cy="259045"/>
    <xdr:sp macro="" textlink="">
      <xdr:nvSpPr>
        <xdr:cNvPr id="210" name="テキスト ボックス 209"/>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114300</xdr:rowOff>
    </xdr:from>
    <xdr:to>
      <xdr:col>3</xdr:col>
      <xdr:colOff>193675</xdr:colOff>
      <xdr:row>57</xdr:row>
      <xdr:rowOff>44450</xdr:rowOff>
    </xdr:to>
    <xdr:sp macro="" textlink="">
      <xdr:nvSpPr>
        <xdr:cNvPr id="211" name="円/楕円 210"/>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29227</xdr:rowOff>
    </xdr:from>
    <xdr:ext cx="762000" cy="259045"/>
    <xdr:sp macro="" textlink="">
      <xdr:nvSpPr>
        <xdr:cNvPr id="212" name="テキスト ボックス 211"/>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152400</xdr:rowOff>
    </xdr:from>
    <xdr:to>
      <xdr:col>1</xdr:col>
      <xdr:colOff>676275</xdr:colOff>
      <xdr:row>56</xdr:row>
      <xdr:rowOff>82550</xdr:rowOff>
    </xdr:to>
    <xdr:sp macro="" textlink="">
      <xdr:nvSpPr>
        <xdr:cNvPr id="213" name="円/楕円 212"/>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67327</xdr:rowOff>
    </xdr:from>
    <xdr:ext cx="762000" cy="259045"/>
    <xdr:sp macro="" textlink="">
      <xdr:nvSpPr>
        <xdr:cNvPr id="214" name="テキスト ボックス 213"/>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が類似団体平均を上回っているのは、操出金の増加が主な要因である。簡易水道事業の施設整備や合併処理浄化槽設置管理事業の維持管理経費として、公営企業会計への操出金が必要となっているためである。また、介護保険事業会計への操出金が多額になっていることも要因として挙げられる。今後は、合併処理浄化槽設置管理事業の経費を削減し、普通会計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9" name="直線コネクタ 228"/>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0" name="テキスト ボックス 229"/>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3" name="直線コネクタ 23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4" name="テキスト ボックス 23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18415</xdr:rowOff>
    </xdr:from>
    <xdr:to>
      <xdr:col>24</xdr:col>
      <xdr:colOff>31750</xdr:colOff>
      <xdr:row>61</xdr:row>
      <xdr:rowOff>75565</xdr:rowOff>
    </xdr:to>
    <xdr:cxnSp macro="">
      <xdr:nvCxnSpPr>
        <xdr:cNvPr id="237" name="直線コネクタ 236"/>
        <xdr:cNvCxnSpPr/>
      </xdr:nvCxnSpPr>
      <xdr:spPr>
        <a:xfrm flipV="1">
          <a:off x="16510000" y="927671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47642</xdr:rowOff>
    </xdr:from>
    <xdr:ext cx="762000" cy="259045"/>
    <xdr:sp macro="" textlink="">
      <xdr:nvSpPr>
        <xdr:cNvPr id="238" name="その他最小値テキスト"/>
        <xdr:cNvSpPr txBox="1"/>
      </xdr:nvSpPr>
      <xdr:spPr>
        <a:xfrm>
          <a:off x="16598900" y="1050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a:t>
          </a:r>
          <a:endParaRPr kumimoji="1" lang="ja-JP" altLang="en-US" sz="1000" b="1">
            <a:latin typeface="ＭＳ Ｐゴシック"/>
          </a:endParaRPr>
        </a:p>
      </xdr:txBody>
    </xdr:sp>
    <xdr:clientData/>
  </xdr:oneCellAnchor>
  <xdr:twoCellAnchor>
    <xdr:from>
      <xdr:col>23</xdr:col>
      <xdr:colOff>628650</xdr:colOff>
      <xdr:row>61</xdr:row>
      <xdr:rowOff>75565</xdr:rowOff>
    </xdr:from>
    <xdr:to>
      <xdr:col>24</xdr:col>
      <xdr:colOff>120650</xdr:colOff>
      <xdr:row>61</xdr:row>
      <xdr:rowOff>75565</xdr:rowOff>
    </xdr:to>
    <xdr:cxnSp macro="">
      <xdr:nvCxnSpPr>
        <xdr:cNvPr id="239" name="直線コネクタ 238"/>
        <xdr:cNvCxnSpPr/>
      </xdr:nvCxnSpPr>
      <xdr:spPr>
        <a:xfrm>
          <a:off x="16421100" y="10534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104792</xdr:rowOff>
    </xdr:from>
    <xdr:ext cx="762000" cy="259045"/>
    <xdr:sp macro="" textlink="">
      <xdr:nvSpPr>
        <xdr:cNvPr id="240" name="その他最大値テキスト"/>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628650</xdr:colOff>
      <xdr:row>54</xdr:row>
      <xdr:rowOff>18415</xdr:rowOff>
    </xdr:from>
    <xdr:to>
      <xdr:col>24</xdr:col>
      <xdr:colOff>120650</xdr:colOff>
      <xdr:row>54</xdr:row>
      <xdr:rowOff>18415</xdr:rowOff>
    </xdr:to>
    <xdr:cxnSp macro="">
      <xdr:nvCxnSpPr>
        <xdr:cNvPr id="241" name="直線コネクタ 240"/>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104140</xdr:rowOff>
    </xdr:from>
    <xdr:to>
      <xdr:col>24</xdr:col>
      <xdr:colOff>31750</xdr:colOff>
      <xdr:row>58</xdr:row>
      <xdr:rowOff>161290</xdr:rowOff>
    </xdr:to>
    <xdr:cxnSp macro="">
      <xdr:nvCxnSpPr>
        <xdr:cNvPr id="242" name="直線コネクタ 241"/>
        <xdr:cNvCxnSpPr/>
      </xdr:nvCxnSpPr>
      <xdr:spPr>
        <a:xfrm flipV="1">
          <a:off x="15671800" y="1004824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75582</xdr:rowOff>
    </xdr:from>
    <xdr:ext cx="762000" cy="259045"/>
    <xdr:sp macro="" textlink="">
      <xdr:nvSpPr>
        <xdr:cNvPr id="243" name="その他平均値テキスト"/>
        <xdr:cNvSpPr txBox="1"/>
      </xdr:nvSpPr>
      <xdr:spPr>
        <a:xfrm>
          <a:off x="16598900" y="96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59055</xdr:rowOff>
    </xdr:from>
    <xdr:to>
      <xdr:col>24</xdr:col>
      <xdr:colOff>82550</xdr:colOff>
      <xdr:row>57</xdr:row>
      <xdr:rowOff>160655</xdr:rowOff>
    </xdr:to>
    <xdr:sp macro="" textlink="">
      <xdr:nvSpPr>
        <xdr:cNvPr id="244" name="フローチャート : 判断 243"/>
        <xdr:cNvSpPr/>
      </xdr:nvSpPr>
      <xdr:spPr>
        <a:xfrm>
          <a:off x="164592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64135</xdr:rowOff>
    </xdr:from>
    <xdr:to>
      <xdr:col>22</xdr:col>
      <xdr:colOff>565150</xdr:colOff>
      <xdr:row>58</xdr:row>
      <xdr:rowOff>161290</xdr:rowOff>
    </xdr:to>
    <xdr:cxnSp macro="">
      <xdr:nvCxnSpPr>
        <xdr:cNvPr id="245" name="直線コネクタ 244"/>
        <xdr:cNvCxnSpPr/>
      </xdr:nvCxnSpPr>
      <xdr:spPr>
        <a:xfrm>
          <a:off x="14782800" y="1000823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59055</xdr:rowOff>
    </xdr:from>
    <xdr:to>
      <xdr:col>22</xdr:col>
      <xdr:colOff>615950</xdr:colOff>
      <xdr:row>57</xdr:row>
      <xdr:rowOff>160655</xdr:rowOff>
    </xdr:to>
    <xdr:sp macro="" textlink="">
      <xdr:nvSpPr>
        <xdr:cNvPr id="246" name="フローチャート : 判断 245"/>
        <xdr:cNvSpPr/>
      </xdr:nvSpPr>
      <xdr:spPr>
        <a:xfrm>
          <a:off x="15621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170832</xdr:rowOff>
    </xdr:from>
    <xdr:ext cx="736600" cy="259045"/>
    <xdr:sp macro="" textlink="">
      <xdr:nvSpPr>
        <xdr:cNvPr id="247" name="テキスト ボックス 246"/>
        <xdr:cNvSpPr txBox="1"/>
      </xdr:nvSpPr>
      <xdr:spPr>
        <a:xfrm>
          <a:off x="15290800" y="96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35560</xdr:rowOff>
    </xdr:from>
    <xdr:to>
      <xdr:col>21</xdr:col>
      <xdr:colOff>361950</xdr:colOff>
      <xdr:row>58</xdr:row>
      <xdr:rowOff>64135</xdr:rowOff>
    </xdr:to>
    <xdr:cxnSp macro="">
      <xdr:nvCxnSpPr>
        <xdr:cNvPr id="248" name="直線コネクタ 247"/>
        <xdr:cNvCxnSpPr/>
      </xdr:nvCxnSpPr>
      <xdr:spPr>
        <a:xfrm>
          <a:off x="13893800" y="99796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41910</xdr:rowOff>
    </xdr:from>
    <xdr:to>
      <xdr:col>21</xdr:col>
      <xdr:colOff>412750</xdr:colOff>
      <xdr:row>57</xdr:row>
      <xdr:rowOff>143510</xdr:rowOff>
    </xdr:to>
    <xdr:sp macro="" textlink="">
      <xdr:nvSpPr>
        <xdr:cNvPr id="249" name="フローチャート : 判断 248"/>
        <xdr:cNvSpPr/>
      </xdr:nvSpPr>
      <xdr:spPr>
        <a:xfrm>
          <a:off x="14732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153687</xdr:rowOff>
    </xdr:from>
    <xdr:ext cx="762000" cy="259045"/>
    <xdr:sp macro="" textlink="">
      <xdr:nvSpPr>
        <xdr:cNvPr id="250" name="テキスト ボックス 249"/>
        <xdr:cNvSpPr txBox="1"/>
      </xdr:nvSpPr>
      <xdr:spPr>
        <a:xfrm>
          <a:off x="14401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35560</xdr:rowOff>
    </xdr:from>
    <xdr:to>
      <xdr:col>20</xdr:col>
      <xdr:colOff>158750</xdr:colOff>
      <xdr:row>58</xdr:row>
      <xdr:rowOff>35560</xdr:rowOff>
    </xdr:to>
    <xdr:cxnSp macro="">
      <xdr:nvCxnSpPr>
        <xdr:cNvPr id="251" name="直線コネクタ 250"/>
        <xdr:cNvCxnSpPr/>
      </xdr:nvCxnSpPr>
      <xdr:spPr>
        <a:xfrm>
          <a:off x="13004800" y="9979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133350</xdr:rowOff>
    </xdr:from>
    <xdr:to>
      <xdr:col>20</xdr:col>
      <xdr:colOff>209550</xdr:colOff>
      <xdr:row>58</xdr:row>
      <xdr:rowOff>63500</xdr:rowOff>
    </xdr:to>
    <xdr:sp macro="" textlink="">
      <xdr:nvSpPr>
        <xdr:cNvPr id="252" name="フローチャート : 判断 251"/>
        <xdr:cNvSpPr/>
      </xdr:nvSpPr>
      <xdr:spPr>
        <a:xfrm>
          <a:off x="13843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73677</xdr:rowOff>
    </xdr:from>
    <xdr:ext cx="762000" cy="259045"/>
    <xdr:sp macro="" textlink="">
      <xdr:nvSpPr>
        <xdr:cNvPr id="253" name="テキスト ボックス 252"/>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156210</xdr:rowOff>
    </xdr:from>
    <xdr:to>
      <xdr:col>19</xdr:col>
      <xdr:colOff>6350</xdr:colOff>
      <xdr:row>58</xdr:row>
      <xdr:rowOff>86360</xdr:rowOff>
    </xdr:to>
    <xdr:sp macro="" textlink="">
      <xdr:nvSpPr>
        <xdr:cNvPr id="254" name="フローチャート : 判断 253"/>
        <xdr:cNvSpPr/>
      </xdr:nvSpPr>
      <xdr:spPr>
        <a:xfrm>
          <a:off x="12954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96537</xdr:rowOff>
    </xdr:from>
    <xdr:ext cx="762000" cy="259045"/>
    <xdr:sp macro="" textlink="">
      <xdr:nvSpPr>
        <xdr:cNvPr id="255" name="テキスト ボックス 254"/>
        <xdr:cNvSpPr txBox="1"/>
      </xdr:nvSpPr>
      <xdr:spPr>
        <a:xfrm>
          <a:off x="12623800" y="96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53340</xdr:rowOff>
    </xdr:from>
    <xdr:to>
      <xdr:col>24</xdr:col>
      <xdr:colOff>82550</xdr:colOff>
      <xdr:row>58</xdr:row>
      <xdr:rowOff>154940</xdr:rowOff>
    </xdr:to>
    <xdr:sp macro="" textlink="">
      <xdr:nvSpPr>
        <xdr:cNvPr id="261" name="円/楕円 260"/>
        <xdr:cNvSpPr/>
      </xdr:nvSpPr>
      <xdr:spPr>
        <a:xfrm>
          <a:off x="164592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25417</xdr:rowOff>
    </xdr:from>
    <xdr:ext cx="762000" cy="259045"/>
    <xdr:sp macro="" textlink="">
      <xdr:nvSpPr>
        <xdr:cNvPr id="262" name="その他該当値テキスト"/>
        <xdr:cNvSpPr txBox="1"/>
      </xdr:nvSpPr>
      <xdr:spPr>
        <a:xfrm>
          <a:off x="165989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110490</xdr:rowOff>
    </xdr:from>
    <xdr:to>
      <xdr:col>22</xdr:col>
      <xdr:colOff>615950</xdr:colOff>
      <xdr:row>59</xdr:row>
      <xdr:rowOff>40640</xdr:rowOff>
    </xdr:to>
    <xdr:sp macro="" textlink="">
      <xdr:nvSpPr>
        <xdr:cNvPr id="263" name="円/楕円 262"/>
        <xdr:cNvSpPr/>
      </xdr:nvSpPr>
      <xdr:spPr>
        <a:xfrm>
          <a:off x="15621000" y="1005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25417</xdr:rowOff>
    </xdr:from>
    <xdr:ext cx="736600" cy="259045"/>
    <xdr:sp macro="" textlink="">
      <xdr:nvSpPr>
        <xdr:cNvPr id="264" name="テキスト ボックス 263"/>
        <xdr:cNvSpPr txBox="1"/>
      </xdr:nvSpPr>
      <xdr:spPr>
        <a:xfrm>
          <a:off x="15290800" y="1014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13335</xdr:rowOff>
    </xdr:from>
    <xdr:to>
      <xdr:col>21</xdr:col>
      <xdr:colOff>412750</xdr:colOff>
      <xdr:row>58</xdr:row>
      <xdr:rowOff>114935</xdr:rowOff>
    </xdr:to>
    <xdr:sp macro="" textlink="">
      <xdr:nvSpPr>
        <xdr:cNvPr id="265" name="円/楕円 264"/>
        <xdr:cNvSpPr/>
      </xdr:nvSpPr>
      <xdr:spPr>
        <a:xfrm>
          <a:off x="14732000" y="995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99712</xdr:rowOff>
    </xdr:from>
    <xdr:ext cx="762000" cy="259045"/>
    <xdr:sp macro="" textlink="">
      <xdr:nvSpPr>
        <xdr:cNvPr id="266" name="テキスト ボックス 265"/>
        <xdr:cNvSpPr txBox="1"/>
      </xdr:nvSpPr>
      <xdr:spPr>
        <a:xfrm>
          <a:off x="14401800" y="1004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156210</xdr:rowOff>
    </xdr:from>
    <xdr:to>
      <xdr:col>20</xdr:col>
      <xdr:colOff>209550</xdr:colOff>
      <xdr:row>58</xdr:row>
      <xdr:rowOff>86360</xdr:rowOff>
    </xdr:to>
    <xdr:sp macro="" textlink="">
      <xdr:nvSpPr>
        <xdr:cNvPr id="267" name="円/楕円 266"/>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71137</xdr:rowOff>
    </xdr:from>
    <xdr:ext cx="762000" cy="259045"/>
    <xdr:sp macro="" textlink="">
      <xdr:nvSpPr>
        <xdr:cNvPr id="268" name="テキスト ボックス 267"/>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156210</xdr:rowOff>
    </xdr:from>
    <xdr:to>
      <xdr:col>19</xdr:col>
      <xdr:colOff>6350</xdr:colOff>
      <xdr:row>58</xdr:row>
      <xdr:rowOff>86360</xdr:rowOff>
    </xdr:to>
    <xdr:sp macro="" textlink="">
      <xdr:nvSpPr>
        <xdr:cNvPr id="269" name="円/楕円 268"/>
        <xdr:cNvSpPr/>
      </xdr:nvSpPr>
      <xdr:spPr>
        <a:xfrm>
          <a:off x="12954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71137</xdr:rowOff>
    </xdr:from>
    <xdr:ext cx="762000" cy="259045"/>
    <xdr:sp macro="" textlink="">
      <xdr:nvSpPr>
        <xdr:cNvPr id="270" name="テキスト ボックス 269"/>
        <xdr:cNvSpPr txBox="1"/>
      </xdr:nvSpPr>
      <xdr:spPr>
        <a:xfrm>
          <a:off x="12623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補助費等に係る経常収支比率は類似団体平均を７．１ポイント上回っているのは、一部事務組合（比企広域市町村圏組合、小川地区衛生組合等）の負担金が多額になっているためである。</a:t>
          </a:r>
        </a:p>
      </xdr:txBody>
    </xdr:sp>
    <xdr:clientData/>
  </xdr:twoCellAnchor>
  <xdr:oneCellAnchor>
    <xdr:from>
      <xdr:col>18</xdr:col>
      <xdr:colOff>44450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41</xdr:row>
      <xdr:rowOff>143002</xdr:rowOff>
    </xdr:to>
    <xdr:cxnSp macro="">
      <xdr:nvCxnSpPr>
        <xdr:cNvPr id="295" name="直線コネクタ 294"/>
        <xdr:cNvCxnSpPr/>
      </xdr:nvCxnSpPr>
      <xdr:spPr>
        <a:xfrm flipV="1">
          <a:off x="16510000" y="583285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115079</xdr:rowOff>
    </xdr:from>
    <xdr:ext cx="762000" cy="259045"/>
    <xdr:sp macro="" textlink="">
      <xdr:nvSpPr>
        <xdr:cNvPr id="296" name="補助費等最小値テキスト"/>
        <xdr:cNvSpPr txBox="1"/>
      </xdr:nvSpPr>
      <xdr:spPr>
        <a:xfrm>
          <a:off x="16598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628650</xdr:colOff>
      <xdr:row>41</xdr:row>
      <xdr:rowOff>143002</xdr:rowOff>
    </xdr:from>
    <xdr:to>
      <xdr:col>24</xdr:col>
      <xdr:colOff>120650</xdr:colOff>
      <xdr:row>41</xdr:row>
      <xdr:rowOff>143002</xdr:rowOff>
    </xdr:to>
    <xdr:cxnSp macro="">
      <xdr:nvCxnSpPr>
        <xdr:cNvPr id="297" name="直線コネクタ 296"/>
        <xdr:cNvCxnSpPr/>
      </xdr:nvCxnSpPr>
      <xdr:spPr>
        <a:xfrm>
          <a:off x="16421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298"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299" name="直線コネクタ 298"/>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72136</xdr:rowOff>
    </xdr:from>
    <xdr:to>
      <xdr:col>24</xdr:col>
      <xdr:colOff>31750</xdr:colOff>
      <xdr:row>38</xdr:row>
      <xdr:rowOff>90424</xdr:rowOff>
    </xdr:to>
    <xdr:cxnSp macro="">
      <xdr:nvCxnSpPr>
        <xdr:cNvPr id="300" name="直線コネクタ 299"/>
        <xdr:cNvCxnSpPr/>
      </xdr:nvCxnSpPr>
      <xdr:spPr>
        <a:xfrm>
          <a:off x="15671800" y="658723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1"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2" name="フローチャート : 判断 301"/>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58420</xdr:rowOff>
    </xdr:from>
    <xdr:to>
      <xdr:col>22</xdr:col>
      <xdr:colOff>565150</xdr:colOff>
      <xdr:row>38</xdr:row>
      <xdr:rowOff>72136</xdr:rowOff>
    </xdr:to>
    <xdr:cxnSp macro="">
      <xdr:nvCxnSpPr>
        <xdr:cNvPr id="303" name="直線コネクタ 302"/>
        <xdr:cNvCxnSpPr/>
      </xdr:nvCxnSpPr>
      <xdr:spPr>
        <a:xfrm>
          <a:off x="14782800" y="65735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53340</xdr:rowOff>
    </xdr:from>
    <xdr:to>
      <xdr:col>22</xdr:col>
      <xdr:colOff>615950</xdr:colOff>
      <xdr:row>36</xdr:row>
      <xdr:rowOff>154940</xdr:rowOff>
    </xdr:to>
    <xdr:sp macro="" textlink="">
      <xdr:nvSpPr>
        <xdr:cNvPr id="304" name="フローチャート : 判断 303"/>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165117</xdr:rowOff>
    </xdr:from>
    <xdr:ext cx="736600" cy="259045"/>
    <xdr:sp macro="" textlink="">
      <xdr:nvSpPr>
        <xdr:cNvPr id="305" name="テキスト ボックス 304"/>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21844</xdr:rowOff>
    </xdr:from>
    <xdr:to>
      <xdr:col>21</xdr:col>
      <xdr:colOff>361950</xdr:colOff>
      <xdr:row>38</xdr:row>
      <xdr:rowOff>58420</xdr:rowOff>
    </xdr:to>
    <xdr:cxnSp macro="">
      <xdr:nvCxnSpPr>
        <xdr:cNvPr id="306" name="直線コネクタ 305"/>
        <xdr:cNvCxnSpPr/>
      </xdr:nvCxnSpPr>
      <xdr:spPr>
        <a:xfrm>
          <a:off x="13893800" y="65369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67056</xdr:rowOff>
    </xdr:from>
    <xdr:to>
      <xdr:col>21</xdr:col>
      <xdr:colOff>412750</xdr:colOff>
      <xdr:row>36</xdr:row>
      <xdr:rowOff>168656</xdr:rowOff>
    </xdr:to>
    <xdr:sp macro="" textlink="">
      <xdr:nvSpPr>
        <xdr:cNvPr id="307" name="フローチャート : 判断 306"/>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7383</xdr:rowOff>
    </xdr:from>
    <xdr:ext cx="762000" cy="259045"/>
    <xdr:sp macro="" textlink="">
      <xdr:nvSpPr>
        <xdr:cNvPr id="308" name="テキスト ボックス 307"/>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3556</xdr:rowOff>
    </xdr:from>
    <xdr:to>
      <xdr:col>20</xdr:col>
      <xdr:colOff>158750</xdr:colOff>
      <xdr:row>38</xdr:row>
      <xdr:rowOff>21844</xdr:rowOff>
    </xdr:to>
    <xdr:cxnSp macro="">
      <xdr:nvCxnSpPr>
        <xdr:cNvPr id="309" name="直線コネクタ 308"/>
        <xdr:cNvCxnSpPr/>
      </xdr:nvCxnSpPr>
      <xdr:spPr>
        <a:xfrm>
          <a:off x="13004800" y="65186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165354</xdr:rowOff>
    </xdr:from>
    <xdr:to>
      <xdr:col>20</xdr:col>
      <xdr:colOff>209550</xdr:colOff>
      <xdr:row>36</xdr:row>
      <xdr:rowOff>95504</xdr:rowOff>
    </xdr:to>
    <xdr:sp macro="" textlink="">
      <xdr:nvSpPr>
        <xdr:cNvPr id="310" name="フローチャート : 判断 309"/>
        <xdr:cNvSpPr/>
      </xdr:nvSpPr>
      <xdr:spPr>
        <a:xfrm>
          <a:off x="13843000" y="616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105681</xdr:rowOff>
    </xdr:from>
    <xdr:ext cx="762000" cy="259045"/>
    <xdr:sp macro="" textlink="">
      <xdr:nvSpPr>
        <xdr:cNvPr id="311" name="テキスト ボックス 310"/>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12" name="フローチャート : 判断 311"/>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137685</xdr:rowOff>
    </xdr:from>
    <xdr:ext cx="762000" cy="259045"/>
    <xdr:sp macro="" textlink="">
      <xdr:nvSpPr>
        <xdr:cNvPr id="313" name="テキスト ボックス 312"/>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39624</xdr:rowOff>
    </xdr:from>
    <xdr:to>
      <xdr:col>24</xdr:col>
      <xdr:colOff>82550</xdr:colOff>
      <xdr:row>38</xdr:row>
      <xdr:rowOff>141224</xdr:rowOff>
    </xdr:to>
    <xdr:sp macro="" textlink="">
      <xdr:nvSpPr>
        <xdr:cNvPr id="319" name="円/楕円 318"/>
        <xdr:cNvSpPr/>
      </xdr:nvSpPr>
      <xdr:spPr>
        <a:xfrm>
          <a:off x="164592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11701</xdr:rowOff>
    </xdr:from>
    <xdr:ext cx="762000" cy="259045"/>
    <xdr:sp macro="" textlink="">
      <xdr:nvSpPr>
        <xdr:cNvPr id="320" name="補助費等該当値テキスト"/>
        <xdr:cNvSpPr txBox="1"/>
      </xdr:nvSpPr>
      <xdr:spPr>
        <a:xfrm>
          <a:off x="165989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21336</xdr:rowOff>
    </xdr:from>
    <xdr:to>
      <xdr:col>22</xdr:col>
      <xdr:colOff>615950</xdr:colOff>
      <xdr:row>38</xdr:row>
      <xdr:rowOff>122936</xdr:rowOff>
    </xdr:to>
    <xdr:sp macro="" textlink="">
      <xdr:nvSpPr>
        <xdr:cNvPr id="321" name="円/楕円 320"/>
        <xdr:cNvSpPr/>
      </xdr:nvSpPr>
      <xdr:spPr>
        <a:xfrm>
          <a:off x="15621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107713</xdr:rowOff>
    </xdr:from>
    <xdr:ext cx="736600" cy="259045"/>
    <xdr:sp macro="" textlink="">
      <xdr:nvSpPr>
        <xdr:cNvPr id="322" name="テキスト ボックス 321"/>
        <xdr:cNvSpPr txBox="1"/>
      </xdr:nvSpPr>
      <xdr:spPr>
        <a:xfrm>
          <a:off x="15290800" y="6622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7620</xdr:rowOff>
    </xdr:from>
    <xdr:to>
      <xdr:col>21</xdr:col>
      <xdr:colOff>412750</xdr:colOff>
      <xdr:row>38</xdr:row>
      <xdr:rowOff>109220</xdr:rowOff>
    </xdr:to>
    <xdr:sp macro="" textlink="">
      <xdr:nvSpPr>
        <xdr:cNvPr id="323" name="円/楕円 322"/>
        <xdr:cNvSpPr/>
      </xdr:nvSpPr>
      <xdr:spPr>
        <a:xfrm>
          <a:off x="14732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93997</xdr:rowOff>
    </xdr:from>
    <xdr:ext cx="762000" cy="259045"/>
    <xdr:sp macro="" textlink="">
      <xdr:nvSpPr>
        <xdr:cNvPr id="324" name="テキスト ボックス 323"/>
        <xdr:cNvSpPr txBox="1"/>
      </xdr:nvSpPr>
      <xdr:spPr>
        <a:xfrm>
          <a:off x="14401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142494</xdr:rowOff>
    </xdr:from>
    <xdr:to>
      <xdr:col>20</xdr:col>
      <xdr:colOff>209550</xdr:colOff>
      <xdr:row>38</xdr:row>
      <xdr:rowOff>72644</xdr:rowOff>
    </xdr:to>
    <xdr:sp macro="" textlink="">
      <xdr:nvSpPr>
        <xdr:cNvPr id="325" name="円/楕円 324"/>
        <xdr:cNvSpPr/>
      </xdr:nvSpPr>
      <xdr:spPr>
        <a:xfrm>
          <a:off x="13843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57421</xdr:rowOff>
    </xdr:from>
    <xdr:ext cx="762000" cy="259045"/>
    <xdr:sp macro="" textlink="">
      <xdr:nvSpPr>
        <xdr:cNvPr id="326" name="テキスト ボックス 325"/>
        <xdr:cNvSpPr txBox="1"/>
      </xdr:nvSpPr>
      <xdr:spPr>
        <a:xfrm>
          <a:off x="13512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124206</xdr:rowOff>
    </xdr:from>
    <xdr:to>
      <xdr:col>19</xdr:col>
      <xdr:colOff>6350</xdr:colOff>
      <xdr:row>38</xdr:row>
      <xdr:rowOff>54356</xdr:rowOff>
    </xdr:to>
    <xdr:sp macro="" textlink="">
      <xdr:nvSpPr>
        <xdr:cNvPr id="327" name="円/楕円 326"/>
        <xdr:cNvSpPr/>
      </xdr:nvSpPr>
      <xdr:spPr>
        <a:xfrm>
          <a:off x="12954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39133</xdr:rowOff>
    </xdr:from>
    <xdr:ext cx="762000" cy="259045"/>
    <xdr:sp macro="" textlink="">
      <xdr:nvSpPr>
        <xdr:cNvPr id="328" name="テキスト ボックス 327"/>
        <xdr:cNvSpPr txBox="1"/>
      </xdr:nvSpPr>
      <xdr:spPr>
        <a:xfrm>
          <a:off x="12623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起債抑制を行っているため、公債費に係る経常収支比率は類似団体平均を９．１ポイント下回っている。今後も起債の適正化に努める。</a:t>
          </a: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35560</xdr:rowOff>
    </xdr:from>
    <xdr:to>
      <xdr:col>7</xdr:col>
      <xdr:colOff>15875</xdr:colOff>
      <xdr:row>81</xdr:row>
      <xdr:rowOff>161289</xdr:rowOff>
    </xdr:to>
    <xdr:cxnSp macro="">
      <xdr:nvCxnSpPr>
        <xdr:cNvPr id="355" name="直線コネクタ 354"/>
        <xdr:cNvCxnSpPr/>
      </xdr:nvCxnSpPr>
      <xdr:spPr>
        <a:xfrm flipV="1">
          <a:off x="4826000" y="12551410"/>
          <a:ext cx="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6"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7" name="直線コネクタ 356"/>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121937</xdr:rowOff>
    </xdr:from>
    <xdr:ext cx="762000" cy="259045"/>
    <xdr:sp macro="" textlink="">
      <xdr:nvSpPr>
        <xdr:cNvPr id="358" name="公債費最大値テキスト"/>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73</xdr:row>
      <xdr:rowOff>35560</xdr:rowOff>
    </xdr:from>
    <xdr:to>
      <xdr:col>7</xdr:col>
      <xdr:colOff>104775</xdr:colOff>
      <xdr:row>73</xdr:row>
      <xdr:rowOff>35560</xdr:rowOff>
    </xdr:to>
    <xdr:cxnSp macro="">
      <xdr:nvCxnSpPr>
        <xdr:cNvPr id="359" name="直線コネクタ 358"/>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149860</xdr:rowOff>
    </xdr:from>
    <xdr:to>
      <xdr:col>7</xdr:col>
      <xdr:colOff>15875</xdr:colOff>
      <xdr:row>74</xdr:row>
      <xdr:rowOff>165100</xdr:rowOff>
    </xdr:to>
    <xdr:cxnSp macro="">
      <xdr:nvCxnSpPr>
        <xdr:cNvPr id="360" name="直線コネクタ 359"/>
        <xdr:cNvCxnSpPr/>
      </xdr:nvCxnSpPr>
      <xdr:spPr>
        <a:xfrm flipV="1">
          <a:off x="3987800" y="128371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74947</xdr:rowOff>
    </xdr:from>
    <xdr:ext cx="762000" cy="259045"/>
    <xdr:sp macro="" textlink="">
      <xdr:nvSpPr>
        <xdr:cNvPr id="361" name="公債費平均値テキスト"/>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62" name="フローチャート : 判断 361"/>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165100</xdr:rowOff>
    </xdr:from>
    <xdr:to>
      <xdr:col>5</xdr:col>
      <xdr:colOff>549275</xdr:colOff>
      <xdr:row>75</xdr:row>
      <xdr:rowOff>8890</xdr:rowOff>
    </xdr:to>
    <xdr:cxnSp macro="">
      <xdr:nvCxnSpPr>
        <xdr:cNvPr id="363" name="直線コネクタ 362"/>
        <xdr:cNvCxnSpPr/>
      </xdr:nvCxnSpPr>
      <xdr:spPr>
        <a:xfrm flipV="1">
          <a:off x="3098800" y="12852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129539</xdr:rowOff>
    </xdr:from>
    <xdr:to>
      <xdr:col>5</xdr:col>
      <xdr:colOff>600075</xdr:colOff>
      <xdr:row>77</xdr:row>
      <xdr:rowOff>59689</xdr:rowOff>
    </xdr:to>
    <xdr:sp macro="" textlink="">
      <xdr:nvSpPr>
        <xdr:cNvPr id="364" name="フローチャート : 判断 363"/>
        <xdr:cNvSpPr/>
      </xdr:nvSpPr>
      <xdr:spPr>
        <a:xfrm>
          <a:off x="3937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44466</xdr:rowOff>
    </xdr:from>
    <xdr:ext cx="736600" cy="259045"/>
    <xdr:sp macro="" textlink="">
      <xdr:nvSpPr>
        <xdr:cNvPr id="365" name="テキスト ボックス 364"/>
        <xdr:cNvSpPr txBox="1"/>
      </xdr:nvSpPr>
      <xdr:spPr>
        <a:xfrm>
          <a:off x="3606800" y="1324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161290</xdr:rowOff>
    </xdr:from>
    <xdr:to>
      <xdr:col>4</xdr:col>
      <xdr:colOff>346075</xdr:colOff>
      <xdr:row>75</xdr:row>
      <xdr:rowOff>8890</xdr:rowOff>
    </xdr:to>
    <xdr:cxnSp macro="">
      <xdr:nvCxnSpPr>
        <xdr:cNvPr id="366" name="直線コネクタ 365"/>
        <xdr:cNvCxnSpPr/>
      </xdr:nvCxnSpPr>
      <xdr:spPr>
        <a:xfrm>
          <a:off x="2209800" y="128485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7" name="フローチャート : 判断 36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68" name="テキスト ボックス 367"/>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157480</xdr:rowOff>
    </xdr:from>
    <xdr:to>
      <xdr:col>3</xdr:col>
      <xdr:colOff>142875</xdr:colOff>
      <xdr:row>74</xdr:row>
      <xdr:rowOff>161290</xdr:rowOff>
    </xdr:to>
    <xdr:cxnSp macro="">
      <xdr:nvCxnSpPr>
        <xdr:cNvPr id="369" name="直線コネクタ 368"/>
        <xdr:cNvCxnSpPr/>
      </xdr:nvCxnSpPr>
      <xdr:spPr>
        <a:xfrm>
          <a:off x="1320800" y="128447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167639</xdr:rowOff>
    </xdr:from>
    <xdr:to>
      <xdr:col>3</xdr:col>
      <xdr:colOff>193675</xdr:colOff>
      <xdr:row>77</xdr:row>
      <xdr:rowOff>97789</xdr:rowOff>
    </xdr:to>
    <xdr:sp macro="" textlink="">
      <xdr:nvSpPr>
        <xdr:cNvPr id="370" name="フローチャート : 判断 369"/>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82566</xdr:rowOff>
    </xdr:from>
    <xdr:ext cx="762000" cy="259045"/>
    <xdr:sp macro="" textlink="">
      <xdr:nvSpPr>
        <xdr:cNvPr id="371" name="テキスト ボックス 370"/>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106680</xdr:rowOff>
    </xdr:from>
    <xdr:to>
      <xdr:col>1</xdr:col>
      <xdr:colOff>676275</xdr:colOff>
      <xdr:row>78</xdr:row>
      <xdr:rowOff>36830</xdr:rowOff>
    </xdr:to>
    <xdr:sp macro="" textlink="">
      <xdr:nvSpPr>
        <xdr:cNvPr id="372" name="フローチャート : 判断 371"/>
        <xdr:cNvSpPr/>
      </xdr:nvSpPr>
      <xdr:spPr>
        <a:xfrm>
          <a:off x="1270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21607</xdr:rowOff>
    </xdr:from>
    <xdr:ext cx="762000" cy="259045"/>
    <xdr:sp macro="" textlink="">
      <xdr:nvSpPr>
        <xdr:cNvPr id="373" name="テキスト ボックス 372"/>
        <xdr:cNvSpPr txBox="1"/>
      </xdr:nvSpPr>
      <xdr:spPr>
        <a:xfrm>
          <a:off x="939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99060</xdr:rowOff>
    </xdr:from>
    <xdr:to>
      <xdr:col>7</xdr:col>
      <xdr:colOff>66675</xdr:colOff>
      <xdr:row>75</xdr:row>
      <xdr:rowOff>29210</xdr:rowOff>
    </xdr:to>
    <xdr:sp macro="" textlink="">
      <xdr:nvSpPr>
        <xdr:cNvPr id="379" name="円/楕円 378"/>
        <xdr:cNvSpPr/>
      </xdr:nvSpPr>
      <xdr:spPr>
        <a:xfrm>
          <a:off x="47752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115587</xdr:rowOff>
    </xdr:from>
    <xdr:ext cx="762000" cy="259045"/>
    <xdr:sp macro="" textlink="">
      <xdr:nvSpPr>
        <xdr:cNvPr id="380" name="公債費該当値テキスト"/>
        <xdr:cNvSpPr txBox="1"/>
      </xdr:nvSpPr>
      <xdr:spPr>
        <a:xfrm>
          <a:off x="49149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114300</xdr:rowOff>
    </xdr:from>
    <xdr:to>
      <xdr:col>5</xdr:col>
      <xdr:colOff>600075</xdr:colOff>
      <xdr:row>75</xdr:row>
      <xdr:rowOff>44450</xdr:rowOff>
    </xdr:to>
    <xdr:sp macro="" textlink="">
      <xdr:nvSpPr>
        <xdr:cNvPr id="381" name="円/楕円 380"/>
        <xdr:cNvSpPr/>
      </xdr:nvSpPr>
      <xdr:spPr>
        <a:xfrm>
          <a:off x="3937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54627</xdr:rowOff>
    </xdr:from>
    <xdr:ext cx="736600" cy="259045"/>
    <xdr:sp macro="" textlink="">
      <xdr:nvSpPr>
        <xdr:cNvPr id="382" name="テキスト ボックス 381"/>
        <xdr:cNvSpPr txBox="1"/>
      </xdr:nvSpPr>
      <xdr:spPr>
        <a:xfrm>
          <a:off x="3606800" y="1257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129540</xdr:rowOff>
    </xdr:from>
    <xdr:to>
      <xdr:col>4</xdr:col>
      <xdr:colOff>396875</xdr:colOff>
      <xdr:row>75</xdr:row>
      <xdr:rowOff>59690</xdr:rowOff>
    </xdr:to>
    <xdr:sp macro="" textlink="">
      <xdr:nvSpPr>
        <xdr:cNvPr id="383" name="円/楕円 382"/>
        <xdr:cNvSpPr/>
      </xdr:nvSpPr>
      <xdr:spPr>
        <a:xfrm>
          <a:off x="3048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69867</xdr:rowOff>
    </xdr:from>
    <xdr:ext cx="762000" cy="259045"/>
    <xdr:sp macro="" textlink="">
      <xdr:nvSpPr>
        <xdr:cNvPr id="384" name="テキスト ボックス 383"/>
        <xdr:cNvSpPr txBox="1"/>
      </xdr:nvSpPr>
      <xdr:spPr>
        <a:xfrm>
          <a:off x="2717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110490</xdr:rowOff>
    </xdr:from>
    <xdr:to>
      <xdr:col>3</xdr:col>
      <xdr:colOff>193675</xdr:colOff>
      <xdr:row>75</xdr:row>
      <xdr:rowOff>40640</xdr:rowOff>
    </xdr:to>
    <xdr:sp macro="" textlink="">
      <xdr:nvSpPr>
        <xdr:cNvPr id="385" name="円/楕円 384"/>
        <xdr:cNvSpPr/>
      </xdr:nvSpPr>
      <xdr:spPr>
        <a:xfrm>
          <a:off x="2159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50817</xdr:rowOff>
    </xdr:from>
    <xdr:ext cx="762000" cy="259045"/>
    <xdr:sp macro="" textlink="">
      <xdr:nvSpPr>
        <xdr:cNvPr id="386" name="テキスト ボックス 385"/>
        <xdr:cNvSpPr txBox="1"/>
      </xdr:nvSpPr>
      <xdr:spPr>
        <a:xfrm>
          <a:off x="1828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106680</xdr:rowOff>
    </xdr:from>
    <xdr:to>
      <xdr:col>1</xdr:col>
      <xdr:colOff>676275</xdr:colOff>
      <xdr:row>75</xdr:row>
      <xdr:rowOff>36830</xdr:rowOff>
    </xdr:to>
    <xdr:sp macro="" textlink="">
      <xdr:nvSpPr>
        <xdr:cNvPr id="387" name="円/楕円 386"/>
        <xdr:cNvSpPr/>
      </xdr:nvSpPr>
      <xdr:spPr>
        <a:xfrm>
          <a:off x="1270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47007</xdr:rowOff>
    </xdr:from>
    <xdr:ext cx="762000" cy="259045"/>
    <xdr:sp macro="" textlink="">
      <xdr:nvSpPr>
        <xdr:cNvPr id="388" name="テキスト ボックス 387"/>
        <xdr:cNvSpPr txBox="1"/>
      </xdr:nvSpPr>
      <xdr:spPr>
        <a:xfrm>
          <a:off x="939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は類似団体平均を大きく上回っている。経常的歳出の総合計は平成２２年度から上昇傾向であったが、２５年度においては３．３ポイント減少した。引き続き減少となるよう、歳出削減に努め財政の健全化を図る。</a:t>
          </a: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113284</xdr:rowOff>
    </xdr:from>
    <xdr:to>
      <xdr:col>24</xdr:col>
      <xdr:colOff>31750</xdr:colOff>
      <xdr:row>79</xdr:row>
      <xdr:rowOff>90424</xdr:rowOff>
    </xdr:to>
    <xdr:cxnSp macro="">
      <xdr:nvCxnSpPr>
        <xdr:cNvPr id="414" name="直線コネクタ 413"/>
        <xdr:cNvCxnSpPr/>
      </xdr:nvCxnSpPr>
      <xdr:spPr>
        <a:xfrm flipV="1">
          <a:off x="16510000" y="1245768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62501</xdr:rowOff>
    </xdr:from>
    <xdr:ext cx="762000" cy="259045"/>
    <xdr:sp macro="" textlink="">
      <xdr:nvSpPr>
        <xdr:cNvPr id="415" name="公債費以外最小値テキスト"/>
        <xdr:cNvSpPr txBox="1"/>
      </xdr:nvSpPr>
      <xdr:spPr>
        <a:xfrm>
          <a:off x="16598900" y="1360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79</xdr:row>
      <xdr:rowOff>90424</xdr:rowOff>
    </xdr:from>
    <xdr:to>
      <xdr:col>24</xdr:col>
      <xdr:colOff>120650</xdr:colOff>
      <xdr:row>79</xdr:row>
      <xdr:rowOff>90424</xdr:rowOff>
    </xdr:to>
    <xdr:cxnSp macro="">
      <xdr:nvCxnSpPr>
        <xdr:cNvPr id="416" name="直線コネクタ 415"/>
        <xdr:cNvCxnSpPr/>
      </xdr:nvCxnSpPr>
      <xdr:spPr>
        <a:xfrm>
          <a:off x="16421100" y="13634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28211</xdr:rowOff>
    </xdr:from>
    <xdr:ext cx="762000" cy="259045"/>
    <xdr:sp macro="" textlink="">
      <xdr:nvSpPr>
        <xdr:cNvPr id="417" name="公債費以外最大値テキスト"/>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23</xdr:col>
      <xdr:colOff>628650</xdr:colOff>
      <xdr:row>72</xdr:row>
      <xdr:rowOff>113284</xdr:rowOff>
    </xdr:from>
    <xdr:to>
      <xdr:col>24</xdr:col>
      <xdr:colOff>120650</xdr:colOff>
      <xdr:row>72</xdr:row>
      <xdr:rowOff>113284</xdr:rowOff>
    </xdr:to>
    <xdr:cxnSp macro="">
      <xdr:nvCxnSpPr>
        <xdr:cNvPr id="418" name="直線コネクタ 417"/>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60706</xdr:rowOff>
    </xdr:from>
    <xdr:to>
      <xdr:col>24</xdr:col>
      <xdr:colOff>31750</xdr:colOff>
      <xdr:row>78</xdr:row>
      <xdr:rowOff>136144</xdr:rowOff>
    </xdr:to>
    <xdr:cxnSp macro="">
      <xdr:nvCxnSpPr>
        <xdr:cNvPr id="419" name="直線コネクタ 418"/>
        <xdr:cNvCxnSpPr/>
      </xdr:nvCxnSpPr>
      <xdr:spPr>
        <a:xfrm flipV="1">
          <a:off x="15671800" y="13433806"/>
          <a:ext cx="8382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37863</xdr:rowOff>
    </xdr:from>
    <xdr:ext cx="762000" cy="259045"/>
    <xdr:sp macro="" textlink="">
      <xdr:nvSpPr>
        <xdr:cNvPr id="420" name="公債費以外平均値テキスト"/>
        <xdr:cNvSpPr txBox="1"/>
      </xdr:nvSpPr>
      <xdr:spPr>
        <a:xfrm>
          <a:off x="16598900" y="12896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21337</xdr:rowOff>
    </xdr:from>
    <xdr:to>
      <xdr:col>24</xdr:col>
      <xdr:colOff>82550</xdr:colOff>
      <xdr:row>76</xdr:row>
      <xdr:rowOff>122937</xdr:rowOff>
    </xdr:to>
    <xdr:sp macro="" textlink="">
      <xdr:nvSpPr>
        <xdr:cNvPr id="421" name="フローチャート : 判断 420"/>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106426</xdr:rowOff>
    </xdr:from>
    <xdr:to>
      <xdr:col>22</xdr:col>
      <xdr:colOff>565150</xdr:colOff>
      <xdr:row>78</xdr:row>
      <xdr:rowOff>136144</xdr:rowOff>
    </xdr:to>
    <xdr:cxnSp macro="">
      <xdr:nvCxnSpPr>
        <xdr:cNvPr id="422" name="直線コネクタ 421"/>
        <xdr:cNvCxnSpPr/>
      </xdr:nvCxnSpPr>
      <xdr:spPr>
        <a:xfrm>
          <a:off x="14782800" y="1347952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xdr:rowOff>
    </xdr:from>
    <xdr:to>
      <xdr:col>22</xdr:col>
      <xdr:colOff>615950</xdr:colOff>
      <xdr:row>76</xdr:row>
      <xdr:rowOff>116078</xdr:rowOff>
    </xdr:to>
    <xdr:sp macro="" textlink="">
      <xdr:nvSpPr>
        <xdr:cNvPr id="423" name="フローチャート : 判断 422"/>
        <xdr:cNvSpPr/>
      </xdr:nvSpPr>
      <xdr:spPr>
        <a:xfrm>
          <a:off x="15621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126255</xdr:rowOff>
    </xdr:from>
    <xdr:ext cx="736600" cy="259045"/>
    <xdr:sp macro="" textlink="">
      <xdr:nvSpPr>
        <xdr:cNvPr id="424" name="テキスト ボックス 423"/>
        <xdr:cNvSpPr txBox="1"/>
      </xdr:nvSpPr>
      <xdr:spPr>
        <a:xfrm>
          <a:off x="15290800" y="12813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3556</xdr:rowOff>
    </xdr:from>
    <xdr:to>
      <xdr:col>21</xdr:col>
      <xdr:colOff>361950</xdr:colOff>
      <xdr:row>78</xdr:row>
      <xdr:rowOff>106426</xdr:rowOff>
    </xdr:to>
    <xdr:cxnSp macro="">
      <xdr:nvCxnSpPr>
        <xdr:cNvPr id="425" name="直線コネクタ 424"/>
        <xdr:cNvCxnSpPr/>
      </xdr:nvCxnSpPr>
      <xdr:spPr>
        <a:xfrm>
          <a:off x="13893800" y="13376656"/>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32765</xdr:rowOff>
    </xdr:from>
    <xdr:to>
      <xdr:col>21</xdr:col>
      <xdr:colOff>412750</xdr:colOff>
      <xdr:row>76</xdr:row>
      <xdr:rowOff>134365</xdr:rowOff>
    </xdr:to>
    <xdr:sp macro="" textlink="">
      <xdr:nvSpPr>
        <xdr:cNvPr id="426" name="フローチャート : 判断 425"/>
        <xdr:cNvSpPr/>
      </xdr:nvSpPr>
      <xdr:spPr>
        <a:xfrm>
          <a:off x="14732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144543</xdr:rowOff>
    </xdr:from>
    <xdr:ext cx="762000" cy="259045"/>
    <xdr:sp macro="" textlink="">
      <xdr:nvSpPr>
        <xdr:cNvPr id="427" name="テキスト ボックス 426"/>
        <xdr:cNvSpPr txBox="1"/>
      </xdr:nvSpPr>
      <xdr:spPr>
        <a:xfrm>
          <a:off x="14401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3556</xdr:rowOff>
    </xdr:from>
    <xdr:to>
      <xdr:col>20</xdr:col>
      <xdr:colOff>158750</xdr:colOff>
      <xdr:row>78</xdr:row>
      <xdr:rowOff>46989</xdr:rowOff>
    </xdr:to>
    <xdr:cxnSp macro="">
      <xdr:nvCxnSpPr>
        <xdr:cNvPr id="428" name="直線コネクタ 427"/>
        <xdr:cNvCxnSpPr/>
      </xdr:nvCxnSpPr>
      <xdr:spPr>
        <a:xfrm flipV="1">
          <a:off x="13004800" y="13376656"/>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119634</xdr:rowOff>
    </xdr:from>
    <xdr:to>
      <xdr:col>20</xdr:col>
      <xdr:colOff>209550</xdr:colOff>
      <xdr:row>76</xdr:row>
      <xdr:rowOff>49783</xdr:rowOff>
    </xdr:to>
    <xdr:sp macro="" textlink="">
      <xdr:nvSpPr>
        <xdr:cNvPr id="429" name="フローチャート : 判断 428"/>
        <xdr:cNvSpPr/>
      </xdr:nvSpPr>
      <xdr:spPr>
        <a:xfrm>
          <a:off x="13843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59961</xdr:rowOff>
    </xdr:from>
    <xdr:ext cx="762000" cy="259045"/>
    <xdr:sp macro="" textlink="">
      <xdr:nvSpPr>
        <xdr:cNvPr id="430" name="テキスト ボックス 429"/>
        <xdr:cNvSpPr txBox="1"/>
      </xdr:nvSpPr>
      <xdr:spPr>
        <a:xfrm>
          <a:off x="13512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165354</xdr:rowOff>
    </xdr:from>
    <xdr:to>
      <xdr:col>19</xdr:col>
      <xdr:colOff>6350</xdr:colOff>
      <xdr:row>76</xdr:row>
      <xdr:rowOff>95504</xdr:rowOff>
    </xdr:to>
    <xdr:sp macro="" textlink="">
      <xdr:nvSpPr>
        <xdr:cNvPr id="431" name="フローチャート : 判断 430"/>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105681</xdr:rowOff>
    </xdr:from>
    <xdr:ext cx="762000" cy="259045"/>
    <xdr:sp macro="" textlink="">
      <xdr:nvSpPr>
        <xdr:cNvPr id="432" name="テキスト ボックス 431"/>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9906</xdr:rowOff>
    </xdr:from>
    <xdr:to>
      <xdr:col>24</xdr:col>
      <xdr:colOff>82550</xdr:colOff>
      <xdr:row>78</xdr:row>
      <xdr:rowOff>111506</xdr:rowOff>
    </xdr:to>
    <xdr:sp macro="" textlink="">
      <xdr:nvSpPr>
        <xdr:cNvPr id="438" name="円/楕円 437"/>
        <xdr:cNvSpPr/>
      </xdr:nvSpPr>
      <xdr:spPr>
        <a:xfrm>
          <a:off x="16459200" y="1338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153433</xdr:rowOff>
    </xdr:from>
    <xdr:ext cx="762000" cy="259045"/>
    <xdr:sp macro="" textlink="">
      <xdr:nvSpPr>
        <xdr:cNvPr id="439" name="公債費以外該当値テキスト"/>
        <xdr:cNvSpPr txBox="1"/>
      </xdr:nvSpPr>
      <xdr:spPr>
        <a:xfrm>
          <a:off x="16598900" y="13355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85344</xdr:rowOff>
    </xdr:from>
    <xdr:to>
      <xdr:col>22</xdr:col>
      <xdr:colOff>615950</xdr:colOff>
      <xdr:row>79</xdr:row>
      <xdr:rowOff>15494</xdr:rowOff>
    </xdr:to>
    <xdr:sp macro="" textlink="">
      <xdr:nvSpPr>
        <xdr:cNvPr id="440" name="円/楕円 439"/>
        <xdr:cNvSpPr/>
      </xdr:nvSpPr>
      <xdr:spPr>
        <a:xfrm>
          <a:off x="15621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271</xdr:rowOff>
    </xdr:from>
    <xdr:ext cx="736600" cy="259045"/>
    <xdr:sp macro="" textlink="">
      <xdr:nvSpPr>
        <xdr:cNvPr id="441" name="テキスト ボックス 440"/>
        <xdr:cNvSpPr txBox="1"/>
      </xdr:nvSpPr>
      <xdr:spPr>
        <a:xfrm>
          <a:off x="15290800" y="13544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55626</xdr:rowOff>
    </xdr:from>
    <xdr:to>
      <xdr:col>21</xdr:col>
      <xdr:colOff>412750</xdr:colOff>
      <xdr:row>78</xdr:row>
      <xdr:rowOff>157226</xdr:rowOff>
    </xdr:to>
    <xdr:sp macro="" textlink="">
      <xdr:nvSpPr>
        <xdr:cNvPr id="442" name="円/楕円 441"/>
        <xdr:cNvSpPr/>
      </xdr:nvSpPr>
      <xdr:spPr>
        <a:xfrm>
          <a:off x="14732000" y="1342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142003</xdr:rowOff>
    </xdr:from>
    <xdr:ext cx="762000" cy="259045"/>
    <xdr:sp macro="" textlink="">
      <xdr:nvSpPr>
        <xdr:cNvPr id="443" name="テキスト ボックス 442"/>
        <xdr:cNvSpPr txBox="1"/>
      </xdr:nvSpPr>
      <xdr:spPr>
        <a:xfrm>
          <a:off x="14401800" y="1351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124206</xdr:rowOff>
    </xdr:from>
    <xdr:to>
      <xdr:col>20</xdr:col>
      <xdr:colOff>209550</xdr:colOff>
      <xdr:row>78</xdr:row>
      <xdr:rowOff>54356</xdr:rowOff>
    </xdr:to>
    <xdr:sp macro="" textlink="">
      <xdr:nvSpPr>
        <xdr:cNvPr id="444" name="円/楕円 443"/>
        <xdr:cNvSpPr/>
      </xdr:nvSpPr>
      <xdr:spPr>
        <a:xfrm>
          <a:off x="13843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39133</xdr:rowOff>
    </xdr:from>
    <xdr:ext cx="762000" cy="259045"/>
    <xdr:sp macro="" textlink="">
      <xdr:nvSpPr>
        <xdr:cNvPr id="445" name="テキスト ボックス 444"/>
        <xdr:cNvSpPr txBox="1"/>
      </xdr:nvSpPr>
      <xdr:spPr>
        <a:xfrm>
          <a:off x="13512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167639</xdr:rowOff>
    </xdr:from>
    <xdr:to>
      <xdr:col>19</xdr:col>
      <xdr:colOff>6350</xdr:colOff>
      <xdr:row>78</xdr:row>
      <xdr:rowOff>97789</xdr:rowOff>
    </xdr:to>
    <xdr:sp macro="" textlink="">
      <xdr:nvSpPr>
        <xdr:cNvPr id="446" name="円/楕円 445"/>
        <xdr:cNvSpPr/>
      </xdr:nvSpPr>
      <xdr:spPr>
        <a:xfrm>
          <a:off x="12954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82566</xdr:rowOff>
    </xdr:from>
    <xdr:ext cx="762000" cy="259045"/>
    <xdr:sp macro="" textlink="">
      <xdr:nvSpPr>
        <xdr:cNvPr id="447" name="テキスト ボックス 446"/>
        <xdr:cNvSpPr txBox="1"/>
      </xdr:nvSpPr>
      <xdr:spPr>
        <a:xfrm>
          <a:off x="12623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埼玉県東秩父村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35865</xdr:rowOff>
    </xdr:from>
    <xdr:to>
      <xdr:col>4</xdr:col>
      <xdr:colOff>1117600</xdr:colOff>
      <xdr:row>19</xdr:row>
      <xdr:rowOff>131537</xdr:rowOff>
    </xdr:to>
    <xdr:cxnSp macro="">
      <xdr:nvCxnSpPr>
        <xdr:cNvPr id="46" name="直線コネクタ 45"/>
        <xdr:cNvCxnSpPr/>
      </xdr:nvCxnSpPr>
      <xdr:spPr bwMode="auto">
        <a:xfrm flipV="1">
          <a:off x="5651500" y="2140890"/>
          <a:ext cx="0" cy="12958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103614</xdr:rowOff>
    </xdr:from>
    <xdr:ext cx="762000" cy="259045"/>
    <xdr:sp macro="" textlink="">
      <xdr:nvSpPr>
        <xdr:cNvPr id="47" name="人口1人当たり決算額の推移最小値テキスト130"/>
        <xdr:cNvSpPr txBox="1"/>
      </xdr:nvSpPr>
      <xdr:spPr>
        <a:xfrm>
          <a:off x="5740400" y="340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106,388</a:t>
          </a:r>
          <a:endParaRPr kumimoji="1" lang="ja-JP" altLang="en-US" sz="1000" b="1">
            <a:latin typeface="ＭＳ Ｐゴシック"/>
          </a:endParaRPr>
        </a:p>
      </xdr:txBody>
    </xdr:sp>
    <xdr:clientData/>
  </xdr:oneCellAnchor>
  <xdr:twoCellAnchor>
    <xdr:from>
      <xdr:col>4</xdr:col>
      <xdr:colOff>1028700</xdr:colOff>
      <xdr:row>19</xdr:row>
      <xdr:rowOff>131537</xdr:rowOff>
    </xdr:from>
    <xdr:to>
      <xdr:col>5</xdr:col>
      <xdr:colOff>73025</xdr:colOff>
      <xdr:row>19</xdr:row>
      <xdr:rowOff>131537</xdr:rowOff>
    </xdr:to>
    <xdr:cxnSp macro="">
      <xdr:nvCxnSpPr>
        <xdr:cNvPr id="48" name="直線コネクタ 47"/>
        <xdr:cNvCxnSpPr/>
      </xdr:nvCxnSpPr>
      <xdr:spPr bwMode="auto">
        <a:xfrm>
          <a:off x="5562600" y="3436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122242</xdr:rowOff>
    </xdr:from>
    <xdr:ext cx="762000" cy="259045"/>
    <xdr:sp macro="" textlink="">
      <xdr:nvSpPr>
        <xdr:cNvPr id="49" name="人口1人当たり決算額の推移最大値テキスト130"/>
        <xdr:cNvSpPr txBox="1"/>
      </xdr:nvSpPr>
      <xdr:spPr>
        <a:xfrm>
          <a:off x="5740400" y="188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899,980</a:t>
          </a:r>
          <a:endParaRPr kumimoji="1" lang="ja-JP" altLang="en-US" sz="1000" b="1">
            <a:latin typeface="ＭＳ Ｐゴシック"/>
          </a:endParaRPr>
        </a:p>
      </xdr:txBody>
    </xdr:sp>
    <xdr:clientData/>
  </xdr:oneCellAnchor>
  <xdr:twoCellAnchor>
    <xdr:from>
      <xdr:col>4</xdr:col>
      <xdr:colOff>1028700</xdr:colOff>
      <xdr:row>12</xdr:row>
      <xdr:rowOff>35865</xdr:rowOff>
    </xdr:from>
    <xdr:to>
      <xdr:col>5</xdr:col>
      <xdr:colOff>73025</xdr:colOff>
      <xdr:row>12</xdr:row>
      <xdr:rowOff>35865</xdr:rowOff>
    </xdr:to>
    <xdr:cxnSp macro="">
      <xdr:nvCxnSpPr>
        <xdr:cNvPr id="50" name="直線コネクタ 49"/>
        <xdr:cNvCxnSpPr/>
      </xdr:nvCxnSpPr>
      <xdr:spPr bwMode="auto">
        <a:xfrm>
          <a:off x="5562600" y="2140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64288</xdr:rowOff>
    </xdr:from>
    <xdr:to>
      <xdr:col>4</xdr:col>
      <xdr:colOff>1117600</xdr:colOff>
      <xdr:row>19</xdr:row>
      <xdr:rowOff>66079</xdr:rowOff>
    </xdr:to>
    <xdr:cxnSp macro="">
      <xdr:nvCxnSpPr>
        <xdr:cNvPr id="51" name="直線コネクタ 50"/>
        <xdr:cNvCxnSpPr/>
      </xdr:nvCxnSpPr>
      <xdr:spPr bwMode="auto">
        <a:xfrm flipV="1">
          <a:off x="5003800" y="3369463"/>
          <a:ext cx="647700" cy="1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62184</xdr:rowOff>
    </xdr:from>
    <xdr:ext cx="762000" cy="259045"/>
    <xdr:sp macro="" textlink="">
      <xdr:nvSpPr>
        <xdr:cNvPr id="52" name="人口1人当たり決算額の推移平均値テキスト130"/>
        <xdr:cNvSpPr txBox="1"/>
      </xdr:nvSpPr>
      <xdr:spPr>
        <a:xfrm>
          <a:off x="5740400" y="30244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45657</xdr:rowOff>
    </xdr:from>
    <xdr:to>
      <xdr:col>5</xdr:col>
      <xdr:colOff>34925</xdr:colOff>
      <xdr:row>18</xdr:row>
      <xdr:rowOff>147257</xdr:rowOff>
    </xdr:to>
    <xdr:sp macro="" textlink="">
      <xdr:nvSpPr>
        <xdr:cNvPr id="53" name="フローチャート : 判断 52"/>
        <xdr:cNvSpPr/>
      </xdr:nvSpPr>
      <xdr:spPr bwMode="auto">
        <a:xfrm>
          <a:off x="56007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56040</xdr:rowOff>
    </xdr:from>
    <xdr:to>
      <xdr:col>4</xdr:col>
      <xdr:colOff>469900</xdr:colOff>
      <xdr:row>19</xdr:row>
      <xdr:rowOff>66079</xdr:rowOff>
    </xdr:to>
    <xdr:cxnSp macro="">
      <xdr:nvCxnSpPr>
        <xdr:cNvPr id="54" name="直線コネクタ 53"/>
        <xdr:cNvCxnSpPr/>
      </xdr:nvCxnSpPr>
      <xdr:spPr bwMode="auto">
        <a:xfrm>
          <a:off x="4305300" y="3361215"/>
          <a:ext cx="698500" cy="10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48178</xdr:rowOff>
    </xdr:from>
    <xdr:to>
      <xdr:col>4</xdr:col>
      <xdr:colOff>520700</xdr:colOff>
      <xdr:row>18</xdr:row>
      <xdr:rowOff>149778</xdr:rowOff>
    </xdr:to>
    <xdr:sp macro="" textlink="">
      <xdr:nvSpPr>
        <xdr:cNvPr id="55" name="フローチャート : 判断 54"/>
        <xdr:cNvSpPr/>
      </xdr:nvSpPr>
      <xdr:spPr bwMode="auto">
        <a:xfrm>
          <a:off x="49530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159955</xdr:rowOff>
    </xdr:from>
    <xdr:ext cx="736600" cy="259045"/>
    <xdr:sp macro="" textlink="">
      <xdr:nvSpPr>
        <xdr:cNvPr id="56" name="テキスト ボックス 55"/>
        <xdr:cNvSpPr txBox="1"/>
      </xdr:nvSpPr>
      <xdr:spPr>
        <a:xfrm>
          <a:off x="4622800" y="2950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54058</xdr:rowOff>
    </xdr:from>
    <xdr:to>
      <xdr:col>3</xdr:col>
      <xdr:colOff>904875</xdr:colOff>
      <xdr:row>19</xdr:row>
      <xdr:rowOff>56040</xdr:rowOff>
    </xdr:to>
    <xdr:cxnSp macro="">
      <xdr:nvCxnSpPr>
        <xdr:cNvPr id="57" name="直線コネクタ 56"/>
        <xdr:cNvCxnSpPr/>
      </xdr:nvCxnSpPr>
      <xdr:spPr bwMode="auto">
        <a:xfrm>
          <a:off x="3606800" y="3359233"/>
          <a:ext cx="698500" cy="1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48503</xdr:rowOff>
    </xdr:from>
    <xdr:to>
      <xdr:col>3</xdr:col>
      <xdr:colOff>955675</xdr:colOff>
      <xdr:row>18</xdr:row>
      <xdr:rowOff>150103</xdr:rowOff>
    </xdr:to>
    <xdr:sp macro="" textlink="">
      <xdr:nvSpPr>
        <xdr:cNvPr id="58" name="フローチャート : 判断 57"/>
        <xdr:cNvSpPr/>
      </xdr:nvSpPr>
      <xdr:spPr bwMode="auto">
        <a:xfrm>
          <a:off x="4254500" y="3182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160280</xdr:rowOff>
    </xdr:from>
    <xdr:ext cx="762000" cy="259045"/>
    <xdr:sp macro="" textlink="">
      <xdr:nvSpPr>
        <xdr:cNvPr id="59" name="テキスト ボックス 58"/>
        <xdr:cNvSpPr txBox="1"/>
      </xdr:nvSpPr>
      <xdr:spPr>
        <a:xfrm>
          <a:off x="3924300" y="29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23271</xdr:rowOff>
    </xdr:from>
    <xdr:to>
      <xdr:col>3</xdr:col>
      <xdr:colOff>206375</xdr:colOff>
      <xdr:row>19</xdr:row>
      <xdr:rowOff>54058</xdr:rowOff>
    </xdr:to>
    <xdr:cxnSp macro="">
      <xdr:nvCxnSpPr>
        <xdr:cNvPr id="60" name="直線コネクタ 59"/>
        <xdr:cNvCxnSpPr/>
      </xdr:nvCxnSpPr>
      <xdr:spPr bwMode="auto">
        <a:xfrm>
          <a:off x="2908300" y="3328446"/>
          <a:ext cx="698500" cy="30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133908</xdr:rowOff>
    </xdr:from>
    <xdr:to>
      <xdr:col>3</xdr:col>
      <xdr:colOff>257175</xdr:colOff>
      <xdr:row>19</xdr:row>
      <xdr:rowOff>64058</xdr:rowOff>
    </xdr:to>
    <xdr:sp macro="" textlink="">
      <xdr:nvSpPr>
        <xdr:cNvPr id="61" name="フローチャート : 判断 60"/>
        <xdr:cNvSpPr/>
      </xdr:nvSpPr>
      <xdr:spPr bwMode="auto">
        <a:xfrm>
          <a:off x="3556000" y="3267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74235</xdr:rowOff>
    </xdr:from>
    <xdr:ext cx="762000" cy="259045"/>
    <xdr:sp macro="" textlink="">
      <xdr:nvSpPr>
        <xdr:cNvPr id="62" name="テキスト ボックス 61"/>
        <xdr:cNvSpPr txBox="1"/>
      </xdr:nvSpPr>
      <xdr:spPr>
        <a:xfrm>
          <a:off x="3225800" y="3036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178,825</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129806</xdr:rowOff>
    </xdr:from>
    <xdr:to>
      <xdr:col>2</xdr:col>
      <xdr:colOff>692150</xdr:colOff>
      <xdr:row>19</xdr:row>
      <xdr:rowOff>59956</xdr:rowOff>
    </xdr:to>
    <xdr:sp macro="" textlink="">
      <xdr:nvSpPr>
        <xdr:cNvPr id="63" name="フローチャート : 判断 62"/>
        <xdr:cNvSpPr/>
      </xdr:nvSpPr>
      <xdr:spPr bwMode="auto">
        <a:xfrm>
          <a:off x="2857500" y="3263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70133</xdr:rowOff>
    </xdr:from>
    <xdr:ext cx="762000" cy="259045"/>
    <xdr:sp macro="" textlink="">
      <xdr:nvSpPr>
        <xdr:cNvPr id="64" name="テキスト ボックス 63"/>
        <xdr:cNvSpPr txBox="1"/>
      </xdr:nvSpPr>
      <xdr:spPr>
        <a:xfrm>
          <a:off x="2527300" y="3032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181,337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19</xdr:row>
      <xdr:rowOff>13488</xdr:rowOff>
    </xdr:from>
    <xdr:to>
      <xdr:col>5</xdr:col>
      <xdr:colOff>34925</xdr:colOff>
      <xdr:row>19</xdr:row>
      <xdr:rowOff>115088</xdr:rowOff>
    </xdr:to>
    <xdr:sp macro="" textlink="">
      <xdr:nvSpPr>
        <xdr:cNvPr id="70" name="円/楕円 69"/>
        <xdr:cNvSpPr/>
      </xdr:nvSpPr>
      <xdr:spPr bwMode="auto">
        <a:xfrm>
          <a:off x="5600700" y="3318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93515</xdr:rowOff>
    </xdr:from>
    <xdr:ext cx="762000" cy="259045"/>
    <xdr:sp macro="" textlink="">
      <xdr:nvSpPr>
        <xdr:cNvPr id="71" name="人口1人当たり決算額の推移該当値テキスト130"/>
        <xdr:cNvSpPr txBox="1"/>
      </xdr:nvSpPr>
      <xdr:spPr>
        <a:xfrm>
          <a:off x="5740400" y="322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147,573</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15279</xdr:rowOff>
    </xdr:from>
    <xdr:to>
      <xdr:col>4</xdr:col>
      <xdr:colOff>520700</xdr:colOff>
      <xdr:row>19</xdr:row>
      <xdr:rowOff>116879</xdr:rowOff>
    </xdr:to>
    <xdr:sp macro="" textlink="">
      <xdr:nvSpPr>
        <xdr:cNvPr id="72" name="円/楕円 71"/>
        <xdr:cNvSpPr/>
      </xdr:nvSpPr>
      <xdr:spPr bwMode="auto">
        <a:xfrm>
          <a:off x="4953000" y="3320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101656</xdr:rowOff>
    </xdr:from>
    <xdr:ext cx="736600" cy="259045"/>
    <xdr:sp macro="" textlink="">
      <xdr:nvSpPr>
        <xdr:cNvPr id="73" name="テキスト ボックス 72"/>
        <xdr:cNvSpPr txBox="1"/>
      </xdr:nvSpPr>
      <xdr:spPr>
        <a:xfrm>
          <a:off x="4622800" y="3406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146,476</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5240</xdr:rowOff>
    </xdr:from>
    <xdr:to>
      <xdr:col>3</xdr:col>
      <xdr:colOff>955675</xdr:colOff>
      <xdr:row>19</xdr:row>
      <xdr:rowOff>106840</xdr:rowOff>
    </xdr:to>
    <xdr:sp macro="" textlink="">
      <xdr:nvSpPr>
        <xdr:cNvPr id="74" name="円/楕円 73"/>
        <xdr:cNvSpPr/>
      </xdr:nvSpPr>
      <xdr:spPr bwMode="auto">
        <a:xfrm>
          <a:off x="4254500" y="3310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91617</xdr:rowOff>
    </xdr:from>
    <xdr:ext cx="762000" cy="259045"/>
    <xdr:sp macro="" textlink="">
      <xdr:nvSpPr>
        <xdr:cNvPr id="75" name="テキスト ボックス 74"/>
        <xdr:cNvSpPr txBox="1"/>
      </xdr:nvSpPr>
      <xdr:spPr>
        <a:xfrm>
          <a:off x="3924300" y="339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152,624</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3258</xdr:rowOff>
    </xdr:from>
    <xdr:to>
      <xdr:col>3</xdr:col>
      <xdr:colOff>257175</xdr:colOff>
      <xdr:row>19</xdr:row>
      <xdr:rowOff>104858</xdr:rowOff>
    </xdr:to>
    <xdr:sp macro="" textlink="">
      <xdr:nvSpPr>
        <xdr:cNvPr id="76" name="円/楕円 75"/>
        <xdr:cNvSpPr/>
      </xdr:nvSpPr>
      <xdr:spPr bwMode="auto">
        <a:xfrm>
          <a:off x="3556000" y="3308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89635</xdr:rowOff>
    </xdr:from>
    <xdr:ext cx="762000" cy="259045"/>
    <xdr:sp macro="" textlink="">
      <xdr:nvSpPr>
        <xdr:cNvPr id="77" name="テキスト ボックス 76"/>
        <xdr:cNvSpPr txBox="1"/>
      </xdr:nvSpPr>
      <xdr:spPr>
        <a:xfrm>
          <a:off x="3225800" y="33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153,838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143921</xdr:rowOff>
    </xdr:from>
    <xdr:to>
      <xdr:col>2</xdr:col>
      <xdr:colOff>692150</xdr:colOff>
      <xdr:row>19</xdr:row>
      <xdr:rowOff>74071</xdr:rowOff>
    </xdr:to>
    <xdr:sp macro="" textlink="">
      <xdr:nvSpPr>
        <xdr:cNvPr id="78" name="円/楕円 77"/>
        <xdr:cNvSpPr/>
      </xdr:nvSpPr>
      <xdr:spPr bwMode="auto">
        <a:xfrm>
          <a:off x="2857500" y="3277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58848</xdr:rowOff>
    </xdr:from>
    <xdr:ext cx="762000" cy="259045"/>
    <xdr:sp macro="" textlink="">
      <xdr:nvSpPr>
        <xdr:cNvPr id="79" name="テキスト ボックス 78"/>
        <xdr:cNvSpPr txBox="1"/>
      </xdr:nvSpPr>
      <xdr:spPr>
        <a:xfrm>
          <a:off x="2527300" y="336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172,693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117132</xdr:rowOff>
    </xdr:from>
    <xdr:to>
      <xdr:col>4</xdr:col>
      <xdr:colOff>1117600</xdr:colOff>
      <xdr:row>37</xdr:row>
      <xdr:rowOff>216055</xdr:rowOff>
    </xdr:to>
    <xdr:cxnSp macro="">
      <xdr:nvCxnSpPr>
        <xdr:cNvPr id="107" name="直線コネクタ 106"/>
        <xdr:cNvCxnSpPr/>
      </xdr:nvCxnSpPr>
      <xdr:spPr bwMode="auto">
        <a:xfrm flipV="1">
          <a:off x="5651500" y="6041682"/>
          <a:ext cx="0" cy="12990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188132</xdr:rowOff>
    </xdr:from>
    <xdr:ext cx="762000" cy="259045"/>
    <xdr:sp macro="" textlink="">
      <xdr:nvSpPr>
        <xdr:cNvPr id="108" name="人口1人当たり決算額の推移最小値テキスト445"/>
        <xdr:cNvSpPr txBox="1"/>
      </xdr:nvSpPr>
      <xdr:spPr>
        <a:xfrm>
          <a:off x="5740400" y="731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-21,687</a:t>
          </a:r>
          <a:endParaRPr kumimoji="1" lang="ja-JP" altLang="en-US" sz="1000" b="1">
            <a:latin typeface="ＭＳ Ｐゴシック"/>
          </a:endParaRPr>
        </a:p>
      </xdr:txBody>
    </xdr:sp>
    <xdr:clientData/>
  </xdr:oneCellAnchor>
  <xdr:twoCellAnchor>
    <xdr:from>
      <xdr:col>4</xdr:col>
      <xdr:colOff>1028700</xdr:colOff>
      <xdr:row>37</xdr:row>
      <xdr:rowOff>216055</xdr:rowOff>
    </xdr:from>
    <xdr:to>
      <xdr:col>5</xdr:col>
      <xdr:colOff>73025</xdr:colOff>
      <xdr:row>37</xdr:row>
      <xdr:rowOff>216055</xdr:rowOff>
    </xdr:to>
    <xdr:cxnSp macro="">
      <xdr:nvCxnSpPr>
        <xdr:cNvPr id="109" name="直線コネクタ 108"/>
        <xdr:cNvCxnSpPr/>
      </xdr:nvCxnSpPr>
      <xdr:spPr bwMode="auto">
        <a:xfrm>
          <a:off x="5562600" y="73407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32059</xdr:rowOff>
    </xdr:from>
    <xdr:ext cx="762000" cy="259045"/>
    <xdr:sp macro="" textlink="">
      <xdr:nvSpPr>
        <xdr:cNvPr id="110" name="人口1人当たり決算額の推移最大値テキスト445"/>
        <xdr:cNvSpPr txBox="1"/>
      </xdr:nvSpPr>
      <xdr:spPr>
        <a:xfrm>
          <a:off x="5740400" y="5785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148,795</a:t>
          </a:r>
          <a:endParaRPr kumimoji="1" lang="ja-JP" altLang="en-US" sz="1000" b="1">
            <a:latin typeface="ＭＳ Ｐゴシック"/>
          </a:endParaRPr>
        </a:p>
      </xdr:txBody>
    </xdr:sp>
    <xdr:clientData/>
  </xdr:oneCellAnchor>
  <xdr:twoCellAnchor>
    <xdr:from>
      <xdr:col>4</xdr:col>
      <xdr:colOff>1028700</xdr:colOff>
      <xdr:row>33</xdr:row>
      <xdr:rowOff>117132</xdr:rowOff>
    </xdr:from>
    <xdr:to>
      <xdr:col>5</xdr:col>
      <xdr:colOff>73025</xdr:colOff>
      <xdr:row>33</xdr:row>
      <xdr:rowOff>117132</xdr:rowOff>
    </xdr:to>
    <xdr:cxnSp macro="">
      <xdr:nvCxnSpPr>
        <xdr:cNvPr id="111" name="直線コネクタ 110"/>
        <xdr:cNvCxnSpPr/>
      </xdr:nvCxnSpPr>
      <xdr:spPr bwMode="auto">
        <a:xfrm>
          <a:off x="5562600" y="6041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143124</xdr:rowOff>
    </xdr:from>
    <xdr:to>
      <xdr:col>4</xdr:col>
      <xdr:colOff>1117600</xdr:colOff>
      <xdr:row>36</xdr:row>
      <xdr:rowOff>165108</xdr:rowOff>
    </xdr:to>
    <xdr:cxnSp macro="">
      <xdr:nvCxnSpPr>
        <xdr:cNvPr id="112" name="直線コネクタ 111"/>
        <xdr:cNvCxnSpPr/>
      </xdr:nvCxnSpPr>
      <xdr:spPr bwMode="auto">
        <a:xfrm>
          <a:off x="5003800" y="7096374"/>
          <a:ext cx="647700" cy="21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18089</xdr:rowOff>
    </xdr:from>
    <xdr:ext cx="762000" cy="259045"/>
    <xdr:sp macro="" textlink="">
      <xdr:nvSpPr>
        <xdr:cNvPr id="113" name="人口1人当たり決算額の推移平均値テキスト445"/>
        <xdr:cNvSpPr txBox="1"/>
      </xdr:nvSpPr>
      <xdr:spPr>
        <a:xfrm>
          <a:off x="5740400" y="66284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173012</xdr:rowOff>
    </xdr:from>
    <xdr:to>
      <xdr:col>5</xdr:col>
      <xdr:colOff>34925</xdr:colOff>
      <xdr:row>35</xdr:row>
      <xdr:rowOff>274612</xdr:rowOff>
    </xdr:to>
    <xdr:sp macro="" textlink="">
      <xdr:nvSpPr>
        <xdr:cNvPr id="114" name="フローチャート : 判断 113"/>
        <xdr:cNvSpPr/>
      </xdr:nvSpPr>
      <xdr:spPr bwMode="auto">
        <a:xfrm>
          <a:off x="56007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99271</xdr:rowOff>
    </xdr:from>
    <xdr:to>
      <xdr:col>4</xdr:col>
      <xdr:colOff>469900</xdr:colOff>
      <xdr:row>36</xdr:row>
      <xdr:rowOff>143124</xdr:rowOff>
    </xdr:to>
    <xdr:cxnSp macro="">
      <xdr:nvCxnSpPr>
        <xdr:cNvPr id="115" name="直線コネクタ 114"/>
        <xdr:cNvCxnSpPr/>
      </xdr:nvCxnSpPr>
      <xdr:spPr bwMode="auto">
        <a:xfrm>
          <a:off x="4305300" y="7052521"/>
          <a:ext cx="698500" cy="43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134760</xdr:rowOff>
    </xdr:from>
    <xdr:to>
      <xdr:col>4</xdr:col>
      <xdr:colOff>520700</xdr:colOff>
      <xdr:row>35</xdr:row>
      <xdr:rowOff>236360</xdr:rowOff>
    </xdr:to>
    <xdr:sp macro="" textlink="">
      <xdr:nvSpPr>
        <xdr:cNvPr id="116" name="フローチャート : 判断 115"/>
        <xdr:cNvSpPr/>
      </xdr:nvSpPr>
      <xdr:spPr bwMode="auto">
        <a:xfrm>
          <a:off x="4953000" y="6745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246537</xdr:rowOff>
    </xdr:from>
    <xdr:ext cx="736600" cy="259045"/>
    <xdr:sp macro="" textlink="">
      <xdr:nvSpPr>
        <xdr:cNvPr id="117" name="テキスト ボックス 116"/>
        <xdr:cNvSpPr txBox="1"/>
      </xdr:nvSpPr>
      <xdr:spPr>
        <a:xfrm>
          <a:off x="4622800" y="6513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83071</xdr:rowOff>
    </xdr:from>
    <xdr:to>
      <xdr:col>3</xdr:col>
      <xdr:colOff>904875</xdr:colOff>
      <xdr:row>36</xdr:row>
      <xdr:rowOff>99271</xdr:rowOff>
    </xdr:to>
    <xdr:cxnSp macro="">
      <xdr:nvCxnSpPr>
        <xdr:cNvPr id="118" name="直線コネクタ 117"/>
        <xdr:cNvCxnSpPr/>
      </xdr:nvCxnSpPr>
      <xdr:spPr bwMode="auto">
        <a:xfrm>
          <a:off x="3606800" y="7036321"/>
          <a:ext cx="698500" cy="16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102611</xdr:rowOff>
    </xdr:from>
    <xdr:to>
      <xdr:col>3</xdr:col>
      <xdr:colOff>955675</xdr:colOff>
      <xdr:row>35</xdr:row>
      <xdr:rowOff>204211</xdr:rowOff>
    </xdr:to>
    <xdr:sp macro="" textlink="">
      <xdr:nvSpPr>
        <xdr:cNvPr id="119" name="フローチャート : 判断 118"/>
        <xdr:cNvSpPr/>
      </xdr:nvSpPr>
      <xdr:spPr bwMode="auto">
        <a:xfrm>
          <a:off x="4254500" y="6712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214388</xdr:rowOff>
    </xdr:from>
    <xdr:ext cx="762000" cy="259045"/>
    <xdr:sp macro="" textlink="">
      <xdr:nvSpPr>
        <xdr:cNvPr id="120" name="テキスト ボックス 119"/>
        <xdr:cNvSpPr txBox="1"/>
      </xdr:nvSpPr>
      <xdr:spPr>
        <a:xfrm>
          <a:off x="3924300" y="648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78331</xdr:rowOff>
    </xdr:from>
    <xdr:to>
      <xdr:col>3</xdr:col>
      <xdr:colOff>206375</xdr:colOff>
      <xdr:row>36</xdr:row>
      <xdr:rowOff>83071</xdr:rowOff>
    </xdr:to>
    <xdr:cxnSp macro="">
      <xdr:nvCxnSpPr>
        <xdr:cNvPr id="121" name="直線コネクタ 120"/>
        <xdr:cNvCxnSpPr/>
      </xdr:nvCxnSpPr>
      <xdr:spPr bwMode="auto">
        <a:xfrm>
          <a:off x="2908300" y="7031581"/>
          <a:ext cx="698500" cy="4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174482</xdr:rowOff>
    </xdr:from>
    <xdr:to>
      <xdr:col>3</xdr:col>
      <xdr:colOff>257175</xdr:colOff>
      <xdr:row>35</xdr:row>
      <xdr:rowOff>276082</xdr:rowOff>
    </xdr:to>
    <xdr:sp macro="" textlink="">
      <xdr:nvSpPr>
        <xdr:cNvPr id="122" name="フローチャート : 判断 121"/>
        <xdr:cNvSpPr/>
      </xdr:nvSpPr>
      <xdr:spPr bwMode="auto">
        <a:xfrm>
          <a:off x="3556000" y="6784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286259</xdr:rowOff>
    </xdr:from>
    <xdr:ext cx="762000" cy="259045"/>
    <xdr:sp macro="" textlink="">
      <xdr:nvSpPr>
        <xdr:cNvPr id="123" name="テキスト ボックス 122"/>
        <xdr:cNvSpPr txBox="1"/>
      </xdr:nvSpPr>
      <xdr:spPr>
        <a:xfrm>
          <a:off x="3225800" y="655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44,602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123787</xdr:rowOff>
    </xdr:from>
    <xdr:to>
      <xdr:col>2</xdr:col>
      <xdr:colOff>692150</xdr:colOff>
      <xdr:row>35</xdr:row>
      <xdr:rowOff>225387</xdr:rowOff>
    </xdr:to>
    <xdr:sp macro="" textlink="">
      <xdr:nvSpPr>
        <xdr:cNvPr id="124" name="フローチャート : 判断 123"/>
        <xdr:cNvSpPr/>
      </xdr:nvSpPr>
      <xdr:spPr bwMode="auto">
        <a:xfrm>
          <a:off x="2857500" y="67341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235564</xdr:rowOff>
    </xdr:from>
    <xdr:ext cx="762000" cy="259045"/>
    <xdr:sp macro="" textlink="">
      <xdr:nvSpPr>
        <xdr:cNvPr id="125" name="テキスト ボックス 124"/>
        <xdr:cNvSpPr txBox="1"/>
      </xdr:nvSpPr>
      <xdr:spPr>
        <a:xfrm>
          <a:off x="2527300" y="650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114308</xdr:rowOff>
    </xdr:from>
    <xdr:to>
      <xdr:col>5</xdr:col>
      <xdr:colOff>34925</xdr:colOff>
      <xdr:row>37</xdr:row>
      <xdr:rowOff>44458</xdr:rowOff>
    </xdr:to>
    <xdr:sp macro="" textlink="">
      <xdr:nvSpPr>
        <xdr:cNvPr id="131" name="円/楕円 130"/>
        <xdr:cNvSpPr/>
      </xdr:nvSpPr>
      <xdr:spPr bwMode="auto">
        <a:xfrm>
          <a:off x="5600700" y="7067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86385</xdr:rowOff>
    </xdr:from>
    <xdr:ext cx="762000" cy="259045"/>
    <xdr:sp macro="" textlink="">
      <xdr:nvSpPr>
        <xdr:cNvPr id="132" name="人口1人当たり決算額の推移該当値テキスト445"/>
        <xdr:cNvSpPr txBox="1"/>
      </xdr:nvSpPr>
      <xdr:spPr>
        <a:xfrm>
          <a:off x="5740400" y="703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7,499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92324</xdr:rowOff>
    </xdr:from>
    <xdr:to>
      <xdr:col>4</xdr:col>
      <xdr:colOff>520700</xdr:colOff>
      <xdr:row>37</xdr:row>
      <xdr:rowOff>22474</xdr:rowOff>
    </xdr:to>
    <xdr:sp macro="" textlink="">
      <xdr:nvSpPr>
        <xdr:cNvPr id="133" name="円/楕円 132"/>
        <xdr:cNvSpPr/>
      </xdr:nvSpPr>
      <xdr:spPr bwMode="auto">
        <a:xfrm>
          <a:off x="4953000" y="7045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7251</xdr:rowOff>
    </xdr:from>
    <xdr:ext cx="736600" cy="259045"/>
    <xdr:sp macro="" textlink="">
      <xdr:nvSpPr>
        <xdr:cNvPr id="134" name="テキスト ボックス 133"/>
        <xdr:cNvSpPr txBox="1"/>
      </xdr:nvSpPr>
      <xdr:spPr>
        <a:xfrm>
          <a:off x="4622800" y="7131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10,384</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48471</xdr:rowOff>
    </xdr:from>
    <xdr:to>
      <xdr:col>3</xdr:col>
      <xdr:colOff>955675</xdr:colOff>
      <xdr:row>36</xdr:row>
      <xdr:rowOff>150071</xdr:rowOff>
    </xdr:to>
    <xdr:sp macro="" textlink="">
      <xdr:nvSpPr>
        <xdr:cNvPr id="135" name="円/楕円 134"/>
        <xdr:cNvSpPr/>
      </xdr:nvSpPr>
      <xdr:spPr bwMode="auto">
        <a:xfrm>
          <a:off x="4254500" y="7001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134848</xdr:rowOff>
    </xdr:from>
    <xdr:ext cx="762000" cy="259045"/>
    <xdr:sp macro="" textlink="">
      <xdr:nvSpPr>
        <xdr:cNvPr id="136" name="テキスト ボックス 135"/>
        <xdr:cNvSpPr txBox="1"/>
      </xdr:nvSpPr>
      <xdr:spPr>
        <a:xfrm>
          <a:off x="3924300" y="7088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16,139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32271</xdr:rowOff>
    </xdr:from>
    <xdr:to>
      <xdr:col>3</xdr:col>
      <xdr:colOff>257175</xdr:colOff>
      <xdr:row>36</xdr:row>
      <xdr:rowOff>133871</xdr:rowOff>
    </xdr:to>
    <xdr:sp macro="" textlink="">
      <xdr:nvSpPr>
        <xdr:cNvPr id="137" name="円/楕円 136"/>
        <xdr:cNvSpPr/>
      </xdr:nvSpPr>
      <xdr:spPr bwMode="auto">
        <a:xfrm>
          <a:off x="3556000" y="6985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118648</xdr:rowOff>
    </xdr:from>
    <xdr:ext cx="762000" cy="259045"/>
    <xdr:sp macro="" textlink="">
      <xdr:nvSpPr>
        <xdr:cNvPr id="138" name="テキスト ボックス 137"/>
        <xdr:cNvSpPr txBox="1"/>
      </xdr:nvSpPr>
      <xdr:spPr>
        <a:xfrm>
          <a:off x="3225800" y="7071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18,265</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27531</xdr:rowOff>
    </xdr:from>
    <xdr:to>
      <xdr:col>2</xdr:col>
      <xdr:colOff>692150</xdr:colOff>
      <xdr:row>36</xdr:row>
      <xdr:rowOff>129131</xdr:rowOff>
    </xdr:to>
    <xdr:sp macro="" textlink="">
      <xdr:nvSpPr>
        <xdr:cNvPr id="139" name="円/楕円 138"/>
        <xdr:cNvSpPr/>
      </xdr:nvSpPr>
      <xdr:spPr bwMode="auto">
        <a:xfrm>
          <a:off x="2857500" y="6980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113908</xdr:rowOff>
    </xdr:from>
    <xdr:ext cx="762000" cy="259045"/>
    <xdr:sp macro="" textlink="">
      <xdr:nvSpPr>
        <xdr:cNvPr id="140" name="テキスト ボックス 139"/>
        <xdr:cNvSpPr txBox="1"/>
      </xdr:nvSpPr>
      <xdr:spPr>
        <a:xfrm>
          <a:off x="2527300" y="7067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18,887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埼玉県東秩父村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財政調整基金残高については、年々増加しており、実質収支額も同水準を維持している。これは、各担当職員が歳出の削減に努めていることが大きい要因である。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埼玉県東秩父村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平成１９年以降、連結実質赤字額については、全会計黒字となっている。今後もこの状態を維持していくよう財政の健全化に努める。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埼玉県東秩父村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平成２４年度から減少傾向にあるが、算入公債費等は増加傾向にある。今後、据置期間が終了する地方債が見込まれることにより、償還金が増加し、実質公債費比率の上昇が懸念さ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埼玉県東秩父村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マイナス％を維持している。これは、充当可能財源等が将来負担額を大きく上回っている増加しているためである。後世のためにもこの状態を維持していくよう、地方債の抑制、基金の積立に努める。</a:t>
          </a:r>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2570502</v>
      </c>
      <c r="BO4" s="349"/>
      <c r="BP4" s="349"/>
      <c r="BQ4" s="349"/>
      <c r="BR4" s="349"/>
      <c r="BS4" s="349"/>
      <c r="BT4" s="349"/>
      <c r="BU4" s="350"/>
      <c r="BV4" s="348">
        <v>2001494</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11.1</v>
      </c>
      <c r="CU4" s="355"/>
      <c r="CV4" s="355"/>
      <c r="CW4" s="355"/>
      <c r="CX4" s="355"/>
      <c r="CY4" s="355"/>
      <c r="CZ4" s="355"/>
      <c r="DA4" s="356"/>
      <c r="DB4" s="354">
        <v>10.4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2369021</v>
      </c>
      <c r="BO5" s="386"/>
      <c r="BP5" s="386"/>
      <c r="BQ5" s="386"/>
      <c r="BR5" s="386"/>
      <c r="BS5" s="386"/>
      <c r="BT5" s="386"/>
      <c r="BU5" s="387"/>
      <c r="BV5" s="385">
        <v>1844272</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85.7</v>
      </c>
      <c r="CU5" s="383"/>
      <c r="CV5" s="383"/>
      <c r="CW5" s="383"/>
      <c r="CX5" s="383"/>
      <c r="CY5" s="383"/>
      <c r="CZ5" s="383"/>
      <c r="DA5" s="384"/>
      <c r="DB5" s="382">
        <v>89.4</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201481</v>
      </c>
      <c r="BO6" s="386"/>
      <c r="BP6" s="386"/>
      <c r="BQ6" s="386"/>
      <c r="BR6" s="386"/>
      <c r="BS6" s="386"/>
      <c r="BT6" s="386"/>
      <c r="BU6" s="387"/>
      <c r="BV6" s="385">
        <v>157222</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90.9</v>
      </c>
      <c r="CU6" s="423"/>
      <c r="CV6" s="423"/>
      <c r="CW6" s="423"/>
      <c r="CX6" s="423"/>
      <c r="CY6" s="423"/>
      <c r="CZ6" s="423"/>
      <c r="DA6" s="424"/>
      <c r="DB6" s="422">
        <v>95.4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49333</v>
      </c>
      <c r="BO7" s="386"/>
      <c r="BP7" s="386"/>
      <c r="BQ7" s="386"/>
      <c r="BR7" s="386"/>
      <c r="BS7" s="386"/>
      <c r="BT7" s="386"/>
      <c r="BU7" s="387"/>
      <c r="BV7" s="385">
        <v>16939</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1366095</v>
      </c>
      <c r="CU7" s="386"/>
      <c r="CV7" s="386"/>
      <c r="CW7" s="386"/>
      <c r="CX7" s="386"/>
      <c r="CY7" s="386"/>
      <c r="CZ7" s="386"/>
      <c r="DA7" s="387"/>
      <c r="DB7" s="385">
        <v>1349541</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152148</v>
      </c>
      <c r="BO8" s="386"/>
      <c r="BP8" s="386"/>
      <c r="BQ8" s="386"/>
      <c r="BR8" s="386"/>
      <c r="BS8" s="386"/>
      <c r="BT8" s="386"/>
      <c r="BU8" s="387"/>
      <c r="BV8" s="385">
        <v>140283</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0.21</v>
      </c>
      <c r="CU8" s="426"/>
      <c r="CV8" s="426"/>
      <c r="CW8" s="426"/>
      <c r="CX8" s="426"/>
      <c r="CY8" s="426"/>
      <c r="CZ8" s="426"/>
      <c r="DA8" s="427"/>
      <c r="DB8" s="425">
        <v>0.21</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3348</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11865</v>
      </c>
      <c r="BO9" s="386"/>
      <c r="BP9" s="386"/>
      <c r="BQ9" s="386"/>
      <c r="BR9" s="386"/>
      <c r="BS9" s="386"/>
      <c r="BT9" s="386"/>
      <c r="BU9" s="387"/>
      <c r="BV9" s="385">
        <v>-41735</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6.5</v>
      </c>
      <c r="CU9" s="383"/>
      <c r="CV9" s="383"/>
      <c r="CW9" s="383"/>
      <c r="CX9" s="383"/>
      <c r="CY9" s="383"/>
      <c r="CZ9" s="383"/>
      <c r="DA9" s="384"/>
      <c r="DB9" s="382">
        <v>6.9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3795</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134466</v>
      </c>
      <c r="BO10" s="386"/>
      <c r="BP10" s="386"/>
      <c r="BQ10" s="386"/>
      <c r="BR10" s="386"/>
      <c r="BS10" s="386"/>
      <c r="BT10" s="386"/>
      <c r="BU10" s="387"/>
      <c r="BV10" s="385">
        <v>117440</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3208</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43000</v>
      </c>
      <c r="BO12" s="386"/>
      <c r="BP12" s="386"/>
      <c r="BQ12" s="386"/>
      <c r="BR12" s="386"/>
      <c r="BS12" s="386"/>
      <c r="BT12" s="386"/>
      <c r="BU12" s="387"/>
      <c r="BV12" s="385">
        <v>65000</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3197</v>
      </c>
      <c r="S13" s="467"/>
      <c r="T13" s="467"/>
      <c r="U13" s="467"/>
      <c r="V13" s="468"/>
      <c r="W13" s="401" t="s">
        <v>123</v>
      </c>
      <c r="X13" s="402"/>
      <c r="Y13" s="402"/>
      <c r="Z13" s="402"/>
      <c r="AA13" s="402"/>
      <c r="AB13" s="392"/>
      <c r="AC13" s="436">
        <v>85</v>
      </c>
      <c r="AD13" s="437"/>
      <c r="AE13" s="437"/>
      <c r="AF13" s="437"/>
      <c r="AG13" s="476"/>
      <c r="AH13" s="436">
        <v>131</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103331</v>
      </c>
      <c r="BO13" s="386"/>
      <c r="BP13" s="386"/>
      <c r="BQ13" s="386"/>
      <c r="BR13" s="386"/>
      <c r="BS13" s="386"/>
      <c r="BT13" s="386"/>
      <c r="BU13" s="387"/>
      <c r="BV13" s="385">
        <v>10705</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2.9</v>
      </c>
      <c r="CU13" s="383"/>
      <c r="CV13" s="383"/>
      <c r="CW13" s="383"/>
      <c r="CX13" s="383"/>
      <c r="CY13" s="383"/>
      <c r="CZ13" s="383"/>
      <c r="DA13" s="384"/>
      <c r="DB13" s="382">
        <v>3.8</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3280</v>
      </c>
      <c r="S14" s="467"/>
      <c r="T14" s="467"/>
      <c r="U14" s="467"/>
      <c r="V14" s="468"/>
      <c r="W14" s="375"/>
      <c r="X14" s="376"/>
      <c r="Y14" s="376"/>
      <c r="Z14" s="376"/>
      <c r="AA14" s="376"/>
      <c r="AB14" s="365"/>
      <c r="AC14" s="469">
        <v>5.8</v>
      </c>
      <c r="AD14" s="470"/>
      <c r="AE14" s="470"/>
      <c r="AF14" s="470"/>
      <c r="AG14" s="471"/>
      <c r="AH14" s="469">
        <v>7.2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3262</v>
      </c>
      <c r="S15" s="467"/>
      <c r="T15" s="467"/>
      <c r="U15" s="467"/>
      <c r="V15" s="468"/>
      <c r="W15" s="401" t="s">
        <v>130</v>
      </c>
      <c r="X15" s="402"/>
      <c r="Y15" s="402"/>
      <c r="Z15" s="402"/>
      <c r="AA15" s="402"/>
      <c r="AB15" s="392"/>
      <c r="AC15" s="436">
        <v>549</v>
      </c>
      <c r="AD15" s="437"/>
      <c r="AE15" s="437"/>
      <c r="AF15" s="437"/>
      <c r="AG15" s="476"/>
      <c r="AH15" s="436">
        <v>720</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243375</v>
      </c>
      <c r="BO15" s="349"/>
      <c r="BP15" s="349"/>
      <c r="BQ15" s="349"/>
      <c r="BR15" s="349"/>
      <c r="BS15" s="349"/>
      <c r="BT15" s="349"/>
      <c r="BU15" s="350"/>
      <c r="BV15" s="348">
        <v>247790</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37.5</v>
      </c>
      <c r="AD16" s="470"/>
      <c r="AE16" s="470"/>
      <c r="AF16" s="470"/>
      <c r="AG16" s="471"/>
      <c r="AH16" s="469">
        <v>39.6</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1227206</v>
      </c>
      <c r="BO16" s="386"/>
      <c r="BP16" s="386"/>
      <c r="BQ16" s="386"/>
      <c r="BR16" s="386"/>
      <c r="BS16" s="386"/>
      <c r="BT16" s="386"/>
      <c r="BU16" s="387"/>
      <c r="BV16" s="385">
        <v>1202761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830</v>
      </c>
      <c r="AD17" s="437"/>
      <c r="AE17" s="437"/>
      <c r="AF17" s="437"/>
      <c r="AG17" s="476"/>
      <c r="AH17" s="436">
        <v>969</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304649</v>
      </c>
      <c r="BO17" s="386"/>
      <c r="BP17" s="386"/>
      <c r="BQ17" s="386"/>
      <c r="BR17" s="386"/>
      <c r="BS17" s="386"/>
      <c r="BT17" s="386"/>
      <c r="BU17" s="387"/>
      <c r="BV17" s="385">
        <v>310654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37.17</v>
      </c>
      <c r="M18" s="498"/>
      <c r="N18" s="498"/>
      <c r="O18" s="498"/>
      <c r="P18" s="498"/>
      <c r="Q18" s="498"/>
      <c r="R18" s="499"/>
      <c r="S18" s="499"/>
      <c r="T18" s="499"/>
      <c r="U18" s="499"/>
      <c r="V18" s="500"/>
      <c r="W18" s="403"/>
      <c r="X18" s="404"/>
      <c r="Y18" s="404"/>
      <c r="Z18" s="404"/>
      <c r="AA18" s="404"/>
      <c r="AB18" s="395"/>
      <c r="AC18" s="501">
        <v>56.7</v>
      </c>
      <c r="AD18" s="502"/>
      <c r="AE18" s="502"/>
      <c r="AF18" s="502"/>
      <c r="AG18" s="503"/>
      <c r="AH18" s="501">
        <v>53.2</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1177602</v>
      </c>
      <c r="BO18" s="386"/>
      <c r="BP18" s="386"/>
      <c r="BQ18" s="386"/>
      <c r="BR18" s="386"/>
      <c r="BS18" s="386"/>
      <c r="BT18" s="386"/>
      <c r="BU18" s="387"/>
      <c r="BV18" s="385">
        <v>1208693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90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1823551</v>
      </c>
      <c r="BO19" s="386"/>
      <c r="BP19" s="386"/>
      <c r="BQ19" s="386"/>
      <c r="BR19" s="386"/>
      <c r="BS19" s="386"/>
      <c r="BT19" s="386"/>
      <c r="BU19" s="387"/>
      <c r="BV19" s="385">
        <v>1765272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1075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39" t="s">
        <v>150</v>
      </c>
      <c r="AI22" s="402"/>
      <c r="AJ22" s="402"/>
      <c r="AK22" s="402"/>
      <c r="AL22" s="392"/>
      <c r="AM22" s="539" t="s">
        <v>151</v>
      </c>
      <c r="AN22" s="540"/>
      <c r="AO22" s="540"/>
      <c r="AP22" s="540"/>
      <c r="AQ22" s="540"/>
      <c r="AR22" s="541"/>
      <c r="AS22" s="524" t="s">
        <v>148</v>
      </c>
      <c r="AT22" s="525"/>
      <c r="AU22" s="525"/>
      <c r="AV22" s="525"/>
      <c r="AW22" s="525"/>
      <c r="AX22" s="545"/>
      <c r="AY22" s="547"/>
      <c r="AZ22" s="548"/>
      <c r="BA22" s="548"/>
      <c r="BB22" s="548"/>
      <c r="BC22" s="548"/>
      <c r="BD22" s="548"/>
      <c r="BE22" s="548"/>
      <c r="BF22" s="548"/>
      <c r="BG22" s="548"/>
      <c r="BH22" s="548"/>
      <c r="BI22" s="548"/>
      <c r="BJ22" s="548"/>
      <c r="BK22" s="548"/>
      <c r="BL22" s="548"/>
      <c r="BM22" s="549"/>
      <c r="BN22" s="550"/>
      <c r="BO22" s="551"/>
      <c r="BP22" s="551"/>
      <c r="BQ22" s="551"/>
      <c r="BR22" s="551"/>
      <c r="BS22" s="551"/>
      <c r="BT22" s="551"/>
      <c r="BU22" s="552"/>
      <c r="BV22" s="550"/>
      <c r="BW22" s="551"/>
      <c r="BX22" s="551"/>
      <c r="BY22" s="551"/>
      <c r="BZ22" s="551"/>
      <c r="CA22" s="551"/>
      <c r="CB22" s="551"/>
      <c r="CC22" s="552"/>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2"/>
      <c r="AN23" s="543"/>
      <c r="AO23" s="543"/>
      <c r="AP23" s="543"/>
      <c r="AQ23" s="543"/>
      <c r="AR23" s="544"/>
      <c r="AS23" s="527"/>
      <c r="AT23" s="528"/>
      <c r="AU23" s="528"/>
      <c r="AV23" s="528"/>
      <c r="AW23" s="528"/>
      <c r="AX23" s="546"/>
      <c r="AY23" s="345" t="s">
        <v>152</v>
      </c>
      <c r="AZ23" s="346"/>
      <c r="BA23" s="346"/>
      <c r="BB23" s="346"/>
      <c r="BC23" s="346"/>
      <c r="BD23" s="346"/>
      <c r="BE23" s="346"/>
      <c r="BF23" s="346"/>
      <c r="BG23" s="346"/>
      <c r="BH23" s="346"/>
      <c r="BI23" s="346"/>
      <c r="BJ23" s="346"/>
      <c r="BK23" s="346"/>
      <c r="BL23" s="346"/>
      <c r="BM23" s="347"/>
      <c r="BN23" s="385">
        <v>1381506</v>
      </c>
      <c r="BO23" s="386"/>
      <c r="BP23" s="386"/>
      <c r="BQ23" s="386"/>
      <c r="BR23" s="386"/>
      <c r="BS23" s="386"/>
      <c r="BT23" s="386"/>
      <c r="BU23" s="387"/>
      <c r="BV23" s="385">
        <v>1217966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4165</v>
      </c>
      <c r="R24" s="437"/>
      <c r="S24" s="437"/>
      <c r="T24" s="437"/>
      <c r="U24" s="437"/>
      <c r="V24" s="476"/>
      <c r="W24" s="531"/>
      <c r="X24" s="519"/>
      <c r="Y24" s="520"/>
      <c r="Z24" s="435" t="s">
        <v>154</v>
      </c>
      <c r="AA24" s="415"/>
      <c r="AB24" s="415"/>
      <c r="AC24" s="415"/>
      <c r="AD24" s="415"/>
      <c r="AE24" s="415"/>
      <c r="AF24" s="415"/>
      <c r="AG24" s="416"/>
      <c r="AH24" s="436">
        <v>45</v>
      </c>
      <c r="AI24" s="437"/>
      <c r="AJ24" s="437"/>
      <c r="AK24" s="437"/>
      <c r="AL24" s="476"/>
      <c r="AM24" s="436">
        <v>129375</v>
      </c>
      <c r="AN24" s="437"/>
      <c r="AO24" s="437"/>
      <c r="AP24" s="437"/>
      <c r="AQ24" s="437"/>
      <c r="AR24" s="476"/>
      <c r="AS24" s="436">
        <v>2875</v>
      </c>
      <c r="AT24" s="437"/>
      <c r="AU24" s="437"/>
      <c r="AV24" s="437"/>
      <c r="AW24" s="437"/>
      <c r="AX24" s="438"/>
      <c r="AY24" s="547" t="s">
        <v>155</v>
      </c>
      <c r="AZ24" s="548"/>
      <c r="BA24" s="548"/>
      <c r="BB24" s="548"/>
      <c r="BC24" s="548"/>
      <c r="BD24" s="548"/>
      <c r="BE24" s="548"/>
      <c r="BF24" s="548"/>
      <c r="BG24" s="548"/>
      <c r="BH24" s="548"/>
      <c r="BI24" s="548"/>
      <c r="BJ24" s="548"/>
      <c r="BK24" s="548"/>
      <c r="BL24" s="548"/>
      <c r="BM24" s="549"/>
      <c r="BN24" s="385">
        <v>1304041</v>
      </c>
      <c r="BO24" s="386"/>
      <c r="BP24" s="386"/>
      <c r="BQ24" s="386"/>
      <c r="BR24" s="386"/>
      <c r="BS24" s="386"/>
      <c r="BT24" s="386"/>
      <c r="BU24" s="387"/>
      <c r="BV24" s="385">
        <v>1152081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3850</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32518</v>
      </c>
      <c r="BO25" s="349"/>
      <c r="BP25" s="349"/>
      <c r="BQ25" s="349"/>
      <c r="BR25" s="349"/>
      <c r="BS25" s="349"/>
      <c r="BT25" s="349"/>
      <c r="BU25" s="350"/>
      <c r="BV25" s="348" t="s">
        <v>121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3598</v>
      </c>
      <c r="R26" s="437"/>
      <c r="S26" s="437"/>
      <c r="T26" s="437"/>
      <c r="U26" s="437"/>
      <c r="V26" s="476"/>
      <c r="W26" s="531"/>
      <c r="X26" s="519"/>
      <c r="Y26" s="520"/>
      <c r="Z26" s="435" t="s">
        <v>160</v>
      </c>
      <c r="AA26" s="553"/>
      <c r="AB26" s="553"/>
      <c r="AC26" s="553"/>
      <c r="AD26" s="553"/>
      <c r="AE26" s="553"/>
      <c r="AF26" s="553"/>
      <c r="AG26" s="554"/>
      <c r="AH26" s="436">
        <v>2</v>
      </c>
      <c r="AI26" s="437"/>
      <c r="AJ26" s="437"/>
      <c r="AK26" s="437"/>
      <c r="AL26" s="476"/>
      <c r="AM26" s="436">
        <v>5528</v>
      </c>
      <c r="AN26" s="437"/>
      <c r="AO26" s="437"/>
      <c r="AP26" s="437"/>
      <c r="AQ26" s="437"/>
      <c r="AR26" s="476"/>
      <c r="AS26" s="436">
        <v>2764</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2390</v>
      </c>
      <c r="R27" s="437"/>
      <c r="S27" s="437"/>
      <c r="T27" s="437"/>
      <c r="U27" s="437"/>
      <c r="V27" s="476"/>
      <c r="W27" s="531"/>
      <c r="X27" s="519"/>
      <c r="Y27" s="520"/>
      <c r="Z27" s="435" t="s">
        <v>163</v>
      </c>
      <c r="AA27" s="415"/>
      <c r="AB27" s="415"/>
      <c r="AC27" s="415"/>
      <c r="AD27" s="415"/>
      <c r="AE27" s="415"/>
      <c r="AF27" s="415"/>
      <c r="AG27" s="416"/>
      <c r="AH27" s="436" t="s">
        <v>121</v>
      </c>
      <c r="AI27" s="437"/>
      <c r="AJ27" s="437"/>
      <c r="AK27" s="437"/>
      <c r="AL27" s="476"/>
      <c r="AM27" s="436" t="s">
        <v>121</v>
      </c>
      <c r="AN27" s="437"/>
      <c r="AO27" s="437"/>
      <c r="AP27" s="437"/>
      <c r="AQ27" s="437"/>
      <c r="AR27" s="476"/>
      <c r="AS27" s="436" t="s">
        <v>121</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0" t="s">
        <v>121</v>
      </c>
      <c r="BO27" s="551"/>
      <c r="BP27" s="551"/>
      <c r="BQ27" s="551"/>
      <c r="BR27" s="551"/>
      <c r="BS27" s="551"/>
      <c r="BT27" s="551"/>
      <c r="BU27" s="552"/>
      <c r="BV27" s="550">
        <v>48028</v>
      </c>
      <c r="BW27" s="551"/>
      <c r="BX27" s="551"/>
      <c r="BY27" s="551"/>
      <c r="BZ27" s="551"/>
      <c r="CA27" s="551"/>
      <c r="CB27" s="551"/>
      <c r="CC27" s="552"/>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1830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1308707</v>
      </c>
      <c r="BO28" s="349"/>
      <c r="BP28" s="349"/>
      <c r="BQ28" s="349"/>
      <c r="BR28" s="349"/>
      <c r="BS28" s="349"/>
      <c r="BT28" s="349"/>
      <c r="BU28" s="350"/>
      <c r="BV28" s="348">
        <v>1217241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6</v>
      </c>
      <c r="M29" s="437"/>
      <c r="N29" s="437"/>
      <c r="O29" s="437"/>
      <c r="P29" s="476"/>
      <c r="Q29" s="436">
        <v>1710</v>
      </c>
      <c r="R29" s="437"/>
      <c r="S29" s="437"/>
      <c r="T29" s="437"/>
      <c r="U29" s="437"/>
      <c r="V29" s="476"/>
      <c r="W29" s="531"/>
      <c r="X29" s="519"/>
      <c r="Y29" s="520"/>
      <c r="Z29" s="435" t="s">
        <v>170</v>
      </c>
      <c r="AA29" s="415"/>
      <c r="AB29" s="415"/>
      <c r="AC29" s="415"/>
      <c r="AD29" s="415"/>
      <c r="AE29" s="415"/>
      <c r="AF29" s="415"/>
      <c r="AG29" s="416"/>
      <c r="AH29" s="436">
        <v>45</v>
      </c>
      <c r="AI29" s="437"/>
      <c r="AJ29" s="437"/>
      <c r="AK29" s="437"/>
      <c r="AL29" s="476"/>
      <c r="AM29" s="436">
        <v>129375</v>
      </c>
      <c r="AN29" s="437"/>
      <c r="AO29" s="437"/>
      <c r="AP29" s="437"/>
      <c r="AQ29" s="437"/>
      <c r="AR29" s="476"/>
      <c r="AS29" s="436">
        <v>2875</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30</v>
      </c>
      <c r="BO29" s="386"/>
      <c r="BP29" s="386"/>
      <c r="BQ29" s="386"/>
      <c r="BR29" s="386"/>
      <c r="BS29" s="386"/>
      <c r="BT29" s="386"/>
      <c r="BU29" s="387"/>
      <c r="BV29" s="385">
        <v>30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92.7</v>
      </c>
      <c r="AI30" s="502"/>
      <c r="AJ30" s="502"/>
      <c r="AK30" s="502"/>
      <c r="AL30" s="502"/>
      <c r="AM30" s="502"/>
      <c r="AN30" s="502"/>
      <c r="AO30" s="502"/>
      <c r="AP30" s="502"/>
      <c r="AQ30" s="502"/>
      <c r="AR30" s="502"/>
      <c r="AS30" s="502"/>
      <c r="AT30" s="502"/>
      <c r="AU30" s="502"/>
      <c r="AV30" s="502"/>
      <c r="AW30" s="502"/>
      <c r="AX30" s="504"/>
      <c r="AY30" s="561"/>
      <c r="AZ30" s="562"/>
      <c r="BA30" s="562"/>
      <c r="BB30" s="563"/>
      <c r="BC30" s="547" t="s">
        <v>173</v>
      </c>
      <c r="BD30" s="548"/>
      <c r="BE30" s="548"/>
      <c r="BF30" s="548"/>
      <c r="BG30" s="548"/>
      <c r="BH30" s="548"/>
      <c r="BI30" s="548"/>
      <c r="BJ30" s="548"/>
      <c r="BK30" s="548"/>
      <c r="BL30" s="548"/>
      <c r="BM30" s="549"/>
      <c r="BN30" s="550">
        <v>381554</v>
      </c>
      <c r="BO30" s="551"/>
      <c r="BP30" s="551"/>
      <c r="BQ30" s="551"/>
      <c r="BR30" s="551"/>
      <c r="BS30" s="551"/>
      <c r="BT30" s="551"/>
      <c r="BU30" s="552"/>
      <c r="BV30" s="550">
        <v>490420</v>
      </c>
      <c r="BW30" s="551"/>
      <c r="BX30" s="551"/>
      <c r="BY30" s="551"/>
      <c r="BZ30" s="551"/>
      <c r="CA30" s="551"/>
      <c r="CB30" s="551"/>
      <c r="CC30" s="552"/>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5</v>
      </c>
      <c r="BF34" s="564"/>
      <c r="BG34" s="565" t="str">
        <f>IF('各会計、関係団体の財政状況及び健全化判断比率'!B31="","",'各会計、関係団体の財政状況及び健全化判断比率'!B31)</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7</v>
      </c>
      <c r="BX34" s="564"/>
      <c r="BY34" s="565" t="str">
        <f>IF('各会計、関係団体の財政状況及び健全化判断比率'!B68="","",'各会計、関係団体の財政状況及び健全化判断比率'!B68)</f>
        <v>比企広域市町村圏組合</v>
      </c>
      <c r="BZ34" s="565"/>
      <c r="CA34" s="565"/>
      <c r="CB34" s="565"/>
      <c r="CC34" s="565"/>
      <c r="CD34" s="565"/>
      <c r="CE34" s="565"/>
      <c r="CF34" s="565"/>
      <c r="CG34" s="565"/>
      <c r="CH34" s="565"/>
      <c r="CI34" s="565"/>
      <c r="CJ34" s="565"/>
      <c r="CK34" s="565"/>
      <c r="CL34" s="565"/>
      <c r="CM34" s="565"/>
      <c r="CN34" s="165"/>
      <c r="CO34" s="564">
        <f>IF(CQ34="","",MAX(C34:D43,U34:V43,AM34:AN43,BE34:BF43,BW34:BX43)+1)</f>
        <v>17</v>
      </c>
      <c r="CP34" s="564"/>
      <c r="CQ34" s="565" t="str">
        <f>IF('各会計、関係団体の財政状況及び健全化判断比率'!BS7="","",'各会計、関係団体の財政状況及び健全化判断比率'!BS7)</f>
        <v>東秩父村和紙の里</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6</v>
      </c>
      <c r="BF35" s="564"/>
      <c r="BG35" s="565" t="str">
        <f>IF('各会計、関係団体の財政状況及び健全化判断比率'!B32="","",'各会計、関係団体の財政状況及び健全化判断比率'!B32)</f>
        <v>合併処理浄化槽設置管理事業特別会計</v>
      </c>
      <c r="BH35" s="565"/>
      <c r="BI35" s="565"/>
      <c r="BJ35" s="565"/>
      <c r="BK35" s="565"/>
      <c r="BL35" s="565"/>
      <c r="BM35" s="565"/>
      <c r="BN35" s="565"/>
      <c r="BO35" s="565"/>
      <c r="BP35" s="565"/>
      <c r="BQ35" s="565"/>
      <c r="BR35" s="565"/>
      <c r="BS35" s="565"/>
      <c r="BT35" s="565"/>
      <c r="BU35" s="565"/>
      <c r="BV35" s="165"/>
      <c r="BW35" s="564">
        <f t="shared" ref="BW35:BW43" si="2">IF(BY35="","",BW34+1)</f>
        <v>8</v>
      </c>
      <c r="BX35" s="564"/>
      <c r="BY35" s="565" t="str">
        <f>IF('各会計、関係団体の財政状況及び健全化判断比率'!B69="","",'各会計、関係団体の財政状況及び健全化判断比率'!B69)</f>
        <v>〃</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9</v>
      </c>
      <c r="BX36" s="564"/>
      <c r="BY36" s="565" t="str">
        <f>IF('各会計、関係団体の財政状況及び健全化判断比率'!B70="","",'各会計、関係団体の財政状況及び健全化判断比率'!B70)</f>
        <v>〃</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10</v>
      </c>
      <c r="BX37" s="564"/>
      <c r="BY37" s="565" t="str">
        <f>IF('各会計、関係団体の財政状況及び健全化判断比率'!B71="","",'各会計、関係団体の財政状況及び健全化判断比率'!B71)</f>
        <v>〃</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11</v>
      </c>
      <c r="BX38" s="564"/>
      <c r="BY38" s="565" t="str">
        <f>IF('各会計、関係団体の財政状況及び健全化判断比率'!B72="","",'各会計、関係団体の財政状況及び健全化判断比率'!B72)</f>
        <v>小川地区衛生組合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12</v>
      </c>
      <c r="BX39" s="564"/>
      <c r="BY39" s="565" t="str">
        <f>IF('各会計、関係団体の財政状況及び健全化判断比率'!B73="","",'各会計、関係団体の財政状況及び健全化判断比率'!B73)</f>
        <v>埼玉県市町村総合事務組合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13</v>
      </c>
      <c r="BX40" s="564"/>
      <c r="BY40" s="565" t="str">
        <f>IF('各会計、関係団体の財政状況及び健全化判断比率'!B74="","",'各会計、関係団体の財政状況及び健全化判断比率'!B74)</f>
        <v>〃</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14</v>
      </c>
      <c r="BX41" s="564"/>
      <c r="BY41" s="565" t="str">
        <f>IF('各会計、関係団体の財政状況及び健全化判断比率'!B75="","",'各会計、関係団体の財政状況及び健全化判断比率'!B75)</f>
        <v>彩の国さいたま人づくり広域連合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15</v>
      </c>
      <c r="BX42" s="564"/>
      <c r="BY42" s="565" t="str">
        <f>IF('各会計、関係団体の財政状況及び健全化判断比率'!B76="","",'各会計、関係団体の財政状況及び健全化判断比率'!B76)</f>
        <v>埼玉県後期高齢者医療広域連合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16</v>
      </c>
      <c r="BX43" s="564"/>
      <c r="BY43" s="565" t="str">
        <f>IF('各会計、関係団体の財政状況及び健全化判断比率'!B77="","",'各会計、関係団体の財政状況及び健全化判断比率'!B77)</f>
        <v>〃</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election activeCell="B20" sqref="B20:K20"/>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67" t="s">
        <v>24</v>
      </c>
      <c r="C41" s="1168"/>
      <c r="D41" s="81"/>
      <c r="E41" s="1173" t="s">
        <v>25</v>
      </c>
      <c r="F41" s="1173"/>
      <c r="G41" s="1173"/>
      <c r="H41" s="1174"/>
      <c r="I41" s="82">
        <v>1101</v>
      </c>
      <c r="J41" s="83">
        <v>1160</v>
      </c>
      <c r="K41" s="83">
        <v>1209</v>
      </c>
      <c r="L41" s="83">
        <v>1179</v>
      </c>
      <c r="M41" s="84">
        <v>1382</v>
      </c>
    </row>
    <row r="42" spans="2:13" ht="27.75" customHeight="1">
      <c r="B42" s="1169"/>
      <c r="C42" s="1170"/>
      <c r="D42" s="85"/>
      <c r="E42" s="1175" t="s">
        <v>26</v>
      </c>
      <c r="F42" s="1175"/>
      <c r="G42" s="1175"/>
      <c r="H42" s="1176"/>
      <c r="I42" s="86" t="s">
        <v>474</v>
      </c>
      <c r="J42" s="87" t="s">
        <v>474</v>
      </c>
      <c r="K42" s="87" t="s">
        <v>474</v>
      </c>
      <c r="L42" s="87" t="s">
        <v>474</v>
      </c>
      <c r="M42" s="88" t="s">
        <v>474</v>
      </c>
    </row>
    <row r="43" spans="2:13" ht="27.75" customHeight="1">
      <c r="B43" s="1169"/>
      <c r="C43" s="1170"/>
      <c r="D43" s="85"/>
      <c r="E43" s="1175" t="s">
        <v>27</v>
      </c>
      <c r="F43" s="1175"/>
      <c r="G43" s="1175"/>
      <c r="H43" s="1176"/>
      <c r="I43" s="86">
        <v>129</v>
      </c>
      <c r="J43" s="87">
        <v>158</v>
      </c>
      <c r="K43" s="87">
        <v>163</v>
      </c>
      <c r="L43" s="87">
        <v>157</v>
      </c>
      <c r="M43" s="88">
        <v>149</v>
      </c>
    </row>
    <row r="44" spans="2:13" ht="27.75" customHeight="1">
      <c r="B44" s="1169"/>
      <c r="C44" s="1170"/>
      <c r="D44" s="85"/>
      <c r="E44" s="1175" t="s">
        <v>28</v>
      </c>
      <c r="F44" s="1175"/>
      <c r="G44" s="1175"/>
      <c r="H44" s="1176"/>
      <c r="I44" s="86">
        <v>81</v>
      </c>
      <c r="J44" s="87">
        <v>64</v>
      </c>
      <c r="K44" s="87">
        <v>52</v>
      </c>
      <c r="L44" s="87">
        <v>52</v>
      </c>
      <c r="M44" s="88">
        <v>49</v>
      </c>
    </row>
    <row r="45" spans="2:13" ht="27.75" customHeight="1">
      <c r="B45" s="1169"/>
      <c r="C45" s="1170"/>
      <c r="D45" s="85"/>
      <c r="E45" s="1175" t="s">
        <v>29</v>
      </c>
      <c r="F45" s="1175"/>
      <c r="G45" s="1175"/>
      <c r="H45" s="1176"/>
      <c r="I45" s="86">
        <v>815</v>
      </c>
      <c r="J45" s="87">
        <v>844</v>
      </c>
      <c r="K45" s="87">
        <v>841</v>
      </c>
      <c r="L45" s="87">
        <v>393</v>
      </c>
      <c r="M45" s="88">
        <v>354</v>
      </c>
    </row>
    <row r="46" spans="2:13" ht="27.75" customHeight="1">
      <c r="B46" s="1169"/>
      <c r="C46" s="1170"/>
      <c r="D46" s="85"/>
      <c r="E46" s="1175" t="s">
        <v>30</v>
      </c>
      <c r="F46" s="1175"/>
      <c r="G46" s="1175"/>
      <c r="H46" s="1176"/>
      <c r="I46" s="86" t="s">
        <v>474</v>
      </c>
      <c r="J46" s="87" t="s">
        <v>474</v>
      </c>
      <c r="K46" s="87" t="s">
        <v>474</v>
      </c>
      <c r="L46" s="87" t="s">
        <v>474</v>
      </c>
      <c r="M46" s="88" t="s">
        <v>474</v>
      </c>
    </row>
    <row r="47" spans="2:13" ht="27.75" customHeight="1">
      <c r="B47" s="1169"/>
      <c r="C47" s="1170"/>
      <c r="D47" s="85"/>
      <c r="E47" s="1175" t="s">
        <v>31</v>
      </c>
      <c r="F47" s="1175"/>
      <c r="G47" s="1175"/>
      <c r="H47" s="1176"/>
      <c r="I47" s="86" t="s">
        <v>474</v>
      </c>
      <c r="J47" s="87" t="s">
        <v>474</v>
      </c>
      <c r="K47" s="87" t="s">
        <v>474</v>
      </c>
      <c r="L47" s="87" t="s">
        <v>474</v>
      </c>
      <c r="M47" s="88" t="s">
        <v>474</v>
      </c>
    </row>
    <row r="48" spans="2:13" ht="27.75" customHeight="1">
      <c r="B48" s="1171"/>
      <c r="C48" s="1172"/>
      <c r="D48" s="85"/>
      <c r="E48" s="1175" t="s">
        <v>32</v>
      </c>
      <c r="F48" s="1175"/>
      <c r="G48" s="1175"/>
      <c r="H48" s="1176"/>
      <c r="I48" s="86" t="s">
        <v>474</v>
      </c>
      <c r="J48" s="87" t="s">
        <v>474</v>
      </c>
      <c r="K48" s="87" t="s">
        <v>474</v>
      </c>
      <c r="L48" s="87" t="s">
        <v>474</v>
      </c>
      <c r="M48" s="88" t="s">
        <v>474</v>
      </c>
    </row>
    <row r="49" spans="2:13" ht="27.75" customHeight="1">
      <c r="B49" s="1177" t="s">
        <v>33</v>
      </c>
      <c r="C49" s="1178"/>
      <c r="D49" s="89"/>
      <c r="E49" s="1175" t="s">
        <v>34</v>
      </c>
      <c r="F49" s="1175"/>
      <c r="G49" s="1175"/>
      <c r="H49" s="1176"/>
      <c r="I49" s="86">
        <v>1357</v>
      </c>
      <c r="J49" s="87">
        <v>1533</v>
      </c>
      <c r="K49" s="87">
        <v>1682</v>
      </c>
      <c r="L49" s="87">
        <v>1769</v>
      </c>
      <c r="M49" s="88">
        <v>1739</v>
      </c>
    </row>
    <row r="50" spans="2:13" ht="27.75" customHeight="1">
      <c r="B50" s="1169"/>
      <c r="C50" s="1170"/>
      <c r="D50" s="85"/>
      <c r="E50" s="1175" t="s">
        <v>35</v>
      </c>
      <c r="F50" s="1175"/>
      <c r="G50" s="1175"/>
      <c r="H50" s="1176"/>
      <c r="I50" s="86" t="s">
        <v>474</v>
      </c>
      <c r="J50" s="87" t="s">
        <v>474</v>
      </c>
      <c r="K50" s="87" t="s">
        <v>474</v>
      </c>
      <c r="L50" s="87" t="s">
        <v>474</v>
      </c>
      <c r="M50" s="88" t="s">
        <v>474</v>
      </c>
    </row>
    <row r="51" spans="2:13" ht="27.75" customHeight="1">
      <c r="B51" s="1171"/>
      <c r="C51" s="1172"/>
      <c r="D51" s="85"/>
      <c r="E51" s="1175" t="s">
        <v>36</v>
      </c>
      <c r="F51" s="1175"/>
      <c r="G51" s="1175"/>
      <c r="H51" s="1176"/>
      <c r="I51" s="86">
        <v>1199</v>
      </c>
      <c r="J51" s="87">
        <v>1282</v>
      </c>
      <c r="K51" s="87">
        <v>1356</v>
      </c>
      <c r="L51" s="87">
        <v>1372</v>
      </c>
      <c r="M51" s="88">
        <v>1506</v>
      </c>
    </row>
    <row r="52" spans="2:13" ht="27.75" customHeight="1" thickBot="1">
      <c r="B52" s="1179" t="s">
        <v>37</v>
      </c>
      <c r="C52" s="1180"/>
      <c r="D52" s="90"/>
      <c r="E52" s="1181" t="s">
        <v>38</v>
      </c>
      <c r="F52" s="1181"/>
      <c r="G52" s="1181"/>
      <c r="H52" s="1182"/>
      <c r="I52" s="91">
        <v>-431</v>
      </c>
      <c r="J52" s="92">
        <v>-589</v>
      </c>
      <c r="K52" s="92">
        <v>-772</v>
      </c>
      <c r="L52" s="92">
        <v>-1360</v>
      </c>
      <c r="M52" s="93">
        <v>-1311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91027</v>
      </c>
      <c r="E3" s="116"/>
      <c r="F3" s="117">
        <v>209170</v>
      </c>
      <c r="G3" s="118"/>
      <c r="H3" s="119"/>
    </row>
    <row r="4" spans="1:8">
      <c r="A4" s="120"/>
      <c r="B4" s="121"/>
      <c r="C4" s="122"/>
      <c r="D4" s="123">
        <v>78961</v>
      </c>
      <c r="E4" s="124"/>
      <c r="F4" s="125">
        <v>117028</v>
      </c>
      <c r="G4" s="126"/>
      <c r="H4" s="127"/>
    </row>
    <row r="5" spans="1:8">
      <c r="A5" s="108" t="s">
        <v>508</v>
      </c>
      <c r="B5" s="113"/>
      <c r="C5" s="114"/>
      <c r="D5" s="115">
        <v>147712</v>
      </c>
      <c r="E5" s="116"/>
      <c r="F5" s="117">
        <v>220780</v>
      </c>
      <c r="G5" s="118"/>
      <c r="H5" s="119"/>
    </row>
    <row r="6" spans="1:8">
      <c r="A6" s="120"/>
      <c r="B6" s="121"/>
      <c r="C6" s="122"/>
      <c r="D6" s="123">
        <v>84349</v>
      </c>
      <c r="E6" s="124"/>
      <c r="F6" s="125">
        <v>105334</v>
      </c>
      <c r="G6" s="126"/>
      <c r="H6" s="127"/>
    </row>
    <row r="7" spans="1:8">
      <c r="A7" s="108" t="s">
        <v>509</v>
      </c>
      <c r="B7" s="113"/>
      <c r="C7" s="114"/>
      <c r="D7" s="115">
        <v>57814</v>
      </c>
      <c r="E7" s="116"/>
      <c r="F7" s="117">
        <v>203567</v>
      </c>
      <c r="G7" s="118"/>
      <c r="H7" s="119"/>
    </row>
    <row r="8" spans="1:8">
      <c r="A8" s="120"/>
      <c r="B8" s="121"/>
      <c r="C8" s="122"/>
      <c r="D8" s="123">
        <v>57814</v>
      </c>
      <c r="E8" s="124"/>
      <c r="F8" s="125">
        <v>121137</v>
      </c>
      <c r="G8" s="126"/>
      <c r="H8" s="127"/>
    </row>
    <row r="9" spans="1:8">
      <c r="A9" s="108" t="s">
        <v>510</v>
      </c>
      <c r="B9" s="113"/>
      <c r="C9" s="114"/>
      <c r="D9" s="115">
        <v>64040</v>
      </c>
      <c r="E9" s="116"/>
      <c r="F9" s="117">
        <v>185018</v>
      </c>
      <c r="G9" s="118"/>
      <c r="H9" s="119"/>
    </row>
    <row r="10" spans="1:8">
      <c r="A10" s="120"/>
      <c r="B10" s="121"/>
      <c r="C10" s="122"/>
      <c r="D10" s="123">
        <v>52221</v>
      </c>
      <c r="E10" s="124"/>
      <c r="F10" s="125">
        <v>95064</v>
      </c>
      <c r="G10" s="126"/>
      <c r="H10" s="127"/>
    </row>
    <row r="11" spans="1:8">
      <c r="A11" s="108" t="s">
        <v>511</v>
      </c>
      <c r="B11" s="113"/>
      <c r="C11" s="114"/>
      <c r="D11" s="115">
        <v>215675</v>
      </c>
      <c r="E11" s="116"/>
      <c r="F11" s="117">
        <v>238802</v>
      </c>
      <c r="G11" s="118"/>
      <c r="H11" s="119"/>
    </row>
    <row r="12" spans="1:8">
      <c r="A12" s="120"/>
      <c r="B12" s="121"/>
      <c r="C12" s="128"/>
      <c r="D12" s="123">
        <v>127969</v>
      </c>
      <c r="E12" s="124"/>
      <c r="F12" s="125">
        <v>128562</v>
      </c>
      <c r="G12" s="126"/>
      <c r="H12" s="127"/>
    </row>
    <row r="13" spans="1:8">
      <c r="A13" s="108"/>
      <c r="B13" s="113"/>
      <c r="C13" s="129"/>
      <c r="D13" s="130">
        <v>115254</v>
      </c>
      <c r="E13" s="131"/>
      <c r="F13" s="132">
        <v>211467</v>
      </c>
      <c r="G13" s="133"/>
      <c r="H13" s="119"/>
    </row>
    <row r="14" spans="1:8">
      <c r="A14" s="120"/>
      <c r="B14" s="121"/>
      <c r="C14" s="122"/>
      <c r="D14" s="123">
        <v>80263</v>
      </c>
      <c r="E14" s="124"/>
      <c r="F14" s="125">
        <v>113425</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9.67</v>
      </c>
      <c r="C19" s="134">
        <f>ROUND(VALUE(SUBSTITUTE(実質収支比率等に係る経年分析!G$48,"▲","-")),2)</f>
        <v>13.35</v>
      </c>
      <c r="D19" s="134">
        <f>ROUND(VALUE(SUBSTITUTE(実質収支比率等に係る経年分析!H$48,"▲","-")),2)</f>
        <v>13.22</v>
      </c>
      <c r="E19" s="134">
        <f>ROUND(VALUE(SUBSTITUTE(実質収支比率等に係る経年分析!I$48,"▲","-")),2)</f>
        <v>10.39</v>
      </c>
      <c r="F19" s="134">
        <f>ROUND(VALUE(SUBSTITUTE(実質収支比率等に係る経年分析!J$48,"▲","-")),2)</f>
        <v>11.14</v>
      </c>
    </row>
    <row r="20" spans="1:11">
      <c r="A20" s="134" t="s">
        <v>43</v>
      </c>
      <c r="B20" s="134">
        <f>ROUND(VALUE(SUBSTITUTE(実質収支比率等に係る経年分析!F$47,"▲","-")),2)</f>
        <v>69.099999999999994</v>
      </c>
      <c r="C20" s="134">
        <f>ROUND(VALUE(SUBSTITUTE(実質収支比率等に係る経年分析!G$47,"▲","-")),2)</f>
        <v>78.92</v>
      </c>
      <c r="D20" s="134">
        <f>ROUND(VALUE(SUBSTITUTE(実質収支比率等に係る経年分析!H$47,"▲","-")),2)</f>
        <v>84.61</v>
      </c>
      <c r="E20" s="134">
        <f>ROUND(VALUE(SUBSTITUTE(実質収支比率等に係る経年分析!I$47,"▲","-")),2)</f>
        <v>90.2</v>
      </c>
      <c r="F20" s="134">
        <f>ROUND(VALUE(SUBSTITUTE(実質収支比率等に係る経年分析!J$47,"▲","-")),2)</f>
        <v>95.8</v>
      </c>
    </row>
    <row r="21" spans="1:11">
      <c r="A21" s="134" t="s">
        <v>44</v>
      </c>
      <c r="B21" s="134">
        <f>IF(ISNUMBER(VALUE(SUBSTITUTE(実質収支比率等に係る経年分析!F$49,"▲","-"))),ROUND(VALUE(SUBSTITUTE(実質収支比率等に係る経年分析!F$49,"▲","-")),2),NA())</f>
        <v>10.26</v>
      </c>
      <c r="C21" s="134">
        <f>IF(ISNUMBER(VALUE(SUBSTITUTE(実質収支比率等に係る経年分析!G$49,"▲","-"))),ROUND(VALUE(SUBSTITUTE(実質収支比率等に係る経年分析!G$49,"▲","-")),2),NA())</f>
        <v>15.45</v>
      </c>
      <c r="D21" s="134">
        <f>IF(ISNUMBER(VALUE(SUBSTITUTE(実質収支比率等に係る経年分析!H$49,"▲","-"))),ROUND(VALUE(SUBSTITUTE(実質収支比率等に係る経年分析!H$49,"▲","-")),2),NA())</f>
        <v>1.35</v>
      </c>
      <c r="E21" s="134">
        <f>IF(ISNUMBER(VALUE(SUBSTITUTE(実質収支比率等に係る経年分析!I$49,"▲","-"))),ROUND(VALUE(SUBSTITUTE(実質収支比率等に係る経年分析!I$49,"▲","-")),2),NA())</f>
        <v>0.79</v>
      </c>
      <c r="F21" s="134">
        <f>IF(ISNUMBER(VALUE(SUBSTITUTE(実質収支比率等に係る経年分析!J$49,"▲","-"))),ROUND(VALUE(SUBSTITUTE(実質収支比率等に係る経年分析!J$49,"▲","-")),2),NA())</f>
        <v>7.56</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7.0000000000000007E-2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7.0000000000000007E-2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合併処理浄化槽設置管理事業特別会計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0.05</v>
      </c>
    </row>
    <row r="33" spans="1:16">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0.19</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0.28000000000000003</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5.24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5.0999999999999996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3.46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7.16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4.51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9.67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13.35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13.22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10.39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11.14</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94</v>
      </c>
      <c r="E42" s="136"/>
      <c r="F42" s="136"/>
      <c r="G42" s="136">
        <f>'実質公債費比率（分子）の構造'!L$52</f>
        <v>91</v>
      </c>
      <c r="H42" s="136"/>
      <c r="I42" s="136"/>
      <c r="J42" s="136">
        <f>'実質公債費比率（分子）の構造'!M$52</f>
        <v>98</v>
      </c>
      <c r="K42" s="136"/>
      <c r="L42" s="136"/>
      <c r="M42" s="136">
        <f>'実質公債費比率（分子）の構造'!N$52</f>
        <v>104</v>
      </c>
      <c r="N42" s="136"/>
      <c r="O42" s="136"/>
      <c r="P42" s="136">
        <f>'実質公債費比率（分子）の構造'!O$52</f>
        <v>112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29</v>
      </c>
      <c r="C45" s="136"/>
      <c r="D45" s="136"/>
      <c r="E45" s="136">
        <f>'実質公債費比率（分子）の構造'!L$49</f>
        <v>16</v>
      </c>
      <c r="F45" s="136"/>
      <c r="G45" s="136"/>
      <c r="H45" s="136">
        <f>'実質公債費比率（分子）の構造'!M$49</f>
        <v>14</v>
      </c>
      <c r="I45" s="136"/>
      <c r="J45" s="136"/>
      <c r="K45" s="136">
        <f>'実質公債費比率（分子）の構造'!N$49</f>
        <v>7</v>
      </c>
      <c r="L45" s="136"/>
      <c r="M45" s="136"/>
      <c r="N45" s="136">
        <f>'実質公債費比率（分子）の構造'!O$49</f>
        <v>9</v>
      </c>
      <c r="O45" s="136"/>
      <c r="P45" s="136"/>
    </row>
    <row r="46" spans="1:16">
      <c r="A46" s="136" t="s">
        <v>55</v>
      </c>
      <c r="B46" s="136">
        <f>'実質公債費比率（分子）の構造'!K$48</f>
        <v>9</v>
      </c>
      <c r="C46" s="136"/>
      <c r="D46" s="136"/>
      <c r="E46" s="136">
        <f>'実質公債費比率（分子）の構造'!L$48</f>
        <v>9</v>
      </c>
      <c r="F46" s="136"/>
      <c r="G46" s="136"/>
      <c r="H46" s="136">
        <f>'実質公債費比率（分子）の構造'!M$48</f>
        <v>9</v>
      </c>
      <c r="I46" s="136"/>
      <c r="J46" s="136"/>
      <c r="K46" s="136">
        <f>'実質公債費比率（分子）の構造'!N$48</f>
        <v>10</v>
      </c>
      <c r="L46" s="136"/>
      <c r="M46" s="136"/>
      <c r="N46" s="136">
        <f>'実質公債費比率（分子）の構造'!O$48</f>
        <v>10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123</v>
      </c>
      <c r="C49" s="136"/>
      <c r="D49" s="136"/>
      <c r="E49" s="136">
        <f>'実質公債費比率（分子）の構造'!L$45</f>
        <v>129</v>
      </c>
      <c r="F49" s="136"/>
      <c r="G49" s="136"/>
      <c r="H49" s="136">
        <f>'実質公債費比率（分子）の構造'!M$45</f>
        <v>130</v>
      </c>
      <c r="I49" s="136"/>
      <c r="J49" s="136"/>
      <c r="K49" s="136">
        <f>'実質公債費比率（分子）の構造'!N$45</f>
        <v>122</v>
      </c>
      <c r="L49" s="136"/>
      <c r="M49" s="136"/>
      <c r="N49" s="136">
        <f>'実質公債費比率（分子）の構造'!O$45</f>
        <v>118</v>
      </c>
      <c r="O49" s="136"/>
      <c r="P49" s="136"/>
    </row>
    <row r="50" spans="1:16">
      <c r="A50" s="136" t="s">
        <v>59</v>
      </c>
      <c r="B50" s="136" t="e">
        <f>NA()</f>
        <v>#N/A</v>
      </c>
      <c r="C50" s="136">
        <f>IF(ISNUMBER('実質公債費比率（分子）の構造'!K$53),'実質公債費比率（分子）の構造'!K$53,NA())</f>
        <v>67</v>
      </c>
      <c r="D50" s="136" t="e">
        <f>NA()</f>
        <v>#N/A</v>
      </c>
      <c r="E50" s="136" t="e">
        <f>NA()</f>
        <v>#N/A</v>
      </c>
      <c r="F50" s="136">
        <f>IF(ISNUMBER('実質公債費比率（分子）の構造'!L$53),'実質公債費比率（分子）の構造'!L$53,NA())</f>
        <v>63</v>
      </c>
      <c r="G50" s="136" t="e">
        <f>NA()</f>
        <v>#N/A</v>
      </c>
      <c r="H50" s="136" t="e">
        <f>NA()</f>
        <v>#N/A</v>
      </c>
      <c r="I50" s="136">
        <f>IF(ISNUMBER('実質公債費比率（分子）の構造'!M$53),'実質公債費比率（分子）の構造'!M$53,NA())</f>
        <v>55</v>
      </c>
      <c r="J50" s="136" t="e">
        <f>NA()</f>
        <v>#N/A</v>
      </c>
      <c r="K50" s="136" t="e">
        <f>NA()</f>
        <v>#N/A</v>
      </c>
      <c r="L50" s="136">
        <f>IF(ISNUMBER('実質公債費比率（分子）の構造'!N$53),'実質公債費比率（分子）の構造'!N$53,NA())</f>
        <v>35</v>
      </c>
      <c r="M50" s="136" t="e">
        <f>NA()</f>
        <v>#N/A</v>
      </c>
      <c r="N50" s="136" t="e">
        <f>NA()</f>
        <v>#N/A</v>
      </c>
      <c r="O50" s="136">
        <f>IF(ISNUMBER('実質公債費比率（分子）の構造'!O$53),'実質公債費比率（分子）の構造'!O$53,NA())</f>
        <v>25</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1199</v>
      </c>
      <c r="E56" s="135"/>
      <c r="F56" s="135"/>
      <c r="G56" s="135">
        <f>'将来負担比率（分子）の構造'!J$51</f>
        <v>1282</v>
      </c>
      <c r="H56" s="135"/>
      <c r="I56" s="135"/>
      <c r="J56" s="135">
        <f>'将来負担比率（分子）の構造'!K$51</f>
        <v>1356</v>
      </c>
      <c r="K56" s="135"/>
      <c r="L56" s="135"/>
      <c r="M56" s="135">
        <f>'将来負担比率（分子）の構造'!L$51</f>
        <v>1372</v>
      </c>
      <c r="N56" s="135"/>
      <c r="O56" s="135"/>
      <c r="P56" s="135">
        <f>'将来負担比率（分子）の構造'!M$51</f>
        <v>1506</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1357</v>
      </c>
      <c r="E58" s="135"/>
      <c r="F58" s="135"/>
      <c r="G58" s="135">
        <f>'将来負担比率（分子）の構造'!J$49</f>
        <v>1533</v>
      </c>
      <c r="H58" s="135"/>
      <c r="I58" s="135"/>
      <c r="J58" s="135">
        <f>'将来負担比率（分子）の構造'!K$49</f>
        <v>1682</v>
      </c>
      <c r="K58" s="135"/>
      <c r="L58" s="135"/>
      <c r="M58" s="135">
        <f>'将来負担比率（分子）の構造'!L$49</f>
        <v>1769</v>
      </c>
      <c r="N58" s="135"/>
      <c r="O58" s="135"/>
      <c r="P58" s="135">
        <f>'将来負担比率（分子）の構造'!M$49</f>
        <v>1739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815</v>
      </c>
      <c r="C62" s="135"/>
      <c r="D62" s="135"/>
      <c r="E62" s="135">
        <f>'将来負担比率（分子）の構造'!J$45</f>
        <v>844</v>
      </c>
      <c r="F62" s="135"/>
      <c r="G62" s="135"/>
      <c r="H62" s="135">
        <f>'将来負担比率（分子）の構造'!K$45</f>
        <v>841</v>
      </c>
      <c r="I62" s="135"/>
      <c r="J62" s="135"/>
      <c r="K62" s="135">
        <f>'将来負担比率（分子）の構造'!L$45</f>
        <v>393</v>
      </c>
      <c r="L62" s="135"/>
      <c r="M62" s="135"/>
      <c r="N62" s="135">
        <f>'将来負担比率（分子）の構造'!M$45</f>
        <v>354</v>
      </c>
      <c r="O62" s="135"/>
      <c r="P62" s="135"/>
    </row>
    <row r="63" spans="1:16">
      <c r="A63" s="135" t="s">
        <v>28</v>
      </c>
      <c r="B63" s="135">
        <f>'将来負担比率（分子）の構造'!I$44</f>
        <v>81</v>
      </c>
      <c r="C63" s="135"/>
      <c r="D63" s="135"/>
      <c r="E63" s="135">
        <f>'将来負担比率（分子）の構造'!J$44</f>
        <v>64</v>
      </c>
      <c r="F63" s="135"/>
      <c r="G63" s="135"/>
      <c r="H63" s="135">
        <f>'将来負担比率（分子）の構造'!K$44</f>
        <v>52</v>
      </c>
      <c r="I63" s="135"/>
      <c r="J63" s="135"/>
      <c r="K63" s="135">
        <f>'将来負担比率（分子）の構造'!L$44</f>
        <v>52</v>
      </c>
      <c r="L63" s="135"/>
      <c r="M63" s="135"/>
      <c r="N63" s="135">
        <f>'将来負担比率（分子）の構造'!M$44</f>
        <v>49</v>
      </c>
      <c r="O63" s="135"/>
      <c r="P63" s="135"/>
    </row>
    <row r="64" spans="1:16">
      <c r="A64" s="135" t="s">
        <v>27</v>
      </c>
      <c r="B64" s="135">
        <f>'将来負担比率（分子）の構造'!I$43</f>
        <v>129</v>
      </c>
      <c r="C64" s="135"/>
      <c r="D64" s="135"/>
      <c r="E64" s="135">
        <f>'将来負担比率（分子）の構造'!J$43</f>
        <v>158</v>
      </c>
      <c r="F64" s="135"/>
      <c r="G64" s="135"/>
      <c r="H64" s="135">
        <f>'将来負担比率（分子）の構造'!K$43</f>
        <v>163</v>
      </c>
      <c r="I64" s="135"/>
      <c r="J64" s="135"/>
      <c r="K64" s="135">
        <f>'将来負担比率（分子）の構造'!L$43</f>
        <v>157</v>
      </c>
      <c r="L64" s="135"/>
      <c r="M64" s="135"/>
      <c r="N64" s="135">
        <f>'将来負担比率（分子）の構造'!M$43</f>
        <v>149</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1101</v>
      </c>
      <c r="C66" s="135"/>
      <c r="D66" s="135"/>
      <c r="E66" s="135">
        <f>'将来負担比率（分子）の構造'!J$41</f>
        <v>1160</v>
      </c>
      <c r="F66" s="135"/>
      <c r="G66" s="135"/>
      <c r="H66" s="135">
        <f>'将来負担比率（分子）の構造'!K$41</f>
        <v>1209</v>
      </c>
      <c r="I66" s="135"/>
      <c r="J66" s="135"/>
      <c r="K66" s="135">
        <f>'将来負担比率（分子）の構造'!L$41</f>
        <v>1179</v>
      </c>
      <c r="L66" s="135"/>
      <c r="M66" s="135"/>
      <c r="N66" s="135">
        <f>'将来負担比率（分子）の構造'!M$41</f>
        <v>1382</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B20" sqref="B20:Q20"/>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245587</v>
      </c>
      <c r="S5" s="581"/>
      <c r="T5" s="581"/>
      <c r="U5" s="581"/>
      <c r="V5" s="581"/>
      <c r="W5" s="581"/>
      <c r="X5" s="581"/>
      <c r="Y5" s="582"/>
      <c r="Z5" s="583">
        <v>9.6</v>
      </c>
      <c r="AA5" s="583"/>
      <c r="AB5" s="583"/>
      <c r="AC5" s="583"/>
      <c r="AD5" s="584">
        <v>245587</v>
      </c>
      <c r="AE5" s="584"/>
      <c r="AF5" s="584"/>
      <c r="AG5" s="584"/>
      <c r="AH5" s="584"/>
      <c r="AI5" s="584"/>
      <c r="AJ5" s="584"/>
      <c r="AK5" s="584"/>
      <c r="AL5" s="585">
        <v>18.899999999999999</v>
      </c>
      <c r="AM5" s="586"/>
      <c r="AN5" s="586"/>
      <c r="AO5" s="587"/>
      <c r="AP5" s="577" t="s">
        <v>208</v>
      </c>
      <c r="AQ5" s="578"/>
      <c r="AR5" s="578"/>
      <c r="AS5" s="578"/>
      <c r="AT5" s="578"/>
      <c r="AU5" s="578"/>
      <c r="AV5" s="578"/>
      <c r="AW5" s="578"/>
      <c r="AX5" s="578"/>
      <c r="AY5" s="578"/>
      <c r="AZ5" s="578"/>
      <c r="BA5" s="578"/>
      <c r="BB5" s="578"/>
      <c r="BC5" s="578"/>
      <c r="BD5" s="578"/>
      <c r="BE5" s="578"/>
      <c r="BF5" s="579"/>
      <c r="BG5" s="591">
        <v>245587</v>
      </c>
      <c r="BH5" s="592"/>
      <c r="BI5" s="592"/>
      <c r="BJ5" s="592"/>
      <c r="BK5" s="592"/>
      <c r="BL5" s="592"/>
      <c r="BM5" s="592"/>
      <c r="BN5" s="593"/>
      <c r="BO5" s="594">
        <v>100</v>
      </c>
      <c r="BP5" s="594"/>
      <c r="BQ5" s="594"/>
      <c r="BR5" s="594"/>
      <c r="BS5" s="595" t="s">
        <v>209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201</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22287</v>
      </c>
      <c r="S6" s="592"/>
      <c r="T6" s="592"/>
      <c r="U6" s="592"/>
      <c r="V6" s="592"/>
      <c r="W6" s="592"/>
      <c r="X6" s="592"/>
      <c r="Y6" s="593"/>
      <c r="Z6" s="594">
        <v>0.9</v>
      </c>
      <c r="AA6" s="594"/>
      <c r="AB6" s="594"/>
      <c r="AC6" s="594"/>
      <c r="AD6" s="595">
        <v>22287</v>
      </c>
      <c r="AE6" s="595"/>
      <c r="AF6" s="595"/>
      <c r="AG6" s="595"/>
      <c r="AH6" s="595"/>
      <c r="AI6" s="595"/>
      <c r="AJ6" s="595"/>
      <c r="AK6" s="595"/>
      <c r="AL6" s="596">
        <v>1.7</v>
      </c>
      <c r="AM6" s="597"/>
      <c r="AN6" s="597"/>
      <c r="AO6" s="598"/>
      <c r="AP6" s="588" t="s">
        <v>214</v>
      </c>
      <c r="AQ6" s="589"/>
      <c r="AR6" s="589"/>
      <c r="AS6" s="589"/>
      <c r="AT6" s="589"/>
      <c r="AU6" s="589"/>
      <c r="AV6" s="589"/>
      <c r="AW6" s="589"/>
      <c r="AX6" s="589"/>
      <c r="AY6" s="589"/>
      <c r="AZ6" s="589"/>
      <c r="BA6" s="589"/>
      <c r="BB6" s="589"/>
      <c r="BC6" s="589"/>
      <c r="BD6" s="589"/>
      <c r="BE6" s="589"/>
      <c r="BF6" s="590"/>
      <c r="BG6" s="591">
        <v>245587</v>
      </c>
      <c r="BH6" s="592"/>
      <c r="BI6" s="592"/>
      <c r="BJ6" s="592"/>
      <c r="BK6" s="592"/>
      <c r="BL6" s="592"/>
      <c r="BM6" s="592"/>
      <c r="BN6" s="593"/>
      <c r="BO6" s="594">
        <v>100</v>
      </c>
      <c r="BP6" s="594"/>
      <c r="BQ6" s="594"/>
      <c r="BR6" s="594"/>
      <c r="BS6" s="595" t="s">
        <v>209</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44593</v>
      </c>
      <c r="CS6" s="592"/>
      <c r="CT6" s="592"/>
      <c r="CU6" s="592"/>
      <c r="CV6" s="592"/>
      <c r="CW6" s="592"/>
      <c r="CX6" s="592"/>
      <c r="CY6" s="593"/>
      <c r="CZ6" s="594">
        <v>1.9</v>
      </c>
      <c r="DA6" s="594"/>
      <c r="DB6" s="594"/>
      <c r="DC6" s="594"/>
      <c r="DD6" s="600" t="s">
        <v>209</v>
      </c>
      <c r="DE6" s="592"/>
      <c r="DF6" s="592"/>
      <c r="DG6" s="592"/>
      <c r="DH6" s="592"/>
      <c r="DI6" s="592"/>
      <c r="DJ6" s="592"/>
      <c r="DK6" s="592"/>
      <c r="DL6" s="592"/>
      <c r="DM6" s="592"/>
      <c r="DN6" s="592"/>
      <c r="DO6" s="592"/>
      <c r="DP6" s="593"/>
      <c r="DQ6" s="600">
        <v>44593</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511</v>
      </c>
      <c r="S7" s="592"/>
      <c r="T7" s="592"/>
      <c r="U7" s="592"/>
      <c r="V7" s="592"/>
      <c r="W7" s="592"/>
      <c r="X7" s="592"/>
      <c r="Y7" s="593"/>
      <c r="Z7" s="594">
        <v>0</v>
      </c>
      <c r="AA7" s="594"/>
      <c r="AB7" s="594"/>
      <c r="AC7" s="594"/>
      <c r="AD7" s="595">
        <v>511</v>
      </c>
      <c r="AE7" s="595"/>
      <c r="AF7" s="595"/>
      <c r="AG7" s="595"/>
      <c r="AH7" s="595"/>
      <c r="AI7" s="595"/>
      <c r="AJ7" s="595"/>
      <c r="AK7" s="595"/>
      <c r="AL7" s="596">
        <v>0</v>
      </c>
      <c r="AM7" s="597"/>
      <c r="AN7" s="597"/>
      <c r="AO7" s="598"/>
      <c r="AP7" s="588" t="s">
        <v>217</v>
      </c>
      <c r="AQ7" s="589"/>
      <c r="AR7" s="589"/>
      <c r="AS7" s="589"/>
      <c r="AT7" s="589"/>
      <c r="AU7" s="589"/>
      <c r="AV7" s="589"/>
      <c r="AW7" s="589"/>
      <c r="AX7" s="589"/>
      <c r="AY7" s="589"/>
      <c r="AZ7" s="589"/>
      <c r="BA7" s="589"/>
      <c r="BB7" s="589"/>
      <c r="BC7" s="589"/>
      <c r="BD7" s="589"/>
      <c r="BE7" s="589"/>
      <c r="BF7" s="590"/>
      <c r="BG7" s="591">
        <v>113348</v>
      </c>
      <c r="BH7" s="592"/>
      <c r="BI7" s="592"/>
      <c r="BJ7" s="592"/>
      <c r="BK7" s="592"/>
      <c r="BL7" s="592"/>
      <c r="BM7" s="592"/>
      <c r="BN7" s="593"/>
      <c r="BO7" s="594">
        <v>46.2</v>
      </c>
      <c r="BP7" s="594"/>
      <c r="BQ7" s="594"/>
      <c r="BR7" s="594"/>
      <c r="BS7" s="595" t="s">
        <v>209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551019</v>
      </c>
      <c r="CS7" s="592"/>
      <c r="CT7" s="592"/>
      <c r="CU7" s="592"/>
      <c r="CV7" s="592"/>
      <c r="CW7" s="592"/>
      <c r="CX7" s="592"/>
      <c r="CY7" s="593"/>
      <c r="CZ7" s="594">
        <v>23.3</v>
      </c>
      <c r="DA7" s="594"/>
      <c r="DB7" s="594"/>
      <c r="DC7" s="594"/>
      <c r="DD7" s="600">
        <v>36274</v>
      </c>
      <c r="DE7" s="592"/>
      <c r="DF7" s="592"/>
      <c r="DG7" s="592"/>
      <c r="DH7" s="592"/>
      <c r="DI7" s="592"/>
      <c r="DJ7" s="592"/>
      <c r="DK7" s="592"/>
      <c r="DL7" s="592"/>
      <c r="DM7" s="592"/>
      <c r="DN7" s="592"/>
      <c r="DO7" s="592"/>
      <c r="DP7" s="593"/>
      <c r="DQ7" s="600">
        <v>516769</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1074</v>
      </c>
      <c r="S8" s="592"/>
      <c r="T8" s="592"/>
      <c r="U8" s="592"/>
      <c r="V8" s="592"/>
      <c r="W8" s="592"/>
      <c r="X8" s="592"/>
      <c r="Y8" s="593"/>
      <c r="Z8" s="594">
        <v>0</v>
      </c>
      <c r="AA8" s="594"/>
      <c r="AB8" s="594"/>
      <c r="AC8" s="594"/>
      <c r="AD8" s="595">
        <v>1074</v>
      </c>
      <c r="AE8" s="595"/>
      <c r="AF8" s="595"/>
      <c r="AG8" s="595"/>
      <c r="AH8" s="595"/>
      <c r="AI8" s="595"/>
      <c r="AJ8" s="595"/>
      <c r="AK8" s="595"/>
      <c r="AL8" s="596">
        <v>0.1</v>
      </c>
      <c r="AM8" s="597"/>
      <c r="AN8" s="597"/>
      <c r="AO8" s="598"/>
      <c r="AP8" s="588" t="s">
        <v>220</v>
      </c>
      <c r="AQ8" s="589"/>
      <c r="AR8" s="589"/>
      <c r="AS8" s="589"/>
      <c r="AT8" s="589"/>
      <c r="AU8" s="589"/>
      <c r="AV8" s="589"/>
      <c r="AW8" s="589"/>
      <c r="AX8" s="589"/>
      <c r="AY8" s="589"/>
      <c r="AZ8" s="589"/>
      <c r="BA8" s="589"/>
      <c r="BB8" s="589"/>
      <c r="BC8" s="589"/>
      <c r="BD8" s="589"/>
      <c r="BE8" s="589"/>
      <c r="BF8" s="590"/>
      <c r="BG8" s="591">
        <v>4547</v>
      </c>
      <c r="BH8" s="592"/>
      <c r="BI8" s="592"/>
      <c r="BJ8" s="592"/>
      <c r="BK8" s="592"/>
      <c r="BL8" s="592"/>
      <c r="BM8" s="592"/>
      <c r="BN8" s="593"/>
      <c r="BO8" s="594">
        <v>1.9</v>
      </c>
      <c r="BP8" s="594"/>
      <c r="BQ8" s="594"/>
      <c r="BR8" s="594"/>
      <c r="BS8" s="600" t="s">
        <v>111</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386908</v>
      </c>
      <c r="CS8" s="592"/>
      <c r="CT8" s="592"/>
      <c r="CU8" s="592"/>
      <c r="CV8" s="592"/>
      <c r="CW8" s="592"/>
      <c r="CX8" s="592"/>
      <c r="CY8" s="593"/>
      <c r="CZ8" s="594">
        <v>16.3</v>
      </c>
      <c r="DA8" s="594"/>
      <c r="DB8" s="594"/>
      <c r="DC8" s="594"/>
      <c r="DD8" s="600">
        <v>562</v>
      </c>
      <c r="DE8" s="592"/>
      <c r="DF8" s="592"/>
      <c r="DG8" s="592"/>
      <c r="DH8" s="592"/>
      <c r="DI8" s="592"/>
      <c r="DJ8" s="592"/>
      <c r="DK8" s="592"/>
      <c r="DL8" s="592"/>
      <c r="DM8" s="592"/>
      <c r="DN8" s="592"/>
      <c r="DO8" s="592"/>
      <c r="DP8" s="593"/>
      <c r="DQ8" s="600">
        <v>276390</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1757</v>
      </c>
      <c r="S9" s="592"/>
      <c r="T9" s="592"/>
      <c r="U9" s="592"/>
      <c r="V9" s="592"/>
      <c r="W9" s="592"/>
      <c r="X9" s="592"/>
      <c r="Y9" s="593"/>
      <c r="Z9" s="594">
        <v>0.1</v>
      </c>
      <c r="AA9" s="594"/>
      <c r="AB9" s="594"/>
      <c r="AC9" s="594"/>
      <c r="AD9" s="595">
        <v>1757</v>
      </c>
      <c r="AE9" s="595"/>
      <c r="AF9" s="595"/>
      <c r="AG9" s="595"/>
      <c r="AH9" s="595"/>
      <c r="AI9" s="595"/>
      <c r="AJ9" s="595"/>
      <c r="AK9" s="595"/>
      <c r="AL9" s="596">
        <v>0.1</v>
      </c>
      <c r="AM9" s="597"/>
      <c r="AN9" s="597"/>
      <c r="AO9" s="598"/>
      <c r="AP9" s="588" t="s">
        <v>223</v>
      </c>
      <c r="AQ9" s="589"/>
      <c r="AR9" s="589"/>
      <c r="AS9" s="589"/>
      <c r="AT9" s="589"/>
      <c r="AU9" s="589"/>
      <c r="AV9" s="589"/>
      <c r="AW9" s="589"/>
      <c r="AX9" s="589"/>
      <c r="AY9" s="589"/>
      <c r="AZ9" s="589"/>
      <c r="BA9" s="589"/>
      <c r="BB9" s="589"/>
      <c r="BC9" s="589"/>
      <c r="BD9" s="589"/>
      <c r="BE9" s="589"/>
      <c r="BF9" s="590"/>
      <c r="BG9" s="591">
        <v>101405</v>
      </c>
      <c r="BH9" s="592"/>
      <c r="BI9" s="592"/>
      <c r="BJ9" s="592"/>
      <c r="BK9" s="592"/>
      <c r="BL9" s="592"/>
      <c r="BM9" s="592"/>
      <c r="BN9" s="593"/>
      <c r="BO9" s="594">
        <v>41.3</v>
      </c>
      <c r="BP9" s="594"/>
      <c r="BQ9" s="594"/>
      <c r="BR9" s="594"/>
      <c r="BS9" s="600" t="s">
        <v>111</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212716</v>
      </c>
      <c r="CS9" s="592"/>
      <c r="CT9" s="592"/>
      <c r="CU9" s="592"/>
      <c r="CV9" s="592"/>
      <c r="CW9" s="592"/>
      <c r="CX9" s="592"/>
      <c r="CY9" s="593"/>
      <c r="CZ9" s="594">
        <v>9</v>
      </c>
      <c r="DA9" s="594"/>
      <c r="DB9" s="594"/>
      <c r="DC9" s="594"/>
      <c r="DD9" s="600">
        <v>1049</v>
      </c>
      <c r="DE9" s="592"/>
      <c r="DF9" s="592"/>
      <c r="DG9" s="592"/>
      <c r="DH9" s="592"/>
      <c r="DI9" s="592"/>
      <c r="DJ9" s="592"/>
      <c r="DK9" s="592"/>
      <c r="DL9" s="592"/>
      <c r="DM9" s="592"/>
      <c r="DN9" s="592"/>
      <c r="DO9" s="592"/>
      <c r="DP9" s="593"/>
      <c r="DQ9" s="600">
        <v>209838</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23893</v>
      </c>
      <c r="S10" s="592"/>
      <c r="T10" s="592"/>
      <c r="U10" s="592"/>
      <c r="V10" s="592"/>
      <c r="W10" s="592"/>
      <c r="X10" s="592"/>
      <c r="Y10" s="593"/>
      <c r="Z10" s="594">
        <v>0.9</v>
      </c>
      <c r="AA10" s="594"/>
      <c r="AB10" s="594"/>
      <c r="AC10" s="594"/>
      <c r="AD10" s="595">
        <v>23893</v>
      </c>
      <c r="AE10" s="595"/>
      <c r="AF10" s="595"/>
      <c r="AG10" s="595"/>
      <c r="AH10" s="595"/>
      <c r="AI10" s="595"/>
      <c r="AJ10" s="595"/>
      <c r="AK10" s="595"/>
      <c r="AL10" s="596">
        <v>1.8</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3550</v>
      </c>
      <c r="BH10" s="592"/>
      <c r="BI10" s="592"/>
      <c r="BJ10" s="592"/>
      <c r="BK10" s="592"/>
      <c r="BL10" s="592"/>
      <c r="BM10" s="592"/>
      <c r="BN10" s="593"/>
      <c r="BO10" s="594">
        <v>1.4</v>
      </c>
      <c r="BP10" s="594"/>
      <c r="BQ10" s="594"/>
      <c r="BR10" s="594"/>
      <c r="BS10" s="600" t="s">
        <v>111</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t="s">
        <v>111</v>
      </c>
      <c r="CS10" s="592"/>
      <c r="CT10" s="592"/>
      <c r="CU10" s="592"/>
      <c r="CV10" s="592"/>
      <c r="CW10" s="592"/>
      <c r="CX10" s="592"/>
      <c r="CY10" s="593"/>
      <c r="CZ10" s="594" t="s">
        <v>111</v>
      </c>
      <c r="DA10" s="594"/>
      <c r="DB10" s="594"/>
      <c r="DC10" s="594"/>
      <c r="DD10" s="600" t="s">
        <v>111</v>
      </c>
      <c r="DE10" s="592"/>
      <c r="DF10" s="592"/>
      <c r="DG10" s="592"/>
      <c r="DH10" s="592"/>
      <c r="DI10" s="592"/>
      <c r="DJ10" s="592"/>
      <c r="DK10" s="592"/>
      <c r="DL10" s="592"/>
      <c r="DM10" s="592"/>
      <c r="DN10" s="592"/>
      <c r="DO10" s="592"/>
      <c r="DP10" s="593"/>
      <c r="DQ10" s="600" t="s">
        <v>111</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t="s">
        <v>111</v>
      </c>
      <c r="S11" s="592"/>
      <c r="T11" s="592"/>
      <c r="U11" s="592"/>
      <c r="V11" s="592"/>
      <c r="W11" s="592"/>
      <c r="X11" s="592"/>
      <c r="Y11" s="593"/>
      <c r="Z11" s="594" t="s">
        <v>111</v>
      </c>
      <c r="AA11" s="594"/>
      <c r="AB11" s="594"/>
      <c r="AC11" s="594"/>
      <c r="AD11" s="595" t="s">
        <v>111</v>
      </c>
      <c r="AE11" s="595"/>
      <c r="AF11" s="595"/>
      <c r="AG11" s="595"/>
      <c r="AH11" s="595"/>
      <c r="AI11" s="595"/>
      <c r="AJ11" s="595"/>
      <c r="AK11" s="595"/>
      <c r="AL11" s="596" t="s">
        <v>111</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3846</v>
      </c>
      <c r="BH11" s="592"/>
      <c r="BI11" s="592"/>
      <c r="BJ11" s="592"/>
      <c r="BK11" s="592"/>
      <c r="BL11" s="592"/>
      <c r="BM11" s="592"/>
      <c r="BN11" s="593"/>
      <c r="BO11" s="594">
        <v>1.6</v>
      </c>
      <c r="BP11" s="594"/>
      <c r="BQ11" s="594"/>
      <c r="BR11" s="594"/>
      <c r="BS11" s="600" t="s">
        <v>111</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48282</v>
      </c>
      <c r="CS11" s="592"/>
      <c r="CT11" s="592"/>
      <c r="CU11" s="592"/>
      <c r="CV11" s="592"/>
      <c r="CW11" s="592"/>
      <c r="CX11" s="592"/>
      <c r="CY11" s="593"/>
      <c r="CZ11" s="594">
        <v>2</v>
      </c>
      <c r="DA11" s="594"/>
      <c r="DB11" s="594"/>
      <c r="DC11" s="594"/>
      <c r="DD11" s="600">
        <v>5471</v>
      </c>
      <c r="DE11" s="592"/>
      <c r="DF11" s="592"/>
      <c r="DG11" s="592"/>
      <c r="DH11" s="592"/>
      <c r="DI11" s="592"/>
      <c r="DJ11" s="592"/>
      <c r="DK11" s="592"/>
      <c r="DL11" s="592"/>
      <c r="DM11" s="592"/>
      <c r="DN11" s="592"/>
      <c r="DO11" s="592"/>
      <c r="DP11" s="593"/>
      <c r="DQ11" s="600">
        <v>38414</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116938</v>
      </c>
      <c r="BH12" s="592"/>
      <c r="BI12" s="592"/>
      <c r="BJ12" s="592"/>
      <c r="BK12" s="592"/>
      <c r="BL12" s="592"/>
      <c r="BM12" s="592"/>
      <c r="BN12" s="593"/>
      <c r="BO12" s="594">
        <v>47.6</v>
      </c>
      <c r="BP12" s="594"/>
      <c r="BQ12" s="594"/>
      <c r="BR12" s="594"/>
      <c r="BS12" s="600" t="s">
        <v>111</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39820</v>
      </c>
      <c r="CS12" s="592"/>
      <c r="CT12" s="592"/>
      <c r="CU12" s="592"/>
      <c r="CV12" s="592"/>
      <c r="CW12" s="592"/>
      <c r="CX12" s="592"/>
      <c r="CY12" s="593"/>
      <c r="CZ12" s="594">
        <v>1.7</v>
      </c>
      <c r="DA12" s="594"/>
      <c r="DB12" s="594"/>
      <c r="DC12" s="594"/>
      <c r="DD12" s="600">
        <v>14027</v>
      </c>
      <c r="DE12" s="592"/>
      <c r="DF12" s="592"/>
      <c r="DG12" s="592"/>
      <c r="DH12" s="592"/>
      <c r="DI12" s="592"/>
      <c r="DJ12" s="592"/>
      <c r="DK12" s="592"/>
      <c r="DL12" s="592"/>
      <c r="DM12" s="592"/>
      <c r="DN12" s="592"/>
      <c r="DO12" s="592"/>
      <c r="DP12" s="593"/>
      <c r="DQ12" s="600">
        <v>36294</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8770</v>
      </c>
      <c r="S13" s="592"/>
      <c r="T13" s="592"/>
      <c r="U13" s="592"/>
      <c r="V13" s="592"/>
      <c r="W13" s="592"/>
      <c r="X13" s="592"/>
      <c r="Y13" s="593"/>
      <c r="Z13" s="594">
        <v>0.3</v>
      </c>
      <c r="AA13" s="594"/>
      <c r="AB13" s="594"/>
      <c r="AC13" s="594"/>
      <c r="AD13" s="595">
        <v>8770</v>
      </c>
      <c r="AE13" s="595"/>
      <c r="AF13" s="595"/>
      <c r="AG13" s="595"/>
      <c r="AH13" s="595"/>
      <c r="AI13" s="595"/>
      <c r="AJ13" s="595"/>
      <c r="AK13" s="595"/>
      <c r="AL13" s="596">
        <v>0.7</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116460</v>
      </c>
      <c r="BH13" s="592"/>
      <c r="BI13" s="592"/>
      <c r="BJ13" s="592"/>
      <c r="BK13" s="592"/>
      <c r="BL13" s="592"/>
      <c r="BM13" s="592"/>
      <c r="BN13" s="593"/>
      <c r="BO13" s="594">
        <v>47.4</v>
      </c>
      <c r="BP13" s="594"/>
      <c r="BQ13" s="594"/>
      <c r="BR13" s="594"/>
      <c r="BS13" s="600" t="s">
        <v>111</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301171</v>
      </c>
      <c r="CS13" s="592"/>
      <c r="CT13" s="592"/>
      <c r="CU13" s="592"/>
      <c r="CV13" s="592"/>
      <c r="CW13" s="592"/>
      <c r="CX13" s="592"/>
      <c r="CY13" s="593"/>
      <c r="CZ13" s="594">
        <v>12.7</v>
      </c>
      <c r="DA13" s="594"/>
      <c r="DB13" s="594"/>
      <c r="DC13" s="594"/>
      <c r="DD13" s="600">
        <v>223761</v>
      </c>
      <c r="DE13" s="592"/>
      <c r="DF13" s="592"/>
      <c r="DG13" s="592"/>
      <c r="DH13" s="592"/>
      <c r="DI13" s="592"/>
      <c r="DJ13" s="592"/>
      <c r="DK13" s="592"/>
      <c r="DL13" s="592"/>
      <c r="DM13" s="592"/>
      <c r="DN13" s="592"/>
      <c r="DO13" s="592"/>
      <c r="DP13" s="593"/>
      <c r="DQ13" s="600">
        <v>56388</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8562</v>
      </c>
      <c r="BH14" s="592"/>
      <c r="BI14" s="592"/>
      <c r="BJ14" s="592"/>
      <c r="BK14" s="592"/>
      <c r="BL14" s="592"/>
      <c r="BM14" s="592"/>
      <c r="BN14" s="593"/>
      <c r="BO14" s="594">
        <v>3.5</v>
      </c>
      <c r="BP14" s="594"/>
      <c r="BQ14" s="594"/>
      <c r="BR14" s="594"/>
      <c r="BS14" s="600" t="s">
        <v>111</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421867</v>
      </c>
      <c r="CS14" s="592"/>
      <c r="CT14" s="592"/>
      <c r="CU14" s="592"/>
      <c r="CV14" s="592"/>
      <c r="CW14" s="592"/>
      <c r="CX14" s="592"/>
      <c r="CY14" s="593"/>
      <c r="CZ14" s="594">
        <v>17.8</v>
      </c>
      <c r="DA14" s="594"/>
      <c r="DB14" s="594"/>
      <c r="DC14" s="594"/>
      <c r="DD14" s="600">
        <v>307059</v>
      </c>
      <c r="DE14" s="592"/>
      <c r="DF14" s="592"/>
      <c r="DG14" s="592"/>
      <c r="DH14" s="592"/>
      <c r="DI14" s="592"/>
      <c r="DJ14" s="592"/>
      <c r="DK14" s="592"/>
      <c r="DL14" s="592"/>
      <c r="DM14" s="592"/>
      <c r="DN14" s="592"/>
      <c r="DO14" s="592"/>
      <c r="DP14" s="593"/>
      <c r="DQ14" s="600">
        <v>177667</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286</v>
      </c>
      <c r="S15" s="592"/>
      <c r="T15" s="592"/>
      <c r="U15" s="592"/>
      <c r="V15" s="592"/>
      <c r="W15" s="592"/>
      <c r="X15" s="592"/>
      <c r="Y15" s="593"/>
      <c r="Z15" s="594">
        <v>0</v>
      </c>
      <c r="AA15" s="594"/>
      <c r="AB15" s="594"/>
      <c r="AC15" s="594"/>
      <c r="AD15" s="595">
        <v>286</v>
      </c>
      <c r="AE15" s="595"/>
      <c r="AF15" s="595"/>
      <c r="AG15" s="595"/>
      <c r="AH15" s="595"/>
      <c r="AI15" s="595"/>
      <c r="AJ15" s="595"/>
      <c r="AK15" s="595"/>
      <c r="AL15" s="596">
        <v>0</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4905</v>
      </c>
      <c r="BH15" s="592"/>
      <c r="BI15" s="592"/>
      <c r="BJ15" s="592"/>
      <c r="BK15" s="592"/>
      <c r="BL15" s="592"/>
      <c r="BM15" s="592"/>
      <c r="BN15" s="593"/>
      <c r="BO15" s="594">
        <v>2</v>
      </c>
      <c r="BP15" s="594"/>
      <c r="BQ15" s="594"/>
      <c r="BR15" s="594"/>
      <c r="BS15" s="600" t="s">
        <v>111</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244735</v>
      </c>
      <c r="CS15" s="592"/>
      <c r="CT15" s="592"/>
      <c r="CU15" s="592"/>
      <c r="CV15" s="592"/>
      <c r="CW15" s="592"/>
      <c r="CX15" s="592"/>
      <c r="CY15" s="593"/>
      <c r="CZ15" s="594">
        <v>10.3</v>
      </c>
      <c r="DA15" s="594"/>
      <c r="DB15" s="594"/>
      <c r="DC15" s="594"/>
      <c r="DD15" s="600">
        <v>103684</v>
      </c>
      <c r="DE15" s="592"/>
      <c r="DF15" s="592"/>
      <c r="DG15" s="592"/>
      <c r="DH15" s="592"/>
      <c r="DI15" s="592"/>
      <c r="DJ15" s="592"/>
      <c r="DK15" s="592"/>
      <c r="DL15" s="592"/>
      <c r="DM15" s="592"/>
      <c r="DN15" s="592"/>
      <c r="DO15" s="592"/>
      <c r="DP15" s="593"/>
      <c r="DQ15" s="600">
        <v>154807</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1131636</v>
      </c>
      <c r="S16" s="592"/>
      <c r="T16" s="592"/>
      <c r="U16" s="592"/>
      <c r="V16" s="592"/>
      <c r="W16" s="592"/>
      <c r="X16" s="592"/>
      <c r="Y16" s="593"/>
      <c r="Z16" s="594">
        <v>44</v>
      </c>
      <c r="AA16" s="594"/>
      <c r="AB16" s="594"/>
      <c r="AC16" s="594"/>
      <c r="AD16" s="595">
        <v>983831</v>
      </c>
      <c r="AE16" s="595"/>
      <c r="AF16" s="595"/>
      <c r="AG16" s="595"/>
      <c r="AH16" s="595"/>
      <c r="AI16" s="595"/>
      <c r="AJ16" s="595"/>
      <c r="AK16" s="595"/>
      <c r="AL16" s="596">
        <v>75.900000000000006</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v>1834</v>
      </c>
      <c r="BH16" s="592"/>
      <c r="BI16" s="592"/>
      <c r="BJ16" s="592"/>
      <c r="BK16" s="592"/>
      <c r="BL16" s="592"/>
      <c r="BM16" s="592"/>
      <c r="BN16" s="593"/>
      <c r="BO16" s="594">
        <v>0.7</v>
      </c>
      <c r="BP16" s="594"/>
      <c r="BQ16" s="594"/>
      <c r="BR16" s="594"/>
      <c r="BS16" s="600" t="s">
        <v>111</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t="s">
        <v>111</v>
      </c>
      <c r="CS16" s="592"/>
      <c r="CT16" s="592"/>
      <c r="CU16" s="592"/>
      <c r="CV16" s="592"/>
      <c r="CW16" s="592"/>
      <c r="CX16" s="592"/>
      <c r="CY16" s="593"/>
      <c r="CZ16" s="594" t="s">
        <v>111</v>
      </c>
      <c r="DA16" s="594"/>
      <c r="DB16" s="594"/>
      <c r="DC16" s="594"/>
      <c r="DD16" s="600" t="s">
        <v>111</v>
      </c>
      <c r="DE16" s="592"/>
      <c r="DF16" s="592"/>
      <c r="DG16" s="592"/>
      <c r="DH16" s="592"/>
      <c r="DI16" s="592"/>
      <c r="DJ16" s="592"/>
      <c r="DK16" s="592"/>
      <c r="DL16" s="592"/>
      <c r="DM16" s="592"/>
      <c r="DN16" s="592"/>
      <c r="DO16" s="592"/>
      <c r="DP16" s="593"/>
      <c r="DQ16" s="600" t="s">
        <v>111</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983831</v>
      </c>
      <c r="S17" s="592"/>
      <c r="T17" s="592"/>
      <c r="U17" s="592"/>
      <c r="V17" s="592"/>
      <c r="W17" s="592"/>
      <c r="X17" s="592"/>
      <c r="Y17" s="593"/>
      <c r="Z17" s="594">
        <v>38.299999999999997</v>
      </c>
      <c r="AA17" s="594"/>
      <c r="AB17" s="594"/>
      <c r="AC17" s="594"/>
      <c r="AD17" s="595">
        <v>983831</v>
      </c>
      <c r="AE17" s="595"/>
      <c r="AF17" s="595"/>
      <c r="AG17" s="595"/>
      <c r="AH17" s="595"/>
      <c r="AI17" s="595"/>
      <c r="AJ17" s="595"/>
      <c r="AK17" s="595"/>
      <c r="AL17" s="596">
        <v>75.900000000000006</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117910</v>
      </c>
      <c r="CS17" s="592"/>
      <c r="CT17" s="592"/>
      <c r="CU17" s="592"/>
      <c r="CV17" s="592"/>
      <c r="CW17" s="592"/>
      <c r="CX17" s="592"/>
      <c r="CY17" s="593"/>
      <c r="CZ17" s="594">
        <v>5</v>
      </c>
      <c r="DA17" s="594"/>
      <c r="DB17" s="594"/>
      <c r="DC17" s="594"/>
      <c r="DD17" s="600" t="s">
        <v>111</v>
      </c>
      <c r="DE17" s="592"/>
      <c r="DF17" s="592"/>
      <c r="DG17" s="592"/>
      <c r="DH17" s="592"/>
      <c r="DI17" s="592"/>
      <c r="DJ17" s="592"/>
      <c r="DK17" s="592"/>
      <c r="DL17" s="592"/>
      <c r="DM17" s="592"/>
      <c r="DN17" s="592"/>
      <c r="DO17" s="592"/>
      <c r="DP17" s="593"/>
      <c r="DQ17" s="600">
        <v>117910</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147804</v>
      </c>
      <c r="S18" s="592"/>
      <c r="T18" s="592"/>
      <c r="U18" s="592"/>
      <c r="V18" s="592"/>
      <c r="W18" s="592"/>
      <c r="X18" s="592"/>
      <c r="Y18" s="593"/>
      <c r="Z18" s="594">
        <v>5.8</v>
      </c>
      <c r="AA18" s="594"/>
      <c r="AB18" s="594"/>
      <c r="AC18" s="594"/>
      <c r="AD18" s="595" t="s">
        <v>111</v>
      </c>
      <c r="AE18" s="595"/>
      <c r="AF18" s="595"/>
      <c r="AG18" s="595"/>
      <c r="AH18" s="595"/>
      <c r="AI18" s="595"/>
      <c r="AJ18" s="595"/>
      <c r="AK18" s="595"/>
      <c r="AL18" s="596" t="s">
        <v>111</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1</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t="s">
        <v>111</v>
      </c>
      <c r="BH19" s="592"/>
      <c r="BI19" s="592"/>
      <c r="BJ19" s="592"/>
      <c r="BK19" s="592"/>
      <c r="BL19" s="592"/>
      <c r="BM19" s="592"/>
      <c r="BN19" s="593"/>
      <c r="BO19" s="594" t="s">
        <v>111</v>
      </c>
      <c r="BP19" s="594"/>
      <c r="BQ19" s="594"/>
      <c r="BR19" s="594"/>
      <c r="BS19" s="600" t="s">
        <v>111</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1435801</v>
      </c>
      <c r="S20" s="592"/>
      <c r="T20" s="592"/>
      <c r="U20" s="592"/>
      <c r="V20" s="592"/>
      <c r="W20" s="592"/>
      <c r="X20" s="592"/>
      <c r="Y20" s="593"/>
      <c r="Z20" s="594">
        <v>55.9</v>
      </c>
      <c r="AA20" s="594"/>
      <c r="AB20" s="594"/>
      <c r="AC20" s="594"/>
      <c r="AD20" s="595">
        <v>1287996</v>
      </c>
      <c r="AE20" s="595"/>
      <c r="AF20" s="595"/>
      <c r="AG20" s="595"/>
      <c r="AH20" s="595"/>
      <c r="AI20" s="595"/>
      <c r="AJ20" s="595"/>
      <c r="AK20" s="595"/>
      <c r="AL20" s="596">
        <v>99.4</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t="s">
        <v>111</v>
      </c>
      <c r="BH20" s="592"/>
      <c r="BI20" s="592"/>
      <c r="BJ20" s="592"/>
      <c r="BK20" s="592"/>
      <c r="BL20" s="592"/>
      <c r="BM20" s="592"/>
      <c r="BN20" s="593"/>
      <c r="BO20" s="594" t="s">
        <v>111</v>
      </c>
      <c r="BP20" s="594"/>
      <c r="BQ20" s="594"/>
      <c r="BR20" s="594"/>
      <c r="BS20" s="600" t="s">
        <v>111</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2369021</v>
      </c>
      <c r="CS20" s="592"/>
      <c r="CT20" s="592"/>
      <c r="CU20" s="592"/>
      <c r="CV20" s="592"/>
      <c r="CW20" s="592"/>
      <c r="CX20" s="592"/>
      <c r="CY20" s="593"/>
      <c r="CZ20" s="594">
        <v>100</v>
      </c>
      <c r="DA20" s="594"/>
      <c r="DB20" s="594"/>
      <c r="DC20" s="594"/>
      <c r="DD20" s="600">
        <v>691887</v>
      </c>
      <c r="DE20" s="592"/>
      <c r="DF20" s="592"/>
      <c r="DG20" s="592"/>
      <c r="DH20" s="592"/>
      <c r="DI20" s="592"/>
      <c r="DJ20" s="592"/>
      <c r="DK20" s="592"/>
      <c r="DL20" s="592"/>
      <c r="DM20" s="592"/>
      <c r="DN20" s="592"/>
      <c r="DO20" s="592"/>
      <c r="DP20" s="593"/>
      <c r="DQ20" s="600">
        <v>1629070</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699</v>
      </c>
      <c r="S21" s="592"/>
      <c r="T21" s="592"/>
      <c r="U21" s="592"/>
      <c r="V21" s="592"/>
      <c r="W21" s="592"/>
      <c r="X21" s="592"/>
      <c r="Y21" s="593"/>
      <c r="Z21" s="594">
        <v>0</v>
      </c>
      <c r="AA21" s="594"/>
      <c r="AB21" s="594"/>
      <c r="AC21" s="594"/>
      <c r="AD21" s="595">
        <v>699</v>
      </c>
      <c r="AE21" s="595"/>
      <c r="AF21" s="595"/>
      <c r="AG21" s="595"/>
      <c r="AH21" s="595"/>
      <c r="AI21" s="595"/>
      <c r="AJ21" s="595"/>
      <c r="AK21" s="595"/>
      <c r="AL21" s="596">
        <v>0.1</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t="s">
        <v>111</v>
      </c>
      <c r="BH21" s="592"/>
      <c r="BI21" s="592"/>
      <c r="BJ21" s="592"/>
      <c r="BK21" s="592"/>
      <c r="BL21" s="592"/>
      <c r="BM21" s="592"/>
      <c r="BN21" s="593"/>
      <c r="BO21" s="594" t="s">
        <v>111</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4277</v>
      </c>
      <c r="S22" s="592"/>
      <c r="T22" s="592"/>
      <c r="U22" s="592"/>
      <c r="V22" s="592"/>
      <c r="W22" s="592"/>
      <c r="X22" s="592"/>
      <c r="Y22" s="593"/>
      <c r="Z22" s="594">
        <v>0.2</v>
      </c>
      <c r="AA22" s="594"/>
      <c r="AB22" s="594"/>
      <c r="AC22" s="594"/>
      <c r="AD22" s="595" t="s">
        <v>111</v>
      </c>
      <c r="AE22" s="595"/>
      <c r="AF22" s="595"/>
      <c r="AG22" s="595"/>
      <c r="AH22" s="595"/>
      <c r="AI22" s="595"/>
      <c r="AJ22" s="595"/>
      <c r="AK22" s="595"/>
      <c r="AL22" s="596" t="s">
        <v>111</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19482</v>
      </c>
      <c r="S23" s="592"/>
      <c r="T23" s="592"/>
      <c r="U23" s="592"/>
      <c r="V23" s="592"/>
      <c r="W23" s="592"/>
      <c r="X23" s="592"/>
      <c r="Y23" s="593"/>
      <c r="Z23" s="594">
        <v>0.8</v>
      </c>
      <c r="AA23" s="594"/>
      <c r="AB23" s="594"/>
      <c r="AC23" s="594"/>
      <c r="AD23" s="595">
        <v>540</v>
      </c>
      <c r="AE23" s="595"/>
      <c r="AF23" s="595"/>
      <c r="AG23" s="595"/>
      <c r="AH23" s="595"/>
      <c r="AI23" s="595"/>
      <c r="AJ23" s="595"/>
      <c r="AK23" s="595"/>
      <c r="AL23" s="596">
        <v>0</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111</v>
      </c>
      <c r="BH23" s="592"/>
      <c r="BI23" s="592"/>
      <c r="BJ23" s="592"/>
      <c r="BK23" s="592"/>
      <c r="BL23" s="592"/>
      <c r="BM23" s="592"/>
      <c r="BN23" s="593"/>
      <c r="BO23" s="594" t="s">
        <v>111</v>
      </c>
      <c r="BP23" s="594"/>
      <c r="BQ23" s="594"/>
      <c r="BR23" s="594"/>
      <c r="BS23" s="600" t="s">
        <v>111</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1747</v>
      </c>
      <c r="S24" s="592"/>
      <c r="T24" s="592"/>
      <c r="U24" s="592"/>
      <c r="V24" s="592"/>
      <c r="W24" s="592"/>
      <c r="X24" s="592"/>
      <c r="Y24" s="593"/>
      <c r="Z24" s="594">
        <v>0.1</v>
      </c>
      <c r="AA24" s="594"/>
      <c r="AB24" s="594"/>
      <c r="AC24" s="594"/>
      <c r="AD24" s="595" t="s">
        <v>111</v>
      </c>
      <c r="AE24" s="595"/>
      <c r="AF24" s="595"/>
      <c r="AG24" s="595"/>
      <c r="AH24" s="595"/>
      <c r="AI24" s="595"/>
      <c r="AJ24" s="595"/>
      <c r="AK24" s="595"/>
      <c r="AL24" s="596" t="s">
        <v>111</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618577</v>
      </c>
      <c r="CS24" s="581"/>
      <c r="CT24" s="581"/>
      <c r="CU24" s="581"/>
      <c r="CV24" s="581"/>
      <c r="CW24" s="581"/>
      <c r="CX24" s="581"/>
      <c r="CY24" s="582"/>
      <c r="CZ24" s="622">
        <v>26.1</v>
      </c>
      <c r="DA24" s="623"/>
      <c r="DB24" s="623"/>
      <c r="DC24" s="624"/>
      <c r="DD24" s="621">
        <v>512939</v>
      </c>
      <c r="DE24" s="581"/>
      <c r="DF24" s="581"/>
      <c r="DG24" s="581"/>
      <c r="DH24" s="581"/>
      <c r="DI24" s="581"/>
      <c r="DJ24" s="581"/>
      <c r="DK24" s="582"/>
      <c r="DL24" s="621">
        <v>506011</v>
      </c>
      <c r="DM24" s="581"/>
      <c r="DN24" s="581"/>
      <c r="DO24" s="581"/>
      <c r="DP24" s="581"/>
      <c r="DQ24" s="581"/>
      <c r="DR24" s="581"/>
      <c r="DS24" s="581"/>
      <c r="DT24" s="581"/>
      <c r="DU24" s="581"/>
      <c r="DV24" s="582"/>
      <c r="DW24" s="585">
        <v>36.799999999999997</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286425</v>
      </c>
      <c r="S25" s="592"/>
      <c r="T25" s="592"/>
      <c r="U25" s="592"/>
      <c r="V25" s="592"/>
      <c r="W25" s="592"/>
      <c r="X25" s="592"/>
      <c r="Y25" s="593"/>
      <c r="Z25" s="594">
        <v>11.1</v>
      </c>
      <c r="AA25" s="594"/>
      <c r="AB25" s="594"/>
      <c r="AC25" s="594"/>
      <c r="AD25" s="595" t="s">
        <v>111</v>
      </c>
      <c r="AE25" s="595"/>
      <c r="AF25" s="595"/>
      <c r="AG25" s="595"/>
      <c r="AH25" s="595"/>
      <c r="AI25" s="595"/>
      <c r="AJ25" s="595"/>
      <c r="AK25" s="595"/>
      <c r="AL25" s="596" t="s">
        <v>111</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377606</v>
      </c>
      <c r="CS25" s="617"/>
      <c r="CT25" s="617"/>
      <c r="CU25" s="617"/>
      <c r="CV25" s="617"/>
      <c r="CW25" s="617"/>
      <c r="CX25" s="617"/>
      <c r="CY25" s="618"/>
      <c r="CZ25" s="625">
        <v>15.9</v>
      </c>
      <c r="DA25" s="626"/>
      <c r="DB25" s="626"/>
      <c r="DC25" s="627"/>
      <c r="DD25" s="600">
        <v>359117</v>
      </c>
      <c r="DE25" s="617"/>
      <c r="DF25" s="617"/>
      <c r="DG25" s="617"/>
      <c r="DH25" s="617"/>
      <c r="DI25" s="617"/>
      <c r="DJ25" s="617"/>
      <c r="DK25" s="618"/>
      <c r="DL25" s="600">
        <v>352189</v>
      </c>
      <c r="DM25" s="617"/>
      <c r="DN25" s="617"/>
      <c r="DO25" s="617"/>
      <c r="DP25" s="617"/>
      <c r="DQ25" s="617"/>
      <c r="DR25" s="617"/>
      <c r="DS25" s="617"/>
      <c r="DT25" s="617"/>
      <c r="DU25" s="617"/>
      <c r="DV25" s="618"/>
      <c r="DW25" s="596">
        <v>25.6</v>
      </c>
      <c r="DX25" s="619"/>
      <c r="DY25" s="619"/>
      <c r="DZ25" s="619"/>
      <c r="EA25" s="619"/>
      <c r="EB25" s="619"/>
      <c r="EC25" s="620"/>
    </row>
    <row r="26" spans="2:133" ht="11.25" customHeight="1">
      <c r="B26" s="628" t="s">
        <v>276</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210695</v>
      </c>
      <c r="CS26" s="592"/>
      <c r="CT26" s="592"/>
      <c r="CU26" s="592"/>
      <c r="CV26" s="592"/>
      <c r="CW26" s="592"/>
      <c r="CX26" s="592"/>
      <c r="CY26" s="593"/>
      <c r="CZ26" s="625">
        <v>8.9</v>
      </c>
      <c r="DA26" s="626"/>
      <c r="DB26" s="626"/>
      <c r="DC26" s="627"/>
      <c r="DD26" s="600">
        <v>193292</v>
      </c>
      <c r="DE26" s="592"/>
      <c r="DF26" s="592"/>
      <c r="DG26" s="592"/>
      <c r="DH26" s="592"/>
      <c r="DI26" s="592"/>
      <c r="DJ26" s="592"/>
      <c r="DK26" s="593"/>
      <c r="DL26" s="600" t="s">
        <v>209</v>
      </c>
      <c r="DM26" s="592"/>
      <c r="DN26" s="592"/>
      <c r="DO26" s="592"/>
      <c r="DP26" s="592"/>
      <c r="DQ26" s="592"/>
      <c r="DR26" s="592"/>
      <c r="DS26" s="592"/>
      <c r="DT26" s="592"/>
      <c r="DU26" s="592"/>
      <c r="DV26" s="593"/>
      <c r="DW26" s="596" t="s">
        <v>209</v>
      </c>
      <c r="DX26" s="619"/>
      <c r="DY26" s="619"/>
      <c r="DZ26" s="619"/>
      <c r="EA26" s="619"/>
      <c r="EB26" s="619"/>
      <c r="EC26" s="620"/>
    </row>
    <row r="27" spans="2:133" ht="11.25" customHeight="1">
      <c r="B27" s="588" t="s">
        <v>279</v>
      </c>
      <c r="C27" s="589"/>
      <c r="D27" s="589"/>
      <c r="E27" s="589"/>
      <c r="F27" s="589"/>
      <c r="G27" s="589"/>
      <c r="H27" s="589"/>
      <c r="I27" s="589"/>
      <c r="J27" s="589"/>
      <c r="K27" s="589"/>
      <c r="L27" s="589"/>
      <c r="M27" s="589"/>
      <c r="N27" s="589"/>
      <c r="O27" s="589"/>
      <c r="P27" s="589"/>
      <c r="Q27" s="590"/>
      <c r="R27" s="591">
        <v>99016</v>
      </c>
      <c r="S27" s="592"/>
      <c r="T27" s="592"/>
      <c r="U27" s="592"/>
      <c r="V27" s="592"/>
      <c r="W27" s="592"/>
      <c r="X27" s="592"/>
      <c r="Y27" s="593"/>
      <c r="Z27" s="594">
        <v>3.9</v>
      </c>
      <c r="AA27" s="594"/>
      <c r="AB27" s="594"/>
      <c r="AC27" s="594"/>
      <c r="AD27" s="595" t="s">
        <v>111</v>
      </c>
      <c r="AE27" s="595"/>
      <c r="AF27" s="595"/>
      <c r="AG27" s="595"/>
      <c r="AH27" s="595"/>
      <c r="AI27" s="595"/>
      <c r="AJ27" s="595"/>
      <c r="AK27" s="595"/>
      <c r="AL27" s="596" t="s">
        <v>111</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245587</v>
      </c>
      <c r="BH27" s="592"/>
      <c r="BI27" s="592"/>
      <c r="BJ27" s="592"/>
      <c r="BK27" s="592"/>
      <c r="BL27" s="592"/>
      <c r="BM27" s="592"/>
      <c r="BN27" s="593"/>
      <c r="BO27" s="594">
        <v>100</v>
      </c>
      <c r="BP27" s="594"/>
      <c r="BQ27" s="594"/>
      <c r="BR27" s="594"/>
      <c r="BS27" s="600" t="s">
        <v>111</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123061</v>
      </c>
      <c r="CS27" s="617"/>
      <c r="CT27" s="617"/>
      <c r="CU27" s="617"/>
      <c r="CV27" s="617"/>
      <c r="CW27" s="617"/>
      <c r="CX27" s="617"/>
      <c r="CY27" s="618"/>
      <c r="CZ27" s="625">
        <v>5.2</v>
      </c>
      <c r="DA27" s="626"/>
      <c r="DB27" s="626"/>
      <c r="DC27" s="627"/>
      <c r="DD27" s="600">
        <v>35912</v>
      </c>
      <c r="DE27" s="617"/>
      <c r="DF27" s="617"/>
      <c r="DG27" s="617"/>
      <c r="DH27" s="617"/>
      <c r="DI27" s="617"/>
      <c r="DJ27" s="617"/>
      <c r="DK27" s="618"/>
      <c r="DL27" s="600">
        <v>35912</v>
      </c>
      <c r="DM27" s="617"/>
      <c r="DN27" s="617"/>
      <c r="DO27" s="617"/>
      <c r="DP27" s="617"/>
      <c r="DQ27" s="617"/>
      <c r="DR27" s="617"/>
      <c r="DS27" s="617"/>
      <c r="DT27" s="617"/>
      <c r="DU27" s="617"/>
      <c r="DV27" s="618"/>
      <c r="DW27" s="596">
        <v>2.6</v>
      </c>
      <c r="DX27" s="619"/>
      <c r="DY27" s="619"/>
      <c r="DZ27" s="619"/>
      <c r="EA27" s="619"/>
      <c r="EB27" s="619"/>
      <c r="EC27" s="620"/>
    </row>
    <row r="28" spans="2:133" ht="11.25" customHeight="1">
      <c r="B28" s="588" t="s">
        <v>282</v>
      </c>
      <c r="C28" s="589"/>
      <c r="D28" s="589"/>
      <c r="E28" s="589"/>
      <c r="F28" s="589"/>
      <c r="G28" s="589"/>
      <c r="H28" s="589"/>
      <c r="I28" s="589"/>
      <c r="J28" s="589"/>
      <c r="K28" s="589"/>
      <c r="L28" s="589"/>
      <c r="M28" s="589"/>
      <c r="N28" s="589"/>
      <c r="O28" s="589"/>
      <c r="P28" s="589"/>
      <c r="Q28" s="590"/>
      <c r="R28" s="591">
        <v>15654</v>
      </c>
      <c r="S28" s="592"/>
      <c r="T28" s="592"/>
      <c r="U28" s="592"/>
      <c r="V28" s="592"/>
      <c r="W28" s="592"/>
      <c r="X28" s="592"/>
      <c r="Y28" s="593"/>
      <c r="Z28" s="594">
        <v>0.6</v>
      </c>
      <c r="AA28" s="594"/>
      <c r="AB28" s="594"/>
      <c r="AC28" s="594"/>
      <c r="AD28" s="595">
        <v>6345</v>
      </c>
      <c r="AE28" s="595"/>
      <c r="AF28" s="595"/>
      <c r="AG28" s="595"/>
      <c r="AH28" s="595"/>
      <c r="AI28" s="595"/>
      <c r="AJ28" s="595"/>
      <c r="AK28" s="595"/>
      <c r="AL28" s="596">
        <v>0.5</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117910</v>
      </c>
      <c r="CS28" s="592"/>
      <c r="CT28" s="592"/>
      <c r="CU28" s="592"/>
      <c r="CV28" s="592"/>
      <c r="CW28" s="592"/>
      <c r="CX28" s="592"/>
      <c r="CY28" s="593"/>
      <c r="CZ28" s="625">
        <v>5</v>
      </c>
      <c r="DA28" s="626"/>
      <c r="DB28" s="626"/>
      <c r="DC28" s="627"/>
      <c r="DD28" s="600">
        <v>117910</v>
      </c>
      <c r="DE28" s="592"/>
      <c r="DF28" s="592"/>
      <c r="DG28" s="592"/>
      <c r="DH28" s="592"/>
      <c r="DI28" s="592"/>
      <c r="DJ28" s="592"/>
      <c r="DK28" s="593"/>
      <c r="DL28" s="600">
        <v>117910</v>
      </c>
      <c r="DM28" s="592"/>
      <c r="DN28" s="592"/>
      <c r="DO28" s="592"/>
      <c r="DP28" s="592"/>
      <c r="DQ28" s="592"/>
      <c r="DR28" s="592"/>
      <c r="DS28" s="592"/>
      <c r="DT28" s="592"/>
      <c r="DU28" s="592"/>
      <c r="DV28" s="593"/>
      <c r="DW28" s="596">
        <v>8.6</v>
      </c>
      <c r="DX28" s="619"/>
      <c r="DY28" s="619"/>
      <c r="DZ28" s="619"/>
      <c r="EA28" s="619"/>
      <c r="EB28" s="619"/>
      <c r="EC28" s="620"/>
    </row>
    <row r="29" spans="2:133" ht="11.25" customHeight="1">
      <c r="B29" s="588" t="s">
        <v>284</v>
      </c>
      <c r="C29" s="589"/>
      <c r="D29" s="589"/>
      <c r="E29" s="589"/>
      <c r="F29" s="589"/>
      <c r="G29" s="589"/>
      <c r="H29" s="589"/>
      <c r="I29" s="589"/>
      <c r="J29" s="589"/>
      <c r="K29" s="589"/>
      <c r="L29" s="589"/>
      <c r="M29" s="589"/>
      <c r="N29" s="589"/>
      <c r="O29" s="589"/>
      <c r="P29" s="589"/>
      <c r="Q29" s="590"/>
      <c r="R29" s="591">
        <v>835</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117910</v>
      </c>
      <c r="CS29" s="617"/>
      <c r="CT29" s="617"/>
      <c r="CU29" s="617"/>
      <c r="CV29" s="617"/>
      <c r="CW29" s="617"/>
      <c r="CX29" s="617"/>
      <c r="CY29" s="618"/>
      <c r="CZ29" s="625">
        <v>5</v>
      </c>
      <c r="DA29" s="626"/>
      <c r="DB29" s="626"/>
      <c r="DC29" s="627"/>
      <c r="DD29" s="600">
        <v>117910</v>
      </c>
      <c r="DE29" s="617"/>
      <c r="DF29" s="617"/>
      <c r="DG29" s="617"/>
      <c r="DH29" s="617"/>
      <c r="DI29" s="617"/>
      <c r="DJ29" s="617"/>
      <c r="DK29" s="618"/>
      <c r="DL29" s="600">
        <v>117910</v>
      </c>
      <c r="DM29" s="617"/>
      <c r="DN29" s="617"/>
      <c r="DO29" s="617"/>
      <c r="DP29" s="617"/>
      <c r="DQ29" s="617"/>
      <c r="DR29" s="617"/>
      <c r="DS29" s="617"/>
      <c r="DT29" s="617"/>
      <c r="DU29" s="617"/>
      <c r="DV29" s="618"/>
      <c r="DW29" s="596">
        <v>8.6</v>
      </c>
      <c r="DX29" s="619"/>
      <c r="DY29" s="619"/>
      <c r="DZ29" s="619"/>
      <c r="EA29" s="619"/>
      <c r="EB29" s="619"/>
      <c r="EC29" s="620"/>
    </row>
    <row r="30" spans="2:133" ht="11.25" customHeight="1">
      <c r="B30" s="588" t="s">
        <v>289</v>
      </c>
      <c r="C30" s="589"/>
      <c r="D30" s="589"/>
      <c r="E30" s="589"/>
      <c r="F30" s="589"/>
      <c r="G30" s="589"/>
      <c r="H30" s="589"/>
      <c r="I30" s="589"/>
      <c r="J30" s="589"/>
      <c r="K30" s="589"/>
      <c r="L30" s="589"/>
      <c r="M30" s="589"/>
      <c r="N30" s="589"/>
      <c r="O30" s="589"/>
      <c r="P30" s="589"/>
      <c r="Q30" s="590"/>
      <c r="R30" s="591">
        <v>251071</v>
      </c>
      <c r="S30" s="592"/>
      <c r="T30" s="592"/>
      <c r="U30" s="592"/>
      <c r="V30" s="592"/>
      <c r="W30" s="592"/>
      <c r="X30" s="592"/>
      <c r="Y30" s="593"/>
      <c r="Z30" s="594">
        <v>9.8000000000000007</v>
      </c>
      <c r="AA30" s="594"/>
      <c r="AB30" s="594"/>
      <c r="AC30" s="594"/>
      <c r="AD30" s="595" t="s">
        <v>111</v>
      </c>
      <c r="AE30" s="595"/>
      <c r="AF30" s="595"/>
      <c r="AG30" s="595"/>
      <c r="AH30" s="595"/>
      <c r="AI30" s="595"/>
      <c r="AJ30" s="595"/>
      <c r="AK30" s="595"/>
      <c r="AL30" s="596" t="s">
        <v>111</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99.9</v>
      </c>
      <c r="BH30" s="650"/>
      <c r="BI30" s="650"/>
      <c r="BJ30" s="650"/>
      <c r="BK30" s="650"/>
      <c r="BL30" s="650"/>
      <c r="BM30" s="586">
        <v>99.6</v>
      </c>
      <c r="BN30" s="650"/>
      <c r="BO30" s="650"/>
      <c r="BP30" s="650"/>
      <c r="BQ30" s="651"/>
      <c r="BR30" s="649">
        <v>99.8</v>
      </c>
      <c r="BS30" s="650"/>
      <c r="BT30" s="650"/>
      <c r="BU30" s="650"/>
      <c r="BV30" s="650"/>
      <c r="BW30" s="650"/>
      <c r="BX30" s="586">
        <v>99.4</v>
      </c>
      <c r="BY30" s="650"/>
      <c r="BZ30" s="650"/>
      <c r="CA30" s="650"/>
      <c r="CB30" s="651"/>
      <c r="CD30" s="654"/>
      <c r="CE30" s="655"/>
      <c r="CF30" s="605" t="s">
        <v>292</v>
      </c>
      <c r="CG30" s="606"/>
      <c r="CH30" s="606"/>
      <c r="CI30" s="606"/>
      <c r="CJ30" s="606"/>
      <c r="CK30" s="606"/>
      <c r="CL30" s="606"/>
      <c r="CM30" s="606"/>
      <c r="CN30" s="606"/>
      <c r="CO30" s="606"/>
      <c r="CP30" s="606"/>
      <c r="CQ30" s="607"/>
      <c r="CR30" s="591">
        <v>103660</v>
      </c>
      <c r="CS30" s="592"/>
      <c r="CT30" s="592"/>
      <c r="CU30" s="592"/>
      <c r="CV30" s="592"/>
      <c r="CW30" s="592"/>
      <c r="CX30" s="592"/>
      <c r="CY30" s="593"/>
      <c r="CZ30" s="625">
        <v>4.4000000000000004</v>
      </c>
      <c r="DA30" s="626"/>
      <c r="DB30" s="626"/>
      <c r="DC30" s="627"/>
      <c r="DD30" s="600">
        <v>103660</v>
      </c>
      <c r="DE30" s="592"/>
      <c r="DF30" s="592"/>
      <c r="DG30" s="592"/>
      <c r="DH30" s="592"/>
      <c r="DI30" s="592"/>
      <c r="DJ30" s="592"/>
      <c r="DK30" s="593"/>
      <c r="DL30" s="600">
        <v>103660</v>
      </c>
      <c r="DM30" s="592"/>
      <c r="DN30" s="592"/>
      <c r="DO30" s="592"/>
      <c r="DP30" s="592"/>
      <c r="DQ30" s="592"/>
      <c r="DR30" s="592"/>
      <c r="DS30" s="592"/>
      <c r="DT30" s="592"/>
      <c r="DU30" s="592"/>
      <c r="DV30" s="593"/>
      <c r="DW30" s="596">
        <v>7.5</v>
      </c>
      <c r="DX30" s="619"/>
      <c r="DY30" s="619"/>
      <c r="DZ30" s="619"/>
      <c r="EA30" s="619"/>
      <c r="EB30" s="619"/>
      <c r="EC30" s="620"/>
    </row>
    <row r="31" spans="2:133" ht="11.25" customHeight="1">
      <c r="B31" s="588" t="s">
        <v>293</v>
      </c>
      <c r="C31" s="589"/>
      <c r="D31" s="589"/>
      <c r="E31" s="589"/>
      <c r="F31" s="589"/>
      <c r="G31" s="589"/>
      <c r="H31" s="589"/>
      <c r="I31" s="589"/>
      <c r="J31" s="589"/>
      <c r="K31" s="589"/>
      <c r="L31" s="589"/>
      <c r="M31" s="589"/>
      <c r="N31" s="589"/>
      <c r="O31" s="589"/>
      <c r="P31" s="589"/>
      <c r="Q31" s="590"/>
      <c r="R31" s="591">
        <v>157222</v>
      </c>
      <c r="S31" s="592"/>
      <c r="T31" s="592"/>
      <c r="U31" s="592"/>
      <c r="V31" s="592"/>
      <c r="W31" s="592"/>
      <c r="X31" s="592"/>
      <c r="Y31" s="593"/>
      <c r="Z31" s="594">
        <v>6.1</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100</v>
      </c>
      <c r="BH31" s="617"/>
      <c r="BI31" s="617"/>
      <c r="BJ31" s="617"/>
      <c r="BK31" s="617"/>
      <c r="BL31" s="617"/>
      <c r="BM31" s="597">
        <v>99.9</v>
      </c>
      <c r="BN31" s="647"/>
      <c r="BO31" s="647"/>
      <c r="BP31" s="647"/>
      <c r="BQ31" s="648"/>
      <c r="BR31" s="646">
        <v>100</v>
      </c>
      <c r="BS31" s="617"/>
      <c r="BT31" s="617"/>
      <c r="BU31" s="617"/>
      <c r="BV31" s="617"/>
      <c r="BW31" s="617"/>
      <c r="BX31" s="597">
        <v>99.6</v>
      </c>
      <c r="BY31" s="647"/>
      <c r="BZ31" s="647"/>
      <c r="CA31" s="647"/>
      <c r="CB31" s="648"/>
      <c r="CD31" s="654"/>
      <c r="CE31" s="655"/>
      <c r="CF31" s="605" t="s">
        <v>296</v>
      </c>
      <c r="CG31" s="606"/>
      <c r="CH31" s="606"/>
      <c r="CI31" s="606"/>
      <c r="CJ31" s="606"/>
      <c r="CK31" s="606"/>
      <c r="CL31" s="606"/>
      <c r="CM31" s="606"/>
      <c r="CN31" s="606"/>
      <c r="CO31" s="606"/>
      <c r="CP31" s="606"/>
      <c r="CQ31" s="607"/>
      <c r="CR31" s="591">
        <v>14250</v>
      </c>
      <c r="CS31" s="617"/>
      <c r="CT31" s="617"/>
      <c r="CU31" s="617"/>
      <c r="CV31" s="617"/>
      <c r="CW31" s="617"/>
      <c r="CX31" s="617"/>
      <c r="CY31" s="618"/>
      <c r="CZ31" s="625">
        <v>0.6</v>
      </c>
      <c r="DA31" s="626"/>
      <c r="DB31" s="626"/>
      <c r="DC31" s="627"/>
      <c r="DD31" s="600">
        <v>14250</v>
      </c>
      <c r="DE31" s="617"/>
      <c r="DF31" s="617"/>
      <c r="DG31" s="617"/>
      <c r="DH31" s="617"/>
      <c r="DI31" s="617"/>
      <c r="DJ31" s="617"/>
      <c r="DK31" s="618"/>
      <c r="DL31" s="600">
        <v>14250</v>
      </c>
      <c r="DM31" s="617"/>
      <c r="DN31" s="617"/>
      <c r="DO31" s="617"/>
      <c r="DP31" s="617"/>
      <c r="DQ31" s="617"/>
      <c r="DR31" s="617"/>
      <c r="DS31" s="617"/>
      <c r="DT31" s="617"/>
      <c r="DU31" s="617"/>
      <c r="DV31" s="618"/>
      <c r="DW31" s="596">
        <v>1</v>
      </c>
      <c r="DX31" s="619"/>
      <c r="DY31" s="619"/>
      <c r="DZ31" s="619"/>
      <c r="EA31" s="619"/>
      <c r="EB31" s="619"/>
      <c r="EC31" s="620"/>
    </row>
    <row r="32" spans="2:133" ht="11.25" customHeight="1">
      <c r="B32" s="588" t="s">
        <v>297</v>
      </c>
      <c r="C32" s="589"/>
      <c r="D32" s="589"/>
      <c r="E32" s="589"/>
      <c r="F32" s="589"/>
      <c r="G32" s="589"/>
      <c r="H32" s="589"/>
      <c r="I32" s="589"/>
      <c r="J32" s="589"/>
      <c r="K32" s="589"/>
      <c r="L32" s="589"/>
      <c r="M32" s="589"/>
      <c r="N32" s="589"/>
      <c r="O32" s="589"/>
      <c r="P32" s="589"/>
      <c r="Q32" s="590"/>
      <c r="R32" s="591">
        <v>31073</v>
      </c>
      <c r="S32" s="592"/>
      <c r="T32" s="592"/>
      <c r="U32" s="592"/>
      <c r="V32" s="592"/>
      <c r="W32" s="592"/>
      <c r="X32" s="592"/>
      <c r="Y32" s="593"/>
      <c r="Z32" s="594">
        <v>1.2</v>
      </c>
      <c r="AA32" s="594"/>
      <c r="AB32" s="594"/>
      <c r="AC32" s="594"/>
      <c r="AD32" s="595">
        <v>408</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99.9</v>
      </c>
      <c r="BH32" s="659"/>
      <c r="BI32" s="659"/>
      <c r="BJ32" s="659"/>
      <c r="BK32" s="659"/>
      <c r="BL32" s="659"/>
      <c r="BM32" s="660">
        <v>99.4</v>
      </c>
      <c r="BN32" s="659"/>
      <c r="BO32" s="659"/>
      <c r="BP32" s="659"/>
      <c r="BQ32" s="661"/>
      <c r="BR32" s="658">
        <v>99.7</v>
      </c>
      <c r="BS32" s="659"/>
      <c r="BT32" s="659"/>
      <c r="BU32" s="659"/>
      <c r="BV32" s="659"/>
      <c r="BW32" s="659"/>
      <c r="BX32" s="660">
        <v>99.3</v>
      </c>
      <c r="BY32" s="659"/>
      <c r="BZ32" s="659"/>
      <c r="CA32" s="659"/>
      <c r="CB32" s="661"/>
      <c r="CD32" s="656"/>
      <c r="CE32" s="657"/>
      <c r="CF32" s="605" t="s">
        <v>299</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19"/>
      <c r="DY32" s="619"/>
      <c r="DZ32" s="619"/>
      <c r="EA32" s="619"/>
      <c r="EB32" s="619"/>
      <c r="EC32" s="620"/>
    </row>
    <row r="33" spans="2:133" ht="11.25" customHeight="1">
      <c r="B33" s="588" t="s">
        <v>300</v>
      </c>
      <c r="C33" s="589"/>
      <c r="D33" s="589"/>
      <c r="E33" s="589"/>
      <c r="F33" s="589"/>
      <c r="G33" s="589"/>
      <c r="H33" s="589"/>
      <c r="I33" s="589"/>
      <c r="J33" s="589"/>
      <c r="K33" s="589"/>
      <c r="L33" s="589"/>
      <c r="M33" s="589"/>
      <c r="N33" s="589"/>
      <c r="O33" s="589"/>
      <c r="P33" s="589"/>
      <c r="Q33" s="590"/>
      <c r="R33" s="591">
        <v>267200</v>
      </c>
      <c r="S33" s="592"/>
      <c r="T33" s="592"/>
      <c r="U33" s="592"/>
      <c r="V33" s="592"/>
      <c r="W33" s="592"/>
      <c r="X33" s="592"/>
      <c r="Y33" s="593"/>
      <c r="Z33" s="594">
        <v>10.4</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1058557</v>
      </c>
      <c r="CS33" s="617"/>
      <c r="CT33" s="617"/>
      <c r="CU33" s="617"/>
      <c r="CV33" s="617"/>
      <c r="CW33" s="617"/>
      <c r="CX33" s="617"/>
      <c r="CY33" s="618"/>
      <c r="CZ33" s="625">
        <v>44.7</v>
      </c>
      <c r="DA33" s="626"/>
      <c r="DB33" s="626"/>
      <c r="DC33" s="627"/>
      <c r="DD33" s="600">
        <v>946203</v>
      </c>
      <c r="DE33" s="617"/>
      <c r="DF33" s="617"/>
      <c r="DG33" s="617"/>
      <c r="DH33" s="617"/>
      <c r="DI33" s="617"/>
      <c r="DJ33" s="617"/>
      <c r="DK33" s="618"/>
      <c r="DL33" s="600">
        <v>671591</v>
      </c>
      <c r="DM33" s="617"/>
      <c r="DN33" s="617"/>
      <c r="DO33" s="617"/>
      <c r="DP33" s="617"/>
      <c r="DQ33" s="617"/>
      <c r="DR33" s="617"/>
      <c r="DS33" s="617"/>
      <c r="DT33" s="617"/>
      <c r="DU33" s="617"/>
      <c r="DV33" s="618"/>
      <c r="DW33" s="596">
        <v>48.9</v>
      </c>
      <c r="DX33" s="619"/>
      <c r="DY33" s="619"/>
      <c r="DZ33" s="619"/>
      <c r="EA33" s="619"/>
      <c r="EB33" s="619"/>
      <c r="EC33" s="620"/>
    </row>
    <row r="34" spans="2:133" ht="11.25" customHeight="1">
      <c r="B34" s="588" t="s">
        <v>302</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352414</v>
      </c>
      <c r="CS34" s="592"/>
      <c r="CT34" s="592"/>
      <c r="CU34" s="592"/>
      <c r="CV34" s="592"/>
      <c r="CW34" s="592"/>
      <c r="CX34" s="592"/>
      <c r="CY34" s="593"/>
      <c r="CZ34" s="625">
        <v>14.9</v>
      </c>
      <c r="DA34" s="626"/>
      <c r="DB34" s="626"/>
      <c r="DC34" s="627"/>
      <c r="DD34" s="600">
        <v>319028</v>
      </c>
      <c r="DE34" s="592"/>
      <c r="DF34" s="592"/>
      <c r="DG34" s="592"/>
      <c r="DH34" s="592"/>
      <c r="DI34" s="592"/>
      <c r="DJ34" s="592"/>
      <c r="DK34" s="593"/>
      <c r="DL34" s="600">
        <v>221079</v>
      </c>
      <c r="DM34" s="592"/>
      <c r="DN34" s="592"/>
      <c r="DO34" s="592"/>
      <c r="DP34" s="592"/>
      <c r="DQ34" s="592"/>
      <c r="DR34" s="592"/>
      <c r="DS34" s="592"/>
      <c r="DT34" s="592"/>
      <c r="DU34" s="592"/>
      <c r="DV34" s="593"/>
      <c r="DW34" s="596">
        <v>16.100000000000001</v>
      </c>
      <c r="DX34" s="619"/>
      <c r="DY34" s="619"/>
      <c r="DZ34" s="619"/>
      <c r="EA34" s="619"/>
      <c r="EB34" s="619"/>
      <c r="EC34" s="620"/>
    </row>
    <row r="35" spans="2:133" ht="11.25" customHeight="1">
      <c r="B35" s="588" t="s">
        <v>306</v>
      </c>
      <c r="C35" s="589"/>
      <c r="D35" s="589"/>
      <c r="E35" s="589"/>
      <c r="F35" s="589"/>
      <c r="G35" s="589"/>
      <c r="H35" s="589"/>
      <c r="I35" s="589"/>
      <c r="J35" s="589"/>
      <c r="K35" s="589"/>
      <c r="L35" s="589"/>
      <c r="M35" s="589"/>
      <c r="N35" s="589"/>
      <c r="O35" s="589"/>
      <c r="P35" s="589"/>
      <c r="Q35" s="590"/>
      <c r="R35" s="591">
        <v>77600</v>
      </c>
      <c r="S35" s="592"/>
      <c r="T35" s="592"/>
      <c r="U35" s="592"/>
      <c r="V35" s="592"/>
      <c r="W35" s="592"/>
      <c r="X35" s="592"/>
      <c r="Y35" s="593"/>
      <c r="Z35" s="594">
        <v>3</v>
      </c>
      <c r="AA35" s="594"/>
      <c r="AB35" s="594"/>
      <c r="AC35" s="594"/>
      <c r="AD35" s="595" t="s">
        <v>111</v>
      </c>
      <c r="AE35" s="595"/>
      <c r="AF35" s="595"/>
      <c r="AG35" s="595"/>
      <c r="AH35" s="595"/>
      <c r="AI35" s="595"/>
      <c r="AJ35" s="595"/>
      <c r="AK35" s="595"/>
      <c r="AL35" s="596" t="s">
        <v>111</v>
      </c>
      <c r="AM35" s="597"/>
      <c r="AN35" s="597"/>
      <c r="AO35" s="598"/>
      <c r="AP35" s="186"/>
      <c r="AQ35" s="602" t="s">
        <v>307</v>
      </c>
      <c r="AR35" s="603"/>
      <c r="AS35" s="603"/>
      <c r="AT35" s="603"/>
      <c r="AU35" s="603"/>
      <c r="AV35" s="603"/>
      <c r="AW35" s="603"/>
      <c r="AX35" s="603"/>
      <c r="AY35" s="604"/>
      <c r="AZ35" s="580">
        <v>212991</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61593</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23852</v>
      </c>
      <c r="CS35" s="617"/>
      <c r="CT35" s="617"/>
      <c r="CU35" s="617"/>
      <c r="CV35" s="617"/>
      <c r="CW35" s="617"/>
      <c r="CX35" s="617"/>
      <c r="CY35" s="618"/>
      <c r="CZ35" s="625">
        <v>1</v>
      </c>
      <c r="DA35" s="626"/>
      <c r="DB35" s="626"/>
      <c r="DC35" s="627"/>
      <c r="DD35" s="600">
        <v>19714</v>
      </c>
      <c r="DE35" s="617"/>
      <c r="DF35" s="617"/>
      <c r="DG35" s="617"/>
      <c r="DH35" s="617"/>
      <c r="DI35" s="617"/>
      <c r="DJ35" s="617"/>
      <c r="DK35" s="618"/>
      <c r="DL35" s="600">
        <v>19714</v>
      </c>
      <c r="DM35" s="617"/>
      <c r="DN35" s="617"/>
      <c r="DO35" s="617"/>
      <c r="DP35" s="617"/>
      <c r="DQ35" s="617"/>
      <c r="DR35" s="617"/>
      <c r="DS35" s="617"/>
      <c r="DT35" s="617"/>
      <c r="DU35" s="617"/>
      <c r="DV35" s="618"/>
      <c r="DW35" s="596">
        <v>1.4</v>
      </c>
      <c r="DX35" s="619"/>
      <c r="DY35" s="619"/>
      <c r="DZ35" s="619"/>
      <c r="EA35" s="619"/>
      <c r="EB35" s="619"/>
      <c r="EC35" s="620"/>
    </row>
    <row r="36" spans="2:133" ht="11.25" customHeight="1">
      <c r="B36" s="634" t="s">
        <v>310</v>
      </c>
      <c r="C36" s="635"/>
      <c r="D36" s="635"/>
      <c r="E36" s="635"/>
      <c r="F36" s="635"/>
      <c r="G36" s="635"/>
      <c r="H36" s="635"/>
      <c r="I36" s="635"/>
      <c r="J36" s="635"/>
      <c r="K36" s="635"/>
      <c r="L36" s="635"/>
      <c r="M36" s="635"/>
      <c r="N36" s="635"/>
      <c r="O36" s="635"/>
      <c r="P36" s="635"/>
      <c r="Q36" s="636"/>
      <c r="R36" s="663">
        <v>2570502</v>
      </c>
      <c r="S36" s="664"/>
      <c r="T36" s="664"/>
      <c r="U36" s="664"/>
      <c r="V36" s="664"/>
      <c r="W36" s="664"/>
      <c r="X36" s="664"/>
      <c r="Y36" s="665"/>
      <c r="Z36" s="666">
        <v>100</v>
      </c>
      <c r="AA36" s="666"/>
      <c r="AB36" s="666"/>
      <c r="AC36" s="666"/>
      <c r="AD36" s="667">
        <v>1295988</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32716</v>
      </c>
      <c r="BA36" s="592"/>
      <c r="BB36" s="592"/>
      <c r="BC36" s="592"/>
      <c r="BD36" s="617"/>
      <c r="BE36" s="617"/>
      <c r="BF36" s="648"/>
      <c r="BG36" s="605" t="s">
        <v>312</v>
      </c>
      <c r="BH36" s="606"/>
      <c r="BI36" s="606"/>
      <c r="BJ36" s="606"/>
      <c r="BK36" s="606"/>
      <c r="BL36" s="606"/>
      <c r="BM36" s="606"/>
      <c r="BN36" s="606"/>
      <c r="BO36" s="606"/>
      <c r="BP36" s="606"/>
      <c r="BQ36" s="606"/>
      <c r="BR36" s="606"/>
      <c r="BS36" s="606"/>
      <c r="BT36" s="606"/>
      <c r="BU36" s="607"/>
      <c r="BV36" s="591">
        <v>56920</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286700</v>
      </c>
      <c r="CS36" s="592"/>
      <c r="CT36" s="592"/>
      <c r="CU36" s="592"/>
      <c r="CV36" s="592"/>
      <c r="CW36" s="592"/>
      <c r="CX36" s="592"/>
      <c r="CY36" s="593"/>
      <c r="CZ36" s="625">
        <v>12.1</v>
      </c>
      <c r="DA36" s="626"/>
      <c r="DB36" s="626"/>
      <c r="DC36" s="627"/>
      <c r="DD36" s="600">
        <v>273118</v>
      </c>
      <c r="DE36" s="592"/>
      <c r="DF36" s="592"/>
      <c r="DG36" s="592"/>
      <c r="DH36" s="592"/>
      <c r="DI36" s="592"/>
      <c r="DJ36" s="592"/>
      <c r="DK36" s="593"/>
      <c r="DL36" s="600">
        <v>263099</v>
      </c>
      <c r="DM36" s="592"/>
      <c r="DN36" s="592"/>
      <c r="DO36" s="592"/>
      <c r="DP36" s="592"/>
      <c r="DQ36" s="592"/>
      <c r="DR36" s="592"/>
      <c r="DS36" s="592"/>
      <c r="DT36" s="592"/>
      <c r="DU36" s="592"/>
      <c r="DV36" s="593"/>
      <c r="DW36" s="596">
        <v>19.2</v>
      </c>
      <c r="DX36" s="619"/>
      <c r="DY36" s="619"/>
      <c r="DZ36" s="619"/>
      <c r="EA36" s="619"/>
      <c r="EB36" s="619"/>
      <c r="EC36" s="620"/>
    </row>
    <row r="37" spans="2:133" ht="11.25" customHeight="1">
      <c r="AQ37" s="670" t="s">
        <v>314</v>
      </c>
      <c r="AR37" s="671"/>
      <c r="AS37" s="671"/>
      <c r="AT37" s="671"/>
      <c r="AU37" s="671"/>
      <c r="AV37" s="671"/>
      <c r="AW37" s="671"/>
      <c r="AX37" s="671"/>
      <c r="AY37" s="672"/>
      <c r="AZ37" s="591">
        <v>13762</v>
      </c>
      <c r="BA37" s="592"/>
      <c r="BB37" s="592"/>
      <c r="BC37" s="592"/>
      <c r="BD37" s="617"/>
      <c r="BE37" s="617"/>
      <c r="BF37" s="648"/>
      <c r="BG37" s="605" t="s">
        <v>315</v>
      </c>
      <c r="BH37" s="606"/>
      <c r="BI37" s="606"/>
      <c r="BJ37" s="606"/>
      <c r="BK37" s="606"/>
      <c r="BL37" s="606"/>
      <c r="BM37" s="606"/>
      <c r="BN37" s="606"/>
      <c r="BO37" s="606"/>
      <c r="BP37" s="606"/>
      <c r="BQ37" s="606"/>
      <c r="BR37" s="606"/>
      <c r="BS37" s="606"/>
      <c r="BT37" s="606"/>
      <c r="BU37" s="607"/>
      <c r="BV37" s="591">
        <v>562</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193298</v>
      </c>
      <c r="CS37" s="617"/>
      <c r="CT37" s="617"/>
      <c r="CU37" s="617"/>
      <c r="CV37" s="617"/>
      <c r="CW37" s="617"/>
      <c r="CX37" s="617"/>
      <c r="CY37" s="618"/>
      <c r="CZ37" s="625">
        <v>8.1999999999999993</v>
      </c>
      <c r="DA37" s="626"/>
      <c r="DB37" s="626"/>
      <c r="DC37" s="627"/>
      <c r="DD37" s="600">
        <v>193298</v>
      </c>
      <c r="DE37" s="617"/>
      <c r="DF37" s="617"/>
      <c r="DG37" s="617"/>
      <c r="DH37" s="617"/>
      <c r="DI37" s="617"/>
      <c r="DJ37" s="617"/>
      <c r="DK37" s="618"/>
      <c r="DL37" s="600">
        <v>193298</v>
      </c>
      <c r="DM37" s="617"/>
      <c r="DN37" s="617"/>
      <c r="DO37" s="617"/>
      <c r="DP37" s="617"/>
      <c r="DQ37" s="617"/>
      <c r="DR37" s="617"/>
      <c r="DS37" s="617"/>
      <c r="DT37" s="617"/>
      <c r="DU37" s="617"/>
      <c r="DV37" s="618"/>
      <c r="DW37" s="596">
        <v>14.1</v>
      </c>
      <c r="DX37" s="619"/>
      <c r="DY37" s="619"/>
      <c r="DZ37" s="619"/>
      <c r="EA37" s="619"/>
      <c r="EB37" s="619"/>
      <c r="EC37" s="620"/>
    </row>
    <row r="38" spans="2:133" ht="11.25" customHeight="1">
      <c r="AQ38" s="670" t="s">
        <v>317</v>
      </c>
      <c r="AR38" s="671"/>
      <c r="AS38" s="671"/>
      <c r="AT38" s="671"/>
      <c r="AU38" s="671"/>
      <c r="AV38" s="671"/>
      <c r="AW38" s="671"/>
      <c r="AX38" s="671"/>
      <c r="AY38" s="672"/>
      <c r="AZ38" s="591" t="s">
        <v>318</v>
      </c>
      <c r="BA38" s="592"/>
      <c r="BB38" s="592"/>
      <c r="BC38" s="592"/>
      <c r="BD38" s="617"/>
      <c r="BE38" s="617"/>
      <c r="BF38" s="648"/>
      <c r="BG38" s="605" t="s">
        <v>319</v>
      </c>
      <c r="BH38" s="606"/>
      <c r="BI38" s="606"/>
      <c r="BJ38" s="606"/>
      <c r="BK38" s="606"/>
      <c r="BL38" s="606"/>
      <c r="BM38" s="606"/>
      <c r="BN38" s="606"/>
      <c r="BO38" s="606"/>
      <c r="BP38" s="606"/>
      <c r="BQ38" s="606"/>
      <c r="BR38" s="606"/>
      <c r="BS38" s="606"/>
      <c r="BT38" s="606"/>
      <c r="BU38" s="607"/>
      <c r="BV38" s="591">
        <v>1039</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212991</v>
      </c>
      <c r="CS38" s="592"/>
      <c r="CT38" s="592"/>
      <c r="CU38" s="592"/>
      <c r="CV38" s="592"/>
      <c r="CW38" s="592"/>
      <c r="CX38" s="592"/>
      <c r="CY38" s="593"/>
      <c r="CZ38" s="625">
        <v>9</v>
      </c>
      <c r="DA38" s="626"/>
      <c r="DB38" s="626"/>
      <c r="DC38" s="627"/>
      <c r="DD38" s="600">
        <v>200343</v>
      </c>
      <c r="DE38" s="592"/>
      <c r="DF38" s="592"/>
      <c r="DG38" s="592"/>
      <c r="DH38" s="592"/>
      <c r="DI38" s="592"/>
      <c r="DJ38" s="592"/>
      <c r="DK38" s="593"/>
      <c r="DL38" s="600">
        <v>167699</v>
      </c>
      <c r="DM38" s="592"/>
      <c r="DN38" s="592"/>
      <c r="DO38" s="592"/>
      <c r="DP38" s="592"/>
      <c r="DQ38" s="592"/>
      <c r="DR38" s="592"/>
      <c r="DS38" s="592"/>
      <c r="DT38" s="592"/>
      <c r="DU38" s="592"/>
      <c r="DV38" s="593"/>
      <c r="DW38" s="596">
        <v>12.2</v>
      </c>
      <c r="DX38" s="619"/>
      <c r="DY38" s="619"/>
      <c r="DZ38" s="619"/>
      <c r="EA38" s="619"/>
      <c r="EB38" s="619"/>
      <c r="EC38" s="620"/>
    </row>
    <row r="39" spans="2:133" ht="11.25" customHeight="1">
      <c r="AQ39" s="670" t="s">
        <v>321</v>
      </c>
      <c r="AR39" s="671"/>
      <c r="AS39" s="671"/>
      <c r="AT39" s="671"/>
      <c r="AU39" s="671"/>
      <c r="AV39" s="671"/>
      <c r="AW39" s="671"/>
      <c r="AX39" s="671"/>
      <c r="AY39" s="672"/>
      <c r="AZ39" s="591" t="s">
        <v>318</v>
      </c>
      <c r="BA39" s="592"/>
      <c r="BB39" s="592"/>
      <c r="BC39" s="592"/>
      <c r="BD39" s="617"/>
      <c r="BE39" s="617"/>
      <c r="BF39" s="648"/>
      <c r="BG39" s="674" t="s">
        <v>322</v>
      </c>
      <c r="BH39" s="675"/>
      <c r="BI39" s="675"/>
      <c r="BJ39" s="675"/>
      <c r="BK39" s="675"/>
      <c r="BL39" s="187"/>
      <c r="BM39" s="606" t="s">
        <v>323</v>
      </c>
      <c r="BN39" s="606"/>
      <c r="BO39" s="606"/>
      <c r="BP39" s="606"/>
      <c r="BQ39" s="606"/>
      <c r="BR39" s="606"/>
      <c r="BS39" s="606"/>
      <c r="BT39" s="606"/>
      <c r="BU39" s="607"/>
      <c r="BV39" s="591">
        <v>83</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182600</v>
      </c>
      <c r="CS39" s="617"/>
      <c r="CT39" s="617"/>
      <c r="CU39" s="617"/>
      <c r="CV39" s="617"/>
      <c r="CW39" s="617"/>
      <c r="CX39" s="617"/>
      <c r="CY39" s="618"/>
      <c r="CZ39" s="625">
        <v>7.7</v>
      </c>
      <c r="DA39" s="626"/>
      <c r="DB39" s="626"/>
      <c r="DC39" s="627"/>
      <c r="DD39" s="600">
        <v>134000</v>
      </c>
      <c r="DE39" s="617"/>
      <c r="DF39" s="617"/>
      <c r="DG39" s="617"/>
      <c r="DH39" s="617"/>
      <c r="DI39" s="617"/>
      <c r="DJ39" s="617"/>
      <c r="DK39" s="618"/>
      <c r="DL39" s="600" t="s">
        <v>318</v>
      </c>
      <c r="DM39" s="617"/>
      <c r="DN39" s="617"/>
      <c r="DO39" s="617"/>
      <c r="DP39" s="617"/>
      <c r="DQ39" s="617"/>
      <c r="DR39" s="617"/>
      <c r="DS39" s="617"/>
      <c r="DT39" s="617"/>
      <c r="DU39" s="617"/>
      <c r="DV39" s="618"/>
      <c r="DW39" s="596" t="s">
        <v>318</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18980</v>
      </c>
      <c r="BA40" s="592"/>
      <c r="BB40" s="592"/>
      <c r="BC40" s="592"/>
      <c r="BD40" s="617"/>
      <c r="BE40" s="617"/>
      <c r="BF40" s="648"/>
      <c r="BG40" s="674"/>
      <c r="BH40" s="675"/>
      <c r="BI40" s="675"/>
      <c r="BJ40" s="675"/>
      <c r="BK40" s="675"/>
      <c r="BL40" s="187"/>
      <c r="BM40" s="606" t="s">
        <v>326</v>
      </c>
      <c r="BN40" s="606"/>
      <c r="BO40" s="606"/>
      <c r="BP40" s="606"/>
      <c r="BQ40" s="606"/>
      <c r="BR40" s="606"/>
      <c r="BS40" s="606"/>
      <c r="BT40" s="606"/>
      <c r="BU40" s="607"/>
      <c r="BV40" s="591">
        <v>97</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t="s">
        <v>318</v>
      </c>
      <c r="CS40" s="592"/>
      <c r="CT40" s="592"/>
      <c r="CU40" s="592"/>
      <c r="CV40" s="592"/>
      <c r="CW40" s="592"/>
      <c r="CX40" s="592"/>
      <c r="CY40" s="593"/>
      <c r="CZ40" s="625" t="s">
        <v>318</v>
      </c>
      <c r="DA40" s="626"/>
      <c r="DB40" s="626"/>
      <c r="DC40" s="627"/>
      <c r="DD40" s="600" t="s">
        <v>318</v>
      </c>
      <c r="DE40" s="592"/>
      <c r="DF40" s="592"/>
      <c r="DG40" s="592"/>
      <c r="DH40" s="592"/>
      <c r="DI40" s="592"/>
      <c r="DJ40" s="592"/>
      <c r="DK40" s="593"/>
      <c r="DL40" s="600" t="s">
        <v>318</v>
      </c>
      <c r="DM40" s="592"/>
      <c r="DN40" s="592"/>
      <c r="DO40" s="592"/>
      <c r="DP40" s="592"/>
      <c r="DQ40" s="592"/>
      <c r="DR40" s="592"/>
      <c r="DS40" s="592"/>
      <c r="DT40" s="592"/>
      <c r="DU40" s="592"/>
      <c r="DV40" s="593"/>
      <c r="DW40" s="596" t="s">
        <v>318</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147533</v>
      </c>
      <c r="BA41" s="664"/>
      <c r="BB41" s="664"/>
      <c r="BC41" s="664"/>
      <c r="BD41" s="659"/>
      <c r="BE41" s="659"/>
      <c r="BF41" s="661"/>
      <c r="BG41" s="676"/>
      <c r="BH41" s="677"/>
      <c r="BI41" s="677"/>
      <c r="BJ41" s="677"/>
      <c r="BK41" s="677"/>
      <c r="BL41" s="189"/>
      <c r="BM41" s="612" t="s">
        <v>329</v>
      </c>
      <c r="BN41" s="612"/>
      <c r="BO41" s="612"/>
      <c r="BP41" s="612"/>
      <c r="BQ41" s="612"/>
      <c r="BR41" s="612"/>
      <c r="BS41" s="612"/>
      <c r="BT41" s="612"/>
      <c r="BU41" s="613"/>
      <c r="BV41" s="663">
        <v>293</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17"/>
      <c r="CT41" s="617"/>
      <c r="CU41" s="617"/>
      <c r="CV41" s="617"/>
      <c r="CW41" s="617"/>
      <c r="CX41" s="617"/>
      <c r="CY41" s="618"/>
      <c r="CZ41" s="625" t="s">
        <v>331</v>
      </c>
      <c r="DA41" s="626"/>
      <c r="DB41" s="626"/>
      <c r="DC41" s="627"/>
      <c r="DD41" s="600" t="s">
        <v>331</v>
      </c>
      <c r="DE41" s="617"/>
      <c r="DF41" s="617"/>
      <c r="DG41" s="617"/>
      <c r="DH41" s="617"/>
      <c r="DI41" s="617"/>
      <c r="DJ41" s="617"/>
      <c r="DK41" s="618"/>
      <c r="DL41" s="678"/>
      <c r="DM41" s="679"/>
      <c r="DN41" s="679"/>
      <c r="DO41" s="679"/>
      <c r="DP41" s="679"/>
      <c r="DQ41" s="679"/>
      <c r="DR41" s="679"/>
      <c r="DS41" s="679"/>
      <c r="DT41" s="679"/>
      <c r="DU41" s="679"/>
      <c r="DV41" s="680"/>
      <c r="DW41" s="681"/>
      <c r="DX41" s="682"/>
      <c r="DY41" s="682"/>
      <c r="DZ41" s="682"/>
      <c r="EA41" s="682"/>
      <c r="EB41" s="682"/>
      <c r="EC41" s="683"/>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691887</v>
      </c>
      <c r="CS42" s="592"/>
      <c r="CT42" s="592"/>
      <c r="CU42" s="592"/>
      <c r="CV42" s="592"/>
      <c r="CW42" s="592"/>
      <c r="CX42" s="592"/>
      <c r="CY42" s="593"/>
      <c r="CZ42" s="625">
        <v>29.2</v>
      </c>
      <c r="DA42" s="684"/>
      <c r="DB42" s="684"/>
      <c r="DC42" s="685"/>
      <c r="DD42" s="600">
        <v>169928</v>
      </c>
      <c r="DE42" s="592"/>
      <c r="DF42" s="592"/>
      <c r="DG42" s="592"/>
      <c r="DH42" s="592"/>
      <c r="DI42" s="592"/>
      <c r="DJ42" s="592"/>
      <c r="DK42" s="593"/>
      <c r="DL42" s="678"/>
      <c r="DM42" s="679"/>
      <c r="DN42" s="679"/>
      <c r="DO42" s="679"/>
      <c r="DP42" s="679"/>
      <c r="DQ42" s="679"/>
      <c r="DR42" s="679"/>
      <c r="DS42" s="679"/>
      <c r="DT42" s="679"/>
      <c r="DU42" s="679"/>
      <c r="DV42" s="680"/>
      <c r="DW42" s="681"/>
      <c r="DX42" s="682"/>
      <c r="DY42" s="682"/>
      <c r="DZ42" s="682"/>
      <c r="EA42" s="682"/>
      <c r="EB42" s="682"/>
      <c r="EC42" s="683"/>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19137</v>
      </c>
      <c r="CS43" s="617"/>
      <c r="CT43" s="617"/>
      <c r="CU43" s="617"/>
      <c r="CV43" s="617"/>
      <c r="CW43" s="617"/>
      <c r="CX43" s="617"/>
      <c r="CY43" s="618"/>
      <c r="CZ43" s="625">
        <v>0.8</v>
      </c>
      <c r="DA43" s="626"/>
      <c r="DB43" s="626"/>
      <c r="DC43" s="627"/>
      <c r="DD43" s="600">
        <v>19137</v>
      </c>
      <c r="DE43" s="617"/>
      <c r="DF43" s="617"/>
      <c r="DG43" s="617"/>
      <c r="DH43" s="617"/>
      <c r="DI43" s="617"/>
      <c r="DJ43" s="617"/>
      <c r="DK43" s="618"/>
      <c r="DL43" s="678"/>
      <c r="DM43" s="679"/>
      <c r="DN43" s="679"/>
      <c r="DO43" s="679"/>
      <c r="DP43" s="679"/>
      <c r="DQ43" s="679"/>
      <c r="DR43" s="679"/>
      <c r="DS43" s="679"/>
      <c r="DT43" s="679"/>
      <c r="DU43" s="679"/>
      <c r="DV43" s="680"/>
      <c r="DW43" s="681"/>
      <c r="DX43" s="682"/>
      <c r="DY43" s="682"/>
      <c r="DZ43" s="682"/>
      <c r="EA43" s="682"/>
      <c r="EB43" s="682"/>
      <c r="EC43" s="683"/>
    </row>
    <row r="44" spans="2:133" ht="11.25" customHeight="1">
      <c r="B44" s="192" t="s">
        <v>336</v>
      </c>
      <c r="CD44" s="697" t="s">
        <v>287</v>
      </c>
      <c r="CE44" s="698"/>
      <c r="CF44" s="588" t="s">
        <v>337</v>
      </c>
      <c r="CG44" s="589"/>
      <c r="CH44" s="589"/>
      <c r="CI44" s="589"/>
      <c r="CJ44" s="589"/>
      <c r="CK44" s="589"/>
      <c r="CL44" s="589"/>
      <c r="CM44" s="589"/>
      <c r="CN44" s="589"/>
      <c r="CO44" s="589"/>
      <c r="CP44" s="589"/>
      <c r="CQ44" s="590"/>
      <c r="CR44" s="591">
        <v>691887</v>
      </c>
      <c r="CS44" s="592"/>
      <c r="CT44" s="592"/>
      <c r="CU44" s="592"/>
      <c r="CV44" s="592"/>
      <c r="CW44" s="592"/>
      <c r="CX44" s="592"/>
      <c r="CY44" s="593"/>
      <c r="CZ44" s="625">
        <v>29.2</v>
      </c>
      <c r="DA44" s="684"/>
      <c r="DB44" s="684"/>
      <c r="DC44" s="685"/>
      <c r="DD44" s="600">
        <v>169928</v>
      </c>
      <c r="DE44" s="592"/>
      <c r="DF44" s="592"/>
      <c r="DG44" s="592"/>
      <c r="DH44" s="592"/>
      <c r="DI44" s="592"/>
      <c r="DJ44" s="592"/>
      <c r="DK44" s="593"/>
      <c r="DL44" s="678"/>
      <c r="DM44" s="679"/>
      <c r="DN44" s="679"/>
      <c r="DO44" s="679"/>
      <c r="DP44" s="679"/>
      <c r="DQ44" s="679"/>
      <c r="DR44" s="679"/>
      <c r="DS44" s="679"/>
      <c r="DT44" s="679"/>
      <c r="DU44" s="679"/>
      <c r="DV44" s="680"/>
      <c r="DW44" s="681"/>
      <c r="DX44" s="682"/>
      <c r="DY44" s="682"/>
      <c r="DZ44" s="682"/>
      <c r="EA44" s="682"/>
      <c r="EB44" s="682"/>
      <c r="EC44" s="683"/>
    </row>
    <row r="45" spans="2:133" ht="11.25" customHeight="1">
      <c r="CD45" s="699"/>
      <c r="CE45" s="700"/>
      <c r="CF45" s="588" t="s">
        <v>338</v>
      </c>
      <c r="CG45" s="589"/>
      <c r="CH45" s="589"/>
      <c r="CI45" s="589"/>
      <c r="CJ45" s="589"/>
      <c r="CK45" s="589"/>
      <c r="CL45" s="589"/>
      <c r="CM45" s="589"/>
      <c r="CN45" s="589"/>
      <c r="CO45" s="589"/>
      <c r="CP45" s="589"/>
      <c r="CQ45" s="590"/>
      <c r="CR45" s="591">
        <v>277990</v>
      </c>
      <c r="CS45" s="617"/>
      <c r="CT45" s="617"/>
      <c r="CU45" s="617"/>
      <c r="CV45" s="617"/>
      <c r="CW45" s="617"/>
      <c r="CX45" s="617"/>
      <c r="CY45" s="618"/>
      <c r="CZ45" s="625">
        <v>11.7</v>
      </c>
      <c r="DA45" s="626"/>
      <c r="DB45" s="626"/>
      <c r="DC45" s="627"/>
      <c r="DD45" s="600">
        <v>25962</v>
      </c>
      <c r="DE45" s="617"/>
      <c r="DF45" s="617"/>
      <c r="DG45" s="617"/>
      <c r="DH45" s="617"/>
      <c r="DI45" s="617"/>
      <c r="DJ45" s="617"/>
      <c r="DK45" s="618"/>
      <c r="DL45" s="678"/>
      <c r="DM45" s="679"/>
      <c r="DN45" s="679"/>
      <c r="DO45" s="679"/>
      <c r="DP45" s="679"/>
      <c r="DQ45" s="679"/>
      <c r="DR45" s="679"/>
      <c r="DS45" s="679"/>
      <c r="DT45" s="679"/>
      <c r="DU45" s="679"/>
      <c r="DV45" s="680"/>
      <c r="DW45" s="681"/>
      <c r="DX45" s="682"/>
      <c r="DY45" s="682"/>
      <c r="DZ45" s="682"/>
      <c r="EA45" s="682"/>
      <c r="EB45" s="682"/>
      <c r="EC45" s="683"/>
    </row>
    <row r="46" spans="2:133" ht="11.25" customHeight="1">
      <c r="CD46" s="699"/>
      <c r="CE46" s="700"/>
      <c r="CF46" s="588" t="s">
        <v>339</v>
      </c>
      <c r="CG46" s="589"/>
      <c r="CH46" s="589"/>
      <c r="CI46" s="589"/>
      <c r="CJ46" s="589"/>
      <c r="CK46" s="589"/>
      <c r="CL46" s="589"/>
      <c r="CM46" s="589"/>
      <c r="CN46" s="589"/>
      <c r="CO46" s="589"/>
      <c r="CP46" s="589"/>
      <c r="CQ46" s="590"/>
      <c r="CR46" s="591">
        <v>410523</v>
      </c>
      <c r="CS46" s="592"/>
      <c r="CT46" s="592"/>
      <c r="CU46" s="592"/>
      <c r="CV46" s="592"/>
      <c r="CW46" s="592"/>
      <c r="CX46" s="592"/>
      <c r="CY46" s="593"/>
      <c r="CZ46" s="625">
        <v>17.3</v>
      </c>
      <c r="DA46" s="684"/>
      <c r="DB46" s="684"/>
      <c r="DC46" s="685"/>
      <c r="DD46" s="600">
        <v>140592</v>
      </c>
      <c r="DE46" s="592"/>
      <c r="DF46" s="592"/>
      <c r="DG46" s="592"/>
      <c r="DH46" s="592"/>
      <c r="DI46" s="592"/>
      <c r="DJ46" s="592"/>
      <c r="DK46" s="593"/>
      <c r="DL46" s="678"/>
      <c r="DM46" s="679"/>
      <c r="DN46" s="679"/>
      <c r="DO46" s="679"/>
      <c r="DP46" s="679"/>
      <c r="DQ46" s="679"/>
      <c r="DR46" s="679"/>
      <c r="DS46" s="679"/>
      <c r="DT46" s="679"/>
      <c r="DU46" s="679"/>
      <c r="DV46" s="680"/>
      <c r="DW46" s="681"/>
      <c r="DX46" s="682"/>
      <c r="DY46" s="682"/>
      <c r="DZ46" s="682"/>
      <c r="EA46" s="682"/>
      <c r="EB46" s="682"/>
      <c r="EC46" s="683"/>
    </row>
    <row r="47" spans="2:133" ht="11.25" customHeight="1">
      <c r="CD47" s="699"/>
      <c r="CE47" s="700"/>
      <c r="CF47" s="588" t="s">
        <v>340</v>
      </c>
      <c r="CG47" s="589"/>
      <c r="CH47" s="589"/>
      <c r="CI47" s="589"/>
      <c r="CJ47" s="589"/>
      <c r="CK47" s="589"/>
      <c r="CL47" s="589"/>
      <c r="CM47" s="589"/>
      <c r="CN47" s="589"/>
      <c r="CO47" s="589"/>
      <c r="CP47" s="589"/>
      <c r="CQ47" s="590"/>
      <c r="CR47" s="591" t="s">
        <v>341</v>
      </c>
      <c r="CS47" s="617"/>
      <c r="CT47" s="617"/>
      <c r="CU47" s="617"/>
      <c r="CV47" s="617"/>
      <c r="CW47" s="617"/>
      <c r="CX47" s="617"/>
      <c r="CY47" s="618"/>
      <c r="CZ47" s="625" t="s">
        <v>341</v>
      </c>
      <c r="DA47" s="626"/>
      <c r="DB47" s="626"/>
      <c r="DC47" s="627"/>
      <c r="DD47" s="600" t="s">
        <v>341</v>
      </c>
      <c r="DE47" s="617"/>
      <c r="DF47" s="617"/>
      <c r="DG47" s="617"/>
      <c r="DH47" s="617"/>
      <c r="DI47" s="617"/>
      <c r="DJ47" s="617"/>
      <c r="DK47" s="618"/>
      <c r="DL47" s="678"/>
      <c r="DM47" s="679"/>
      <c r="DN47" s="679"/>
      <c r="DO47" s="679"/>
      <c r="DP47" s="679"/>
      <c r="DQ47" s="679"/>
      <c r="DR47" s="679"/>
      <c r="DS47" s="679"/>
      <c r="DT47" s="679"/>
      <c r="DU47" s="679"/>
      <c r="DV47" s="680"/>
      <c r="DW47" s="681"/>
      <c r="DX47" s="682"/>
      <c r="DY47" s="682"/>
      <c r="DZ47" s="682"/>
      <c r="EA47" s="682"/>
      <c r="EB47" s="682"/>
      <c r="EC47" s="683"/>
    </row>
    <row r="48" spans="2:133">
      <c r="CD48" s="701"/>
      <c r="CE48" s="702"/>
      <c r="CF48" s="588" t="s">
        <v>342</v>
      </c>
      <c r="CG48" s="589"/>
      <c r="CH48" s="589"/>
      <c r="CI48" s="589"/>
      <c r="CJ48" s="589"/>
      <c r="CK48" s="589"/>
      <c r="CL48" s="589"/>
      <c r="CM48" s="589"/>
      <c r="CN48" s="589"/>
      <c r="CO48" s="589"/>
      <c r="CP48" s="589"/>
      <c r="CQ48" s="590"/>
      <c r="CR48" s="591" t="s">
        <v>341</v>
      </c>
      <c r="CS48" s="592"/>
      <c r="CT48" s="592"/>
      <c r="CU48" s="592"/>
      <c r="CV48" s="592"/>
      <c r="CW48" s="592"/>
      <c r="CX48" s="592"/>
      <c r="CY48" s="593"/>
      <c r="CZ48" s="625" t="s">
        <v>341</v>
      </c>
      <c r="DA48" s="684"/>
      <c r="DB48" s="684"/>
      <c r="DC48" s="685"/>
      <c r="DD48" s="600" t="s">
        <v>341</v>
      </c>
      <c r="DE48" s="592"/>
      <c r="DF48" s="592"/>
      <c r="DG48" s="592"/>
      <c r="DH48" s="592"/>
      <c r="DI48" s="592"/>
      <c r="DJ48" s="592"/>
      <c r="DK48" s="593"/>
      <c r="DL48" s="678"/>
      <c r="DM48" s="679"/>
      <c r="DN48" s="679"/>
      <c r="DO48" s="679"/>
      <c r="DP48" s="679"/>
      <c r="DQ48" s="679"/>
      <c r="DR48" s="679"/>
      <c r="DS48" s="679"/>
      <c r="DT48" s="679"/>
      <c r="DU48" s="679"/>
      <c r="DV48" s="680"/>
      <c r="DW48" s="681"/>
      <c r="DX48" s="682"/>
      <c r="DY48" s="682"/>
      <c r="DZ48" s="682"/>
      <c r="EA48" s="682"/>
      <c r="EB48" s="682"/>
      <c r="EC48" s="683"/>
    </row>
    <row r="49" spans="82:133" ht="11.25" customHeight="1">
      <c r="CD49" s="634" t="s">
        <v>343</v>
      </c>
      <c r="CE49" s="635"/>
      <c r="CF49" s="635"/>
      <c r="CG49" s="635"/>
      <c r="CH49" s="635"/>
      <c r="CI49" s="635"/>
      <c r="CJ49" s="635"/>
      <c r="CK49" s="635"/>
      <c r="CL49" s="635"/>
      <c r="CM49" s="635"/>
      <c r="CN49" s="635"/>
      <c r="CO49" s="635"/>
      <c r="CP49" s="635"/>
      <c r="CQ49" s="636"/>
      <c r="CR49" s="663">
        <v>2369021</v>
      </c>
      <c r="CS49" s="659"/>
      <c r="CT49" s="659"/>
      <c r="CU49" s="659"/>
      <c r="CV49" s="659"/>
      <c r="CW49" s="659"/>
      <c r="CX49" s="659"/>
      <c r="CY49" s="686"/>
      <c r="CZ49" s="687">
        <v>100</v>
      </c>
      <c r="DA49" s="688"/>
      <c r="DB49" s="688"/>
      <c r="DC49" s="689"/>
      <c r="DD49" s="690">
        <v>1629070</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B20" sqref="B20:P20"/>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345</v>
      </c>
      <c r="DK2" s="733"/>
      <c r="DL2" s="733"/>
      <c r="DM2" s="733"/>
      <c r="DN2" s="733"/>
      <c r="DO2" s="734"/>
      <c r="DP2" s="200"/>
      <c r="DQ2" s="732" t="s">
        <v>346</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347</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349</v>
      </c>
      <c r="B5" s="727"/>
      <c r="C5" s="727"/>
      <c r="D5" s="727"/>
      <c r="E5" s="727"/>
      <c r="F5" s="727"/>
      <c r="G5" s="727"/>
      <c r="H5" s="727"/>
      <c r="I5" s="727"/>
      <c r="J5" s="727"/>
      <c r="K5" s="727"/>
      <c r="L5" s="727"/>
      <c r="M5" s="727"/>
      <c r="N5" s="727"/>
      <c r="O5" s="727"/>
      <c r="P5" s="728"/>
      <c r="Q5" s="703" t="s">
        <v>350</v>
      </c>
      <c r="R5" s="704"/>
      <c r="S5" s="704"/>
      <c r="T5" s="704"/>
      <c r="U5" s="705"/>
      <c r="V5" s="703" t="s">
        <v>351</v>
      </c>
      <c r="W5" s="704"/>
      <c r="X5" s="704"/>
      <c r="Y5" s="704"/>
      <c r="Z5" s="705"/>
      <c r="AA5" s="703" t="s">
        <v>352</v>
      </c>
      <c r="AB5" s="704"/>
      <c r="AC5" s="704"/>
      <c r="AD5" s="704"/>
      <c r="AE5" s="704"/>
      <c r="AF5" s="736" t="s">
        <v>353</v>
      </c>
      <c r="AG5" s="704"/>
      <c r="AH5" s="704"/>
      <c r="AI5" s="704"/>
      <c r="AJ5" s="715"/>
      <c r="AK5" s="704" t="s">
        <v>354</v>
      </c>
      <c r="AL5" s="704"/>
      <c r="AM5" s="704"/>
      <c r="AN5" s="704"/>
      <c r="AO5" s="705"/>
      <c r="AP5" s="703" t="s">
        <v>355</v>
      </c>
      <c r="AQ5" s="704"/>
      <c r="AR5" s="704"/>
      <c r="AS5" s="704"/>
      <c r="AT5" s="705"/>
      <c r="AU5" s="703" t="s">
        <v>356</v>
      </c>
      <c r="AV5" s="704"/>
      <c r="AW5" s="704"/>
      <c r="AX5" s="704"/>
      <c r="AY5" s="715"/>
      <c r="AZ5" s="207"/>
      <c r="BA5" s="207"/>
      <c r="BB5" s="207"/>
      <c r="BC5" s="207"/>
      <c r="BD5" s="207"/>
      <c r="BE5" s="208"/>
      <c r="BF5" s="208"/>
      <c r="BG5" s="208"/>
      <c r="BH5" s="208"/>
      <c r="BI5" s="208"/>
      <c r="BJ5" s="208"/>
      <c r="BK5" s="208"/>
      <c r="BL5" s="208"/>
      <c r="BM5" s="208"/>
      <c r="BN5" s="208"/>
      <c r="BO5" s="208"/>
      <c r="BP5" s="208"/>
      <c r="BQ5" s="726" t="s">
        <v>357</v>
      </c>
      <c r="BR5" s="727"/>
      <c r="BS5" s="727"/>
      <c r="BT5" s="727"/>
      <c r="BU5" s="727"/>
      <c r="BV5" s="727"/>
      <c r="BW5" s="727"/>
      <c r="BX5" s="727"/>
      <c r="BY5" s="727"/>
      <c r="BZ5" s="727"/>
      <c r="CA5" s="727"/>
      <c r="CB5" s="727"/>
      <c r="CC5" s="727"/>
      <c r="CD5" s="727"/>
      <c r="CE5" s="727"/>
      <c r="CF5" s="727"/>
      <c r="CG5" s="728"/>
      <c r="CH5" s="703" t="s">
        <v>358</v>
      </c>
      <c r="CI5" s="704"/>
      <c r="CJ5" s="704"/>
      <c r="CK5" s="704"/>
      <c r="CL5" s="705"/>
      <c r="CM5" s="703" t="s">
        <v>359</v>
      </c>
      <c r="CN5" s="704"/>
      <c r="CO5" s="704"/>
      <c r="CP5" s="704"/>
      <c r="CQ5" s="705"/>
      <c r="CR5" s="703" t="s">
        <v>360</v>
      </c>
      <c r="CS5" s="704"/>
      <c r="CT5" s="704"/>
      <c r="CU5" s="704"/>
      <c r="CV5" s="705"/>
      <c r="CW5" s="703" t="s">
        <v>361</v>
      </c>
      <c r="CX5" s="704"/>
      <c r="CY5" s="704"/>
      <c r="CZ5" s="704"/>
      <c r="DA5" s="705"/>
      <c r="DB5" s="703" t="s">
        <v>362</v>
      </c>
      <c r="DC5" s="704"/>
      <c r="DD5" s="704"/>
      <c r="DE5" s="704"/>
      <c r="DF5" s="705"/>
      <c r="DG5" s="709" t="s">
        <v>363</v>
      </c>
      <c r="DH5" s="710"/>
      <c r="DI5" s="710"/>
      <c r="DJ5" s="710"/>
      <c r="DK5" s="711"/>
      <c r="DL5" s="709" t="s">
        <v>364</v>
      </c>
      <c r="DM5" s="710"/>
      <c r="DN5" s="710"/>
      <c r="DO5" s="710"/>
      <c r="DP5" s="711"/>
      <c r="DQ5" s="703" t="s">
        <v>365</v>
      </c>
      <c r="DR5" s="704"/>
      <c r="DS5" s="704"/>
      <c r="DT5" s="704"/>
      <c r="DU5" s="705"/>
      <c r="DV5" s="703" t="s">
        <v>356</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366</v>
      </c>
      <c r="C7" s="718"/>
      <c r="D7" s="718"/>
      <c r="E7" s="718"/>
      <c r="F7" s="718"/>
      <c r="G7" s="718"/>
      <c r="H7" s="718"/>
      <c r="I7" s="718"/>
      <c r="J7" s="718"/>
      <c r="K7" s="718"/>
      <c r="L7" s="718"/>
      <c r="M7" s="718"/>
      <c r="N7" s="718"/>
      <c r="O7" s="718"/>
      <c r="P7" s="719"/>
      <c r="Q7" s="720">
        <v>2571</v>
      </c>
      <c r="R7" s="721"/>
      <c r="S7" s="721"/>
      <c r="T7" s="721"/>
      <c r="U7" s="721"/>
      <c r="V7" s="721">
        <v>2369</v>
      </c>
      <c r="W7" s="721"/>
      <c r="X7" s="721"/>
      <c r="Y7" s="721"/>
      <c r="Z7" s="721"/>
      <c r="AA7" s="721">
        <v>201</v>
      </c>
      <c r="AB7" s="721"/>
      <c r="AC7" s="721"/>
      <c r="AD7" s="721"/>
      <c r="AE7" s="722"/>
      <c r="AF7" s="723">
        <v>152</v>
      </c>
      <c r="AG7" s="724"/>
      <c r="AH7" s="724"/>
      <c r="AI7" s="724"/>
      <c r="AJ7" s="725"/>
      <c r="AK7" s="760">
        <v>251</v>
      </c>
      <c r="AL7" s="761"/>
      <c r="AM7" s="761"/>
      <c r="AN7" s="761"/>
      <c r="AO7" s="761"/>
      <c r="AP7" s="761">
        <v>1382</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539</v>
      </c>
      <c r="BT7" s="765"/>
      <c r="BU7" s="765"/>
      <c r="BV7" s="765"/>
      <c r="BW7" s="765"/>
      <c r="BX7" s="765"/>
      <c r="BY7" s="765"/>
      <c r="BZ7" s="765"/>
      <c r="CA7" s="765"/>
      <c r="CB7" s="765"/>
      <c r="CC7" s="765"/>
      <c r="CD7" s="765"/>
      <c r="CE7" s="765"/>
      <c r="CF7" s="765"/>
      <c r="CG7" s="766"/>
      <c r="CH7" s="757">
        <v>1</v>
      </c>
      <c r="CI7" s="758"/>
      <c r="CJ7" s="758"/>
      <c r="CK7" s="758"/>
      <c r="CL7" s="759"/>
      <c r="CM7" s="757" t="s">
        <v>540</v>
      </c>
      <c r="CN7" s="758"/>
      <c r="CO7" s="758"/>
      <c r="CP7" s="758"/>
      <c r="CQ7" s="759"/>
      <c r="CR7" s="757">
        <v>9</v>
      </c>
      <c r="CS7" s="758"/>
      <c r="CT7" s="758"/>
      <c r="CU7" s="758"/>
      <c r="CV7" s="759"/>
      <c r="CW7" s="757" t="s">
        <v>540</v>
      </c>
      <c r="CX7" s="758"/>
      <c r="CY7" s="758"/>
      <c r="CZ7" s="758"/>
      <c r="DA7" s="759"/>
      <c r="DB7" s="757" t="s">
        <v>540</v>
      </c>
      <c r="DC7" s="758"/>
      <c r="DD7" s="758"/>
      <c r="DE7" s="758"/>
      <c r="DF7" s="759"/>
      <c r="DG7" s="757" t="s">
        <v>540</v>
      </c>
      <c r="DH7" s="758"/>
      <c r="DI7" s="758"/>
      <c r="DJ7" s="758"/>
      <c r="DK7" s="759"/>
      <c r="DL7" s="757" t="s">
        <v>540</v>
      </c>
      <c r="DM7" s="758"/>
      <c r="DN7" s="758"/>
      <c r="DO7" s="758"/>
      <c r="DP7" s="759"/>
      <c r="DQ7" s="757" t="s">
        <v>540</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367</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368</v>
      </c>
      <c r="B23" s="776" t="s">
        <v>369</v>
      </c>
      <c r="C23" s="777"/>
      <c r="D23" s="777"/>
      <c r="E23" s="777"/>
      <c r="F23" s="777"/>
      <c r="G23" s="777"/>
      <c r="H23" s="777"/>
      <c r="I23" s="777"/>
      <c r="J23" s="777"/>
      <c r="K23" s="777"/>
      <c r="L23" s="777"/>
      <c r="M23" s="777"/>
      <c r="N23" s="777"/>
      <c r="O23" s="777"/>
      <c r="P23" s="778"/>
      <c r="Q23" s="779">
        <v>2571</v>
      </c>
      <c r="R23" s="780"/>
      <c r="S23" s="780"/>
      <c r="T23" s="780"/>
      <c r="U23" s="780"/>
      <c r="V23" s="780">
        <v>2369</v>
      </c>
      <c r="W23" s="780"/>
      <c r="X23" s="780"/>
      <c r="Y23" s="780"/>
      <c r="Z23" s="780"/>
      <c r="AA23" s="780">
        <v>201</v>
      </c>
      <c r="AB23" s="780"/>
      <c r="AC23" s="780"/>
      <c r="AD23" s="780"/>
      <c r="AE23" s="781"/>
      <c r="AF23" s="782">
        <v>152</v>
      </c>
      <c r="AG23" s="780"/>
      <c r="AH23" s="780"/>
      <c r="AI23" s="780"/>
      <c r="AJ23" s="783"/>
      <c r="AK23" s="784"/>
      <c r="AL23" s="785"/>
      <c r="AM23" s="785"/>
      <c r="AN23" s="785"/>
      <c r="AO23" s="785"/>
      <c r="AP23" s="780">
        <v>1382</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370</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349</v>
      </c>
      <c r="B26" s="727"/>
      <c r="C26" s="727"/>
      <c r="D26" s="727"/>
      <c r="E26" s="727"/>
      <c r="F26" s="727"/>
      <c r="G26" s="727"/>
      <c r="H26" s="727"/>
      <c r="I26" s="727"/>
      <c r="J26" s="727"/>
      <c r="K26" s="727"/>
      <c r="L26" s="727"/>
      <c r="M26" s="727"/>
      <c r="N26" s="727"/>
      <c r="O26" s="727"/>
      <c r="P26" s="728"/>
      <c r="Q26" s="703" t="s">
        <v>372</v>
      </c>
      <c r="R26" s="704"/>
      <c r="S26" s="704"/>
      <c r="T26" s="704"/>
      <c r="U26" s="705"/>
      <c r="V26" s="703" t="s">
        <v>373</v>
      </c>
      <c r="W26" s="704"/>
      <c r="X26" s="704"/>
      <c r="Y26" s="704"/>
      <c r="Z26" s="705"/>
      <c r="AA26" s="703" t="s">
        <v>374</v>
      </c>
      <c r="AB26" s="704"/>
      <c r="AC26" s="704"/>
      <c r="AD26" s="704"/>
      <c r="AE26" s="704"/>
      <c r="AF26" s="798" t="s">
        <v>375</v>
      </c>
      <c r="AG26" s="799"/>
      <c r="AH26" s="799"/>
      <c r="AI26" s="799"/>
      <c r="AJ26" s="800"/>
      <c r="AK26" s="704" t="s">
        <v>376</v>
      </c>
      <c r="AL26" s="704"/>
      <c r="AM26" s="704"/>
      <c r="AN26" s="704"/>
      <c r="AO26" s="705"/>
      <c r="AP26" s="703" t="s">
        <v>377</v>
      </c>
      <c r="AQ26" s="704"/>
      <c r="AR26" s="704"/>
      <c r="AS26" s="704"/>
      <c r="AT26" s="705"/>
      <c r="AU26" s="703" t="s">
        <v>378</v>
      </c>
      <c r="AV26" s="704"/>
      <c r="AW26" s="704"/>
      <c r="AX26" s="704"/>
      <c r="AY26" s="705"/>
      <c r="AZ26" s="703" t="s">
        <v>379</v>
      </c>
      <c r="BA26" s="704"/>
      <c r="BB26" s="704"/>
      <c r="BC26" s="704"/>
      <c r="BD26" s="705"/>
      <c r="BE26" s="703" t="s">
        <v>356</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380</v>
      </c>
      <c r="C28" s="718"/>
      <c r="D28" s="718"/>
      <c r="E28" s="718"/>
      <c r="F28" s="718"/>
      <c r="G28" s="718"/>
      <c r="H28" s="718"/>
      <c r="I28" s="718"/>
      <c r="J28" s="718"/>
      <c r="K28" s="718"/>
      <c r="L28" s="718"/>
      <c r="M28" s="718"/>
      <c r="N28" s="718"/>
      <c r="O28" s="718"/>
      <c r="P28" s="719"/>
      <c r="Q28" s="808">
        <v>561</v>
      </c>
      <c r="R28" s="809"/>
      <c r="S28" s="809"/>
      <c r="T28" s="809"/>
      <c r="U28" s="809"/>
      <c r="V28" s="809">
        <v>499</v>
      </c>
      <c r="W28" s="809"/>
      <c r="X28" s="809"/>
      <c r="Y28" s="809"/>
      <c r="Z28" s="809"/>
      <c r="AA28" s="809">
        <v>62</v>
      </c>
      <c r="AB28" s="809"/>
      <c r="AC28" s="809"/>
      <c r="AD28" s="809"/>
      <c r="AE28" s="810"/>
      <c r="AF28" s="811">
        <v>62</v>
      </c>
      <c r="AG28" s="809"/>
      <c r="AH28" s="809"/>
      <c r="AI28" s="809"/>
      <c r="AJ28" s="812"/>
      <c r="AK28" s="813">
        <v>9</v>
      </c>
      <c r="AL28" s="804"/>
      <c r="AM28" s="804"/>
      <c r="AN28" s="804"/>
      <c r="AO28" s="804"/>
      <c r="AP28" s="804" t="s">
        <v>540</v>
      </c>
      <c r="AQ28" s="804"/>
      <c r="AR28" s="804"/>
      <c r="AS28" s="804"/>
      <c r="AT28" s="804"/>
      <c r="AU28" s="804" t="s">
        <v>540</v>
      </c>
      <c r="AV28" s="804"/>
      <c r="AW28" s="804"/>
      <c r="AX28" s="804"/>
      <c r="AY28" s="804"/>
      <c r="AZ28" s="805" t="s">
        <v>540</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381</v>
      </c>
      <c r="C29" s="742"/>
      <c r="D29" s="742"/>
      <c r="E29" s="742"/>
      <c r="F29" s="742"/>
      <c r="G29" s="742"/>
      <c r="H29" s="742"/>
      <c r="I29" s="742"/>
      <c r="J29" s="742"/>
      <c r="K29" s="742"/>
      <c r="L29" s="742"/>
      <c r="M29" s="742"/>
      <c r="N29" s="742"/>
      <c r="O29" s="742"/>
      <c r="P29" s="743"/>
      <c r="Q29" s="744">
        <v>443</v>
      </c>
      <c r="R29" s="745"/>
      <c r="S29" s="745"/>
      <c r="T29" s="745"/>
      <c r="U29" s="745"/>
      <c r="V29" s="745">
        <v>439</v>
      </c>
      <c r="W29" s="745"/>
      <c r="X29" s="745"/>
      <c r="Y29" s="745"/>
      <c r="Z29" s="745"/>
      <c r="AA29" s="745">
        <v>4</v>
      </c>
      <c r="AB29" s="745"/>
      <c r="AC29" s="745"/>
      <c r="AD29" s="745"/>
      <c r="AE29" s="746"/>
      <c r="AF29" s="747">
        <v>4</v>
      </c>
      <c r="AG29" s="748"/>
      <c r="AH29" s="748"/>
      <c r="AI29" s="748"/>
      <c r="AJ29" s="749"/>
      <c r="AK29" s="816">
        <v>76</v>
      </c>
      <c r="AL29" s="817"/>
      <c r="AM29" s="817"/>
      <c r="AN29" s="817"/>
      <c r="AO29" s="817"/>
      <c r="AP29" s="817" t="s">
        <v>540</v>
      </c>
      <c r="AQ29" s="817"/>
      <c r="AR29" s="817"/>
      <c r="AS29" s="817"/>
      <c r="AT29" s="817"/>
      <c r="AU29" s="817" t="s">
        <v>540</v>
      </c>
      <c r="AV29" s="817"/>
      <c r="AW29" s="817"/>
      <c r="AX29" s="817"/>
      <c r="AY29" s="817"/>
      <c r="AZ29" s="818" t="s">
        <v>540</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382</v>
      </c>
      <c r="C30" s="742"/>
      <c r="D30" s="742"/>
      <c r="E30" s="742"/>
      <c r="F30" s="742"/>
      <c r="G30" s="742"/>
      <c r="H30" s="742"/>
      <c r="I30" s="742"/>
      <c r="J30" s="742"/>
      <c r="K30" s="742"/>
      <c r="L30" s="742"/>
      <c r="M30" s="742"/>
      <c r="N30" s="742"/>
      <c r="O30" s="742"/>
      <c r="P30" s="743"/>
      <c r="Q30" s="744">
        <v>35</v>
      </c>
      <c r="R30" s="745"/>
      <c r="S30" s="745"/>
      <c r="T30" s="745"/>
      <c r="U30" s="745"/>
      <c r="V30" s="745">
        <v>34</v>
      </c>
      <c r="W30" s="745"/>
      <c r="X30" s="745"/>
      <c r="Y30" s="745"/>
      <c r="Z30" s="745"/>
      <c r="AA30" s="745" t="s">
        <v>540</v>
      </c>
      <c r="AB30" s="745"/>
      <c r="AC30" s="745"/>
      <c r="AD30" s="745"/>
      <c r="AE30" s="746"/>
      <c r="AF30" s="747">
        <v>0</v>
      </c>
      <c r="AG30" s="748"/>
      <c r="AH30" s="748"/>
      <c r="AI30" s="748"/>
      <c r="AJ30" s="749"/>
      <c r="AK30" s="816">
        <v>11</v>
      </c>
      <c r="AL30" s="817"/>
      <c r="AM30" s="817"/>
      <c r="AN30" s="817"/>
      <c r="AO30" s="817"/>
      <c r="AP30" s="817" t="s">
        <v>540</v>
      </c>
      <c r="AQ30" s="817"/>
      <c r="AR30" s="817"/>
      <c r="AS30" s="817"/>
      <c r="AT30" s="817"/>
      <c r="AU30" s="817" t="s">
        <v>540</v>
      </c>
      <c r="AV30" s="817"/>
      <c r="AW30" s="817"/>
      <c r="AX30" s="817"/>
      <c r="AY30" s="817"/>
      <c r="AZ30" s="818" t="s">
        <v>540</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383</v>
      </c>
      <c r="C31" s="742"/>
      <c r="D31" s="742"/>
      <c r="E31" s="742"/>
      <c r="F31" s="742"/>
      <c r="G31" s="742"/>
      <c r="H31" s="742"/>
      <c r="I31" s="742"/>
      <c r="J31" s="742"/>
      <c r="K31" s="742"/>
      <c r="L31" s="742"/>
      <c r="M31" s="742"/>
      <c r="N31" s="742"/>
      <c r="O31" s="742"/>
      <c r="P31" s="743"/>
      <c r="Q31" s="744">
        <v>100</v>
      </c>
      <c r="R31" s="745"/>
      <c r="S31" s="745"/>
      <c r="T31" s="745"/>
      <c r="U31" s="745"/>
      <c r="V31" s="745">
        <v>98</v>
      </c>
      <c r="W31" s="745"/>
      <c r="X31" s="745"/>
      <c r="Y31" s="745"/>
      <c r="Z31" s="745"/>
      <c r="AA31" s="745">
        <v>3</v>
      </c>
      <c r="AB31" s="745"/>
      <c r="AC31" s="745"/>
      <c r="AD31" s="745"/>
      <c r="AE31" s="746"/>
      <c r="AF31" s="747">
        <v>3</v>
      </c>
      <c r="AG31" s="748"/>
      <c r="AH31" s="748"/>
      <c r="AI31" s="748"/>
      <c r="AJ31" s="749"/>
      <c r="AK31" s="816">
        <v>33</v>
      </c>
      <c r="AL31" s="817"/>
      <c r="AM31" s="817"/>
      <c r="AN31" s="817"/>
      <c r="AO31" s="817"/>
      <c r="AP31" s="817">
        <v>215</v>
      </c>
      <c r="AQ31" s="817"/>
      <c r="AR31" s="817"/>
      <c r="AS31" s="817"/>
      <c r="AT31" s="817"/>
      <c r="AU31" s="817">
        <v>107</v>
      </c>
      <c r="AV31" s="817"/>
      <c r="AW31" s="817"/>
      <c r="AX31" s="817"/>
      <c r="AY31" s="817"/>
      <c r="AZ31" s="818" t="s">
        <v>540</v>
      </c>
      <c r="BA31" s="818"/>
      <c r="BB31" s="818"/>
      <c r="BC31" s="818"/>
      <c r="BD31" s="818"/>
      <c r="BE31" s="814" t="s">
        <v>384</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385</v>
      </c>
      <c r="C32" s="742"/>
      <c r="D32" s="742"/>
      <c r="E32" s="742"/>
      <c r="F32" s="742"/>
      <c r="G32" s="742"/>
      <c r="H32" s="742"/>
      <c r="I32" s="742"/>
      <c r="J32" s="742"/>
      <c r="K32" s="742"/>
      <c r="L32" s="742"/>
      <c r="M32" s="742"/>
      <c r="N32" s="742"/>
      <c r="O32" s="742"/>
      <c r="P32" s="743"/>
      <c r="Q32" s="744">
        <v>34</v>
      </c>
      <c r="R32" s="745"/>
      <c r="S32" s="745"/>
      <c r="T32" s="745"/>
      <c r="U32" s="745"/>
      <c r="V32" s="745">
        <v>34</v>
      </c>
      <c r="W32" s="745"/>
      <c r="X32" s="745"/>
      <c r="Y32" s="745"/>
      <c r="Z32" s="745"/>
      <c r="AA32" s="745">
        <v>1</v>
      </c>
      <c r="AB32" s="745"/>
      <c r="AC32" s="745"/>
      <c r="AD32" s="745"/>
      <c r="AE32" s="746"/>
      <c r="AF32" s="747">
        <v>1</v>
      </c>
      <c r="AG32" s="748"/>
      <c r="AH32" s="748"/>
      <c r="AI32" s="748"/>
      <c r="AJ32" s="749"/>
      <c r="AK32" s="816">
        <v>14</v>
      </c>
      <c r="AL32" s="817"/>
      <c r="AM32" s="817"/>
      <c r="AN32" s="817"/>
      <c r="AO32" s="817"/>
      <c r="AP32" s="817">
        <v>140</v>
      </c>
      <c r="AQ32" s="817"/>
      <c r="AR32" s="817"/>
      <c r="AS32" s="817"/>
      <c r="AT32" s="817"/>
      <c r="AU32" s="817">
        <v>42</v>
      </c>
      <c r="AV32" s="817"/>
      <c r="AW32" s="817"/>
      <c r="AX32" s="817"/>
      <c r="AY32" s="817"/>
      <c r="AZ32" s="818" t="s">
        <v>540</v>
      </c>
      <c r="BA32" s="818"/>
      <c r="BB32" s="818"/>
      <c r="BC32" s="818"/>
      <c r="BD32" s="818"/>
      <c r="BE32" s="814" t="s">
        <v>384</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386</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368</v>
      </c>
      <c r="B63" s="776" t="s">
        <v>387</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69</v>
      </c>
      <c r="AG63" s="828"/>
      <c r="AH63" s="828"/>
      <c r="AI63" s="828"/>
      <c r="AJ63" s="829"/>
      <c r="AK63" s="830"/>
      <c r="AL63" s="825"/>
      <c r="AM63" s="825"/>
      <c r="AN63" s="825"/>
      <c r="AO63" s="825"/>
      <c r="AP63" s="828">
        <v>355</v>
      </c>
      <c r="AQ63" s="828"/>
      <c r="AR63" s="828"/>
      <c r="AS63" s="828"/>
      <c r="AT63" s="828"/>
      <c r="AU63" s="828">
        <v>149</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389</v>
      </c>
      <c r="B66" s="727"/>
      <c r="C66" s="727"/>
      <c r="D66" s="727"/>
      <c r="E66" s="727"/>
      <c r="F66" s="727"/>
      <c r="G66" s="727"/>
      <c r="H66" s="727"/>
      <c r="I66" s="727"/>
      <c r="J66" s="727"/>
      <c r="K66" s="727"/>
      <c r="L66" s="727"/>
      <c r="M66" s="727"/>
      <c r="N66" s="727"/>
      <c r="O66" s="727"/>
      <c r="P66" s="728"/>
      <c r="Q66" s="703" t="s">
        <v>372</v>
      </c>
      <c r="R66" s="704"/>
      <c r="S66" s="704"/>
      <c r="T66" s="704"/>
      <c r="U66" s="705"/>
      <c r="V66" s="703" t="s">
        <v>373</v>
      </c>
      <c r="W66" s="704"/>
      <c r="X66" s="704"/>
      <c r="Y66" s="704"/>
      <c r="Z66" s="705"/>
      <c r="AA66" s="703" t="s">
        <v>374</v>
      </c>
      <c r="AB66" s="704"/>
      <c r="AC66" s="704"/>
      <c r="AD66" s="704"/>
      <c r="AE66" s="705"/>
      <c r="AF66" s="838" t="s">
        <v>375</v>
      </c>
      <c r="AG66" s="799"/>
      <c r="AH66" s="799"/>
      <c r="AI66" s="799"/>
      <c r="AJ66" s="839"/>
      <c r="AK66" s="703" t="s">
        <v>376</v>
      </c>
      <c r="AL66" s="727"/>
      <c r="AM66" s="727"/>
      <c r="AN66" s="727"/>
      <c r="AO66" s="728"/>
      <c r="AP66" s="703" t="s">
        <v>377</v>
      </c>
      <c r="AQ66" s="704"/>
      <c r="AR66" s="704"/>
      <c r="AS66" s="704"/>
      <c r="AT66" s="705"/>
      <c r="AU66" s="703" t="s">
        <v>390</v>
      </c>
      <c r="AV66" s="704"/>
      <c r="AW66" s="704"/>
      <c r="AX66" s="704"/>
      <c r="AY66" s="705"/>
      <c r="AZ66" s="703" t="s">
        <v>356</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527</v>
      </c>
      <c r="C68" s="856"/>
      <c r="D68" s="856"/>
      <c r="E68" s="856"/>
      <c r="F68" s="856"/>
      <c r="G68" s="856"/>
      <c r="H68" s="856"/>
      <c r="I68" s="856"/>
      <c r="J68" s="856"/>
      <c r="K68" s="856"/>
      <c r="L68" s="856"/>
      <c r="M68" s="856"/>
      <c r="N68" s="856"/>
      <c r="O68" s="856"/>
      <c r="P68" s="857"/>
      <c r="Q68" s="858">
        <v>82</v>
      </c>
      <c r="R68" s="852"/>
      <c r="S68" s="852"/>
      <c r="T68" s="852"/>
      <c r="U68" s="852"/>
      <c r="V68" s="852">
        <v>68</v>
      </c>
      <c r="W68" s="852"/>
      <c r="X68" s="852"/>
      <c r="Y68" s="852"/>
      <c r="Z68" s="852"/>
      <c r="AA68" s="852">
        <v>14</v>
      </c>
      <c r="AB68" s="852"/>
      <c r="AC68" s="852"/>
      <c r="AD68" s="852"/>
      <c r="AE68" s="852"/>
      <c r="AF68" s="852">
        <v>14</v>
      </c>
      <c r="AG68" s="852"/>
      <c r="AH68" s="852"/>
      <c r="AI68" s="852"/>
      <c r="AJ68" s="852"/>
      <c r="AK68" s="852" t="s">
        <v>540</v>
      </c>
      <c r="AL68" s="852"/>
      <c r="AM68" s="852"/>
      <c r="AN68" s="852"/>
      <c r="AO68" s="852"/>
      <c r="AP68" s="852" t="s">
        <v>540</v>
      </c>
      <c r="AQ68" s="852"/>
      <c r="AR68" s="852"/>
      <c r="AS68" s="852"/>
      <c r="AT68" s="852"/>
      <c r="AU68" s="852" t="s">
        <v>540</v>
      </c>
      <c r="AV68" s="852"/>
      <c r="AW68" s="852"/>
      <c r="AX68" s="852"/>
      <c r="AY68" s="852"/>
      <c r="AZ68" s="853" t="s">
        <v>533</v>
      </c>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528</v>
      </c>
      <c r="C69" s="860"/>
      <c r="D69" s="860"/>
      <c r="E69" s="860"/>
      <c r="F69" s="860"/>
      <c r="G69" s="860"/>
      <c r="H69" s="860"/>
      <c r="I69" s="860"/>
      <c r="J69" s="860"/>
      <c r="K69" s="860"/>
      <c r="L69" s="860"/>
      <c r="M69" s="860"/>
      <c r="N69" s="860"/>
      <c r="O69" s="860"/>
      <c r="P69" s="861"/>
      <c r="Q69" s="862">
        <v>3552</v>
      </c>
      <c r="R69" s="817"/>
      <c r="S69" s="817"/>
      <c r="T69" s="817"/>
      <c r="U69" s="817"/>
      <c r="V69" s="817">
        <v>3323</v>
      </c>
      <c r="W69" s="817"/>
      <c r="X69" s="817"/>
      <c r="Y69" s="817"/>
      <c r="Z69" s="817"/>
      <c r="AA69" s="817">
        <v>229</v>
      </c>
      <c r="AB69" s="817"/>
      <c r="AC69" s="817"/>
      <c r="AD69" s="817"/>
      <c r="AE69" s="817"/>
      <c r="AF69" s="817">
        <v>207</v>
      </c>
      <c r="AG69" s="817"/>
      <c r="AH69" s="817"/>
      <c r="AI69" s="817"/>
      <c r="AJ69" s="817"/>
      <c r="AK69" s="817" t="s">
        <v>540</v>
      </c>
      <c r="AL69" s="817"/>
      <c r="AM69" s="817"/>
      <c r="AN69" s="817"/>
      <c r="AO69" s="817"/>
      <c r="AP69" s="817">
        <v>1247</v>
      </c>
      <c r="AQ69" s="817"/>
      <c r="AR69" s="817"/>
      <c r="AS69" s="817"/>
      <c r="AT69" s="817"/>
      <c r="AU69" s="817">
        <v>8</v>
      </c>
      <c r="AV69" s="817"/>
      <c r="AW69" s="817"/>
      <c r="AX69" s="817"/>
      <c r="AY69" s="817"/>
      <c r="AZ69" s="863" t="s">
        <v>534</v>
      </c>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528</v>
      </c>
      <c r="C70" s="860"/>
      <c r="D70" s="860"/>
      <c r="E70" s="860"/>
      <c r="F70" s="860"/>
      <c r="G70" s="860"/>
      <c r="H70" s="860"/>
      <c r="I70" s="860"/>
      <c r="J70" s="860"/>
      <c r="K70" s="860"/>
      <c r="L70" s="860"/>
      <c r="M70" s="860"/>
      <c r="N70" s="860"/>
      <c r="O70" s="860"/>
      <c r="P70" s="861"/>
      <c r="Q70" s="862">
        <v>136</v>
      </c>
      <c r="R70" s="817"/>
      <c r="S70" s="817"/>
      <c r="T70" s="817"/>
      <c r="U70" s="817"/>
      <c r="V70" s="817">
        <v>113</v>
      </c>
      <c r="W70" s="817"/>
      <c r="X70" s="817"/>
      <c r="Y70" s="817"/>
      <c r="Z70" s="817"/>
      <c r="AA70" s="817">
        <v>23</v>
      </c>
      <c r="AB70" s="817"/>
      <c r="AC70" s="817"/>
      <c r="AD70" s="817"/>
      <c r="AE70" s="817"/>
      <c r="AF70" s="817">
        <v>23</v>
      </c>
      <c r="AG70" s="817"/>
      <c r="AH70" s="817"/>
      <c r="AI70" s="817"/>
      <c r="AJ70" s="817"/>
      <c r="AK70" s="817" t="s">
        <v>540</v>
      </c>
      <c r="AL70" s="817"/>
      <c r="AM70" s="817"/>
      <c r="AN70" s="817"/>
      <c r="AO70" s="817"/>
      <c r="AP70" s="817" t="s">
        <v>540</v>
      </c>
      <c r="AQ70" s="817"/>
      <c r="AR70" s="817"/>
      <c r="AS70" s="817"/>
      <c r="AT70" s="817"/>
      <c r="AU70" s="817" t="s">
        <v>540</v>
      </c>
      <c r="AV70" s="817"/>
      <c r="AW70" s="817"/>
      <c r="AX70" s="817"/>
      <c r="AY70" s="817"/>
      <c r="AZ70" s="863" t="s">
        <v>535</v>
      </c>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528</v>
      </c>
      <c r="C71" s="860"/>
      <c r="D71" s="860"/>
      <c r="E71" s="860"/>
      <c r="F71" s="860"/>
      <c r="G71" s="860"/>
      <c r="H71" s="860"/>
      <c r="I71" s="860"/>
      <c r="J71" s="860"/>
      <c r="K71" s="860"/>
      <c r="L71" s="860"/>
      <c r="M71" s="860"/>
      <c r="N71" s="860"/>
      <c r="O71" s="860"/>
      <c r="P71" s="861"/>
      <c r="Q71" s="862">
        <v>88</v>
      </c>
      <c r="R71" s="817"/>
      <c r="S71" s="817"/>
      <c r="T71" s="817"/>
      <c r="U71" s="817"/>
      <c r="V71" s="817">
        <v>70</v>
      </c>
      <c r="W71" s="817"/>
      <c r="X71" s="817"/>
      <c r="Y71" s="817"/>
      <c r="Z71" s="817"/>
      <c r="AA71" s="817">
        <v>18</v>
      </c>
      <c r="AB71" s="817"/>
      <c r="AC71" s="817"/>
      <c r="AD71" s="817"/>
      <c r="AE71" s="817"/>
      <c r="AF71" s="817">
        <v>18</v>
      </c>
      <c r="AG71" s="817"/>
      <c r="AH71" s="817"/>
      <c r="AI71" s="817"/>
      <c r="AJ71" s="817"/>
      <c r="AK71" s="817" t="s">
        <v>540</v>
      </c>
      <c r="AL71" s="817"/>
      <c r="AM71" s="817"/>
      <c r="AN71" s="817"/>
      <c r="AO71" s="817"/>
      <c r="AP71" s="817" t="s">
        <v>540</v>
      </c>
      <c r="AQ71" s="817"/>
      <c r="AR71" s="817"/>
      <c r="AS71" s="817"/>
      <c r="AT71" s="817"/>
      <c r="AU71" s="817" t="s">
        <v>540</v>
      </c>
      <c r="AV71" s="817"/>
      <c r="AW71" s="817"/>
      <c r="AX71" s="817"/>
      <c r="AY71" s="817"/>
      <c r="AZ71" s="863" t="s">
        <v>536</v>
      </c>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529</v>
      </c>
      <c r="C72" s="860"/>
      <c r="D72" s="860"/>
      <c r="E72" s="860"/>
      <c r="F72" s="860"/>
      <c r="G72" s="860"/>
      <c r="H72" s="860"/>
      <c r="I72" s="860"/>
      <c r="J72" s="860"/>
      <c r="K72" s="860"/>
      <c r="L72" s="860"/>
      <c r="M72" s="860"/>
      <c r="N72" s="860"/>
      <c r="O72" s="860"/>
      <c r="P72" s="861"/>
      <c r="Q72" s="862">
        <v>1312</v>
      </c>
      <c r="R72" s="817"/>
      <c r="S72" s="817"/>
      <c r="T72" s="817"/>
      <c r="U72" s="817"/>
      <c r="V72" s="817">
        <v>1195</v>
      </c>
      <c r="W72" s="817"/>
      <c r="X72" s="817"/>
      <c r="Y72" s="817"/>
      <c r="Z72" s="817"/>
      <c r="AA72" s="817">
        <v>117</v>
      </c>
      <c r="AB72" s="817"/>
      <c r="AC72" s="817"/>
      <c r="AD72" s="817"/>
      <c r="AE72" s="817"/>
      <c r="AF72" s="817">
        <v>117</v>
      </c>
      <c r="AG72" s="817"/>
      <c r="AH72" s="817"/>
      <c r="AI72" s="817"/>
      <c r="AJ72" s="817"/>
      <c r="AK72" s="817" t="s">
        <v>540</v>
      </c>
      <c r="AL72" s="817"/>
      <c r="AM72" s="817"/>
      <c r="AN72" s="817"/>
      <c r="AO72" s="817"/>
      <c r="AP72" s="817">
        <v>24</v>
      </c>
      <c r="AQ72" s="817"/>
      <c r="AR72" s="817"/>
      <c r="AS72" s="817"/>
      <c r="AT72" s="817"/>
      <c r="AU72" s="817" t="s">
        <v>540</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530</v>
      </c>
      <c r="C73" s="860"/>
      <c r="D73" s="860"/>
      <c r="E73" s="860"/>
      <c r="F73" s="860"/>
      <c r="G73" s="860"/>
      <c r="H73" s="860"/>
      <c r="I73" s="860"/>
      <c r="J73" s="860"/>
      <c r="K73" s="860"/>
      <c r="L73" s="860"/>
      <c r="M73" s="860"/>
      <c r="N73" s="860"/>
      <c r="O73" s="860"/>
      <c r="P73" s="861"/>
      <c r="Q73" s="862">
        <v>37035</v>
      </c>
      <c r="R73" s="817"/>
      <c r="S73" s="817"/>
      <c r="T73" s="817"/>
      <c r="U73" s="817"/>
      <c r="V73" s="817">
        <v>36721</v>
      </c>
      <c r="W73" s="817"/>
      <c r="X73" s="817"/>
      <c r="Y73" s="817"/>
      <c r="Z73" s="817"/>
      <c r="AA73" s="817">
        <v>314</v>
      </c>
      <c r="AB73" s="817"/>
      <c r="AC73" s="817"/>
      <c r="AD73" s="817"/>
      <c r="AE73" s="817"/>
      <c r="AF73" s="817">
        <v>314</v>
      </c>
      <c r="AG73" s="817"/>
      <c r="AH73" s="817"/>
      <c r="AI73" s="817"/>
      <c r="AJ73" s="817"/>
      <c r="AK73" s="817">
        <v>1316</v>
      </c>
      <c r="AL73" s="817"/>
      <c r="AM73" s="817"/>
      <c r="AN73" s="817"/>
      <c r="AO73" s="817"/>
      <c r="AP73" s="817" t="s">
        <v>540</v>
      </c>
      <c r="AQ73" s="817"/>
      <c r="AR73" s="817"/>
      <c r="AS73" s="817"/>
      <c r="AT73" s="817"/>
      <c r="AU73" s="817" t="s">
        <v>540</v>
      </c>
      <c r="AV73" s="817"/>
      <c r="AW73" s="817"/>
      <c r="AX73" s="817"/>
      <c r="AY73" s="817"/>
      <c r="AZ73" s="863" t="s">
        <v>533</v>
      </c>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528</v>
      </c>
      <c r="C74" s="860"/>
      <c r="D74" s="860"/>
      <c r="E74" s="860"/>
      <c r="F74" s="860"/>
      <c r="G74" s="860"/>
      <c r="H74" s="860"/>
      <c r="I74" s="860"/>
      <c r="J74" s="860"/>
      <c r="K74" s="860"/>
      <c r="L74" s="860"/>
      <c r="M74" s="860"/>
      <c r="N74" s="860"/>
      <c r="O74" s="860"/>
      <c r="P74" s="861"/>
      <c r="Q74" s="862">
        <v>384</v>
      </c>
      <c r="R74" s="817"/>
      <c r="S74" s="817"/>
      <c r="T74" s="817"/>
      <c r="U74" s="817"/>
      <c r="V74" s="817">
        <v>183</v>
      </c>
      <c r="W74" s="817"/>
      <c r="X74" s="817"/>
      <c r="Y74" s="817"/>
      <c r="Z74" s="817"/>
      <c r="AA74" s="817">
        <v>201</v>
      </c>
      <c r="AB74" s="817"/>
      <c r="AC74" s="817"/>
      <c r="AD74" s="817"/>
      <c r="AE74" s="817"/>
      <c r="AF74" s="817">
        <v>201</v>
      </c>
      <c r="AG74" s="817"/>
      <c r="AH74" s="817"/>
      <c r="AI74" s="817"/>
      <c r="AJ74" s="817"/>
      <c r="AK74" s="817" t="s">
        <v>540</v>
      </c>
      <c r="AL74" s="817"/>
      <c r="AM74" s="817"/>
      <c r="AN74" s="817"/>
      <c r="AO74" s="817"/>
      <c r="AP74" s="817" t="s">
        <v>540</v>
      </c>
      <c r="AQ74" s="817"/>
      <c r="AR74" s="817"/>
      <c r="AS74" s="817"/>
      <c r="AT74" s="817"/>
      <c r="AU74" s="817" t="s">
        <v>540</v>
      </c>
      <c r="AV74" s="817"/>
      <c r="AW74" s="817"/>
      <c r="AX74" s="817"/>
      <c r="AY74" s="817"/>
      <c r="AZ74" s="863" t="s">
        <v>537</v>
      </c>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531</v>
      </c>
      <c r="C75" s="860"/>
      <c r="D75" s="860"/>
      <c r="E75" s="860"/>
      <c r="F75" s="860"/>
      <c r="G75" s="860"/>
      <c r="H75" s="860"/>
      <c r="I75" s="860"/>
      <c r="J75" s="860"/>
      <c r="K75" s="860"/>
      <c r="L75" s="860"/>
      <c r="M75" s="860"/>
      <c r="N75" s="860"/>
      <c r="O75" s="860"/>
      <c r="P75" s="861"/>
      <c r="Q75" s="865">
        <v>386</v>
      </c>
      <c r="R75" s="866"/>
      <c r="S75" s="866"/>
      <c r="T75" s="866"/>
      <c r="U75" s="816"/>
      <c r="V75" s="867">
        <v>376</v>
      </c>
      <c r="W75" s="866"/>
      <c r="X75" s="866"/>
      <c r="Y75" s="866"/>
      <c r="Z75" s="816"/>
      <c r="AA75" s="867">
        <v>10</v>
      </c>
      <c r="AB75" s="866"/>
      <c r="AC75" s="866"/>
      <c r="AD75" s="866"/>
      <c r="AE75" s="816"/>
      <c r="AF75" s="867">
        <v>10</v>
      </c>
      <c r="AG75" s="866"/>
      <c r="AH75" s="866"/>
      <c r="AI75" s="866"/>
      <c r="AJ75" s="816"/>
      <c r="AK75" s="867">
        <v>92</v>
      </c>
      <c r="AL75" s="866"/>
      <c r="AM75" s="866"/>
      <c r="AN75" s="866"/>
      <c r="AO75" s="816"/>
      <c r="AP75" s="867" t="s">
        <v>540</v>
      </c>
      <c r="AQ75" s="866"/>
      <c r="AR75" s="866"/>
      <c r="AS75" s="866"/>
      <c r="AT75" s="816"/>
      <c r="AU75" s="867" t="s">
        <v>540</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532</v>
      </c>
      <c r="C76" s="860"/>
      <c r="D76" s="860"/>
      <c r="E76" s="860"/>
      <c r="F76" s="860"/>
      <c r="G76" s="860"/>
      <c r="H76" s="860"/>
      <c r="I76" s="860"/>
      <c r="J76" s="860"/>
      <c r="K76" s="860"/>
      <c r="L76" s="860"/>
      <c r="M76" s="860"/>
      <c r="N76" s="860"/>
      <c r="O76" s="860"/>
      <c r="P76" s="861"/>
      <c r="Q76" s="865">
        <v>1324</v>
      </c>
      <c r="R76" s="866"/>
      <c r="S76" s="866"/>
      <c r="T76" s="866"/>
      <c r="U76" s="816"/>
      <c r="V76" s="867">
        <v>1281</v>
      </c>
      <c r="W76" s="866"/>
      <c r="X76" s="866"/>
      <c r="Y76" s="866"/>
      <c r="Z76" s="816"/>
      <c r="AA76" s="867">
        <v>44</v>
      </c>
      <c r="AB76" s="866"/>
      <c r="AC76" s="866"/>
      <c r="AD76" s="866"/>
      <c r="AE76" s="816"/>
      <c r="AF76" s="867">
        <v>11</v>
      </c>
      <c r="AG76" s="866"/>
      <c r="AH76" s="866"/>
      <c r="AI76" s="866"/>
      <c r="AJ76" s="816"/>
      <c r="AK76" s="867" t="s">
        <v>540</v>
      </c>
      <c r="AL76" s="866"/>
      <c r="AM76" s="866"/>
      <c r="AN76" s="866"/>
      <c r="AO76" s="816"/>
      <c r="AP76" s="867" t="s">
        <v>540</v>
      </c>
      <c r="AQ76" s="866"/>
      <c r="AR76" s="866"/>
      <c r="AS76" s="866"/>
      <c r="AT76" s="816"/>
      <c r="AU76" s="867" t="s">
        <v>540</v>
      </c>
      <c r="AV76" s="866"/>
      <c r="AW76" s="866"/>
      <c r="AX76" s="866"/>
      <c r="AY76" s="816"/>
      <c r="AZ76" s="863" t="s">
        <v>533</v>
      </c>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528</v>
      </c>
      <c r="C77" s="860"/>
      <c r="D77" s="860"/>
      <c r="E77" s="860"/>
      <c r="F77" s="860"/>
      <c r="G77" s="860"/>
      <c r="H77" s="860"/>
      <c r="I77" s="860"/>
      <c r="J77" s="860"/>
      <c r="K77" s="860"/>
      <c r="L77" s="860"/>
      <c r="M77" s="860"/>
      <c r="N77" s="860"/>
      <c r="O77" s="860"/>
      <c r="P77" s="861"/>
      <c r="Q77" s="865">
        <v>564001</v>
      </c>
      <c r="R77" s="866"/>
      <c r="S77" s="866"/>
      <c r="T77" s="866"/>
      <c r="U77" s="816"/>
      <c r="V77" s="867">
        <v>544673</v>
      </c>
      <c r="W77" s="866"/>
      <c r="X77" s="866"/>
      <c r="Y77" s="866"/>
      <c r="Z77" s="816"/>
      <c r="AA77" s="867">
        <v>19328</v>
      </c>
      <c r="AB77" s="866"/>
      <c r="AC77" s="866"/>
      <c r="AD77" s="866"/>
      <c r="AE77" s="816"/>
      <c r="AF77" s="867">
        <v>19328</v>
      </c>
      <c r="AG77" s="866"/>
      <c r="AH77" s="866"/>
      <c r="AI77" s="866"/>
      <c r="AJ77" s="816"/>
      <c r="AK77" s="867">
        <v>10124</v>
      </c>
      <c r="AL77" s="866"/>
      <c r="AM77" s="866"/>
      <c r="AN77" s="866"/>
      <c r="AO77" s="816"/>
      <c r="AP77" s="867" t="s">
        <v>540</v>
      </c>
      <c r="AQ77" s="866"/>
      <c r="AR77" s="866"/>
      <c r="AS77" s="866"/>
      <c r="AT77" s="816"/>
      <c r="AU77" s="867" t="s">
        <v>540</v>
      </c>
      <c r="AV77" s="866"/>
      <c r="AW77" s="866"/>
      <c r="AX77" s="866"/>
      <c r="AY77" s="816"/>
      <c r="AZ77" s="863" t="s">
        <v>538</v>
      </c>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368</v>
      </c>
      <c r="B88" s="776" t="s">
        <v>391</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20176</v>
      </c>
      <c r="AG88" s="828"/>
      <c r="AH88" s="828"/>
      <c r="AI88" s="828"/>
      <c r="AJ88" s="828"/>
      <c r="AK88" s="825"/>
      <c r="AL88" s="825"/>
      <c r="AM88" s="825"/>
      <c r="AN88" s="825"/>
      <c r="AO88" s="825"/>
      <c r="AP88" s="828">
        <v>1271</v>
      </c>
      <c r="AQ88" s="828"/>
      <c r="AR88" s="828"/>
      <c r="AS88" s="828"/>
      <c r="AT88" s="828"/>
      <c r="AU88" s="828">
        <v>8</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6" t="s">
        <v>392</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9</v>
      </c>
      <c r="CS102" s="836"/>
      <c r="CT102" s="836"/>
      <c r="CU102" s="836"/>
      <c r="CV102" s="879"/>
      <c r="CW102" s="878" t="s">
        <v>540</v>
      </c>
      <c r="CX102" s="836"/>
      <c r="CY102" s="836"/>
      <c r="CZ102" s="836"/>
      <c r="DA102" s="879"/>
      <c r="DB102" s="878" t="s">
        <v>540</v>
      </c>
      <c r="DC102" s="836"/>
      <c r="DD102" s="836"/>
      <c r="DE102" s="836"/>
      <c r="DF102" s="879"/>
      <c r="DG102" s="878" t="s">
        <v>540</v>
      </c>
      <c r="DH102" s="836"/>
      <c r="DI102" s="836"/>
      <c r="DJ102" s="836"/>
      <c r="DK102" s="879"/>
      <c r="DL102" s="878" t="s">
        <v>540</v>
      </c>
      <c r="DM102" s="836"/>
      <c r="DN102" s="836"/>
      <c r="DO102" s="836"/>
      <c r="DP102" s="879"/>
      <c r="DQ102" s="878" t="s">
        <v>540</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393</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394</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397</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398</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399</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400</v>
      </c>
      <c r="AB109" s="881"/>
      <c r="AC109" s="881"/>
      <c r="AD109" s="881"/>
      <c r="AE109" s="882"/>
      <c r="AF109" s="880" t="s">
        <v>286</v>
      </c>
      <c r="AG109" s="881"/>
      <c r="AH109" s="881"/>
      <c r="AI109" s="881"/>
      <c r="AJ109" s="882"/>
      <c r="AK109" s="880" t="s">
        <v>285</v>
      </c>
      <c r="AL109" s="881"/>
      <c r="AM109" s="881"/>
      <c r="AN109" s="881"/>
      <c r="AO109" s="882"/>
      <c r="AP109" s="880" t="s">
        <v>401</v>
      </c>
      <c r="AQ109" s="881"/>
      <c r="AR109" s="881"/>
      <c r="AS109" s="881"/>
      <c r="AT109" s="883"/>
      <c r="AU109" s="902" t="s">
        <v>399</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400</v>
      </c>
      <c r="BR109" s="881"/>
      <c r="BS109" s="881"/>
      <c r="BT109" s="881"/>
      <c r="BU109" s="882"/>
      <c r="BV109" s="880" t="s">
        <v>286</v>
      </c>
      <c r="BW109" s="881"/>
      <c r="BX109" s="881"/>
      <c r="BY109" s="881"/>
      <c r="BZ109" s="882"/>
      <c r="CA109" s="880" t="s">
        <v>285</v>
      </c>
      <c r="CB109" s="881"/>
      <c r="CC109" s="881"/>
      <c r="CD109" s="881"/>
      <c r="CE109" s="882"/>
      <c r="CF109" s="903" t="s">
        <v>401</v>
      </c>
      <c r="CG109" s="903"/>
      <c r="CH109" s="903"/>
      <c r="CI109" s="903"/>
      <c r="CJ109" s="903"/>
      <c r="CK109" s="880" t="s">
        <v>402</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400</v>
      </c>
      <c r="DH109" s="881"/>
      <c r="DI109" s="881"/>
      <c r="DJ109" s="881"/>
      <c r="DK109" s="882"/>
      <c r="DL109" s="880" t="s">
        <v>286</v>
      </c>
      <c r="DM109" s="881"/>
      <c r="DN109" s="881"/>
      <c r="DO109" s="881"/>
      <c r="DP109" s="882"/>
      <c r="DQ109" s="880" t="s">
        <v>285</v>
      </c>
      <c r="DR109" s="881"/>
      <c r="DS109" s="881"/>
      <c r="DT109" s="881"/>
      <c r="DU109" s="882"/>
      <c r="DV109" s="880" t="s">
        <v>401</v>
      </c>
      <c r="DW109" s="881"/>
      <c r="DX109" s="881"/>
      <c r="DY109" s="881"/>
      <c r="DZ109" s="883"/>
    </row>
    <row r="110" spans="1:131" s="197" customFormat="1" ht="26.25" customHeight="1">
      <c r="A110" s="884" t="s">
        <v>403</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129507</v>
      </c>
      <c r="AB110" s="888"/>
      <c r="AC110" s="888"/>
      <c r="AD110" s="888"/>
      <c r="AE110" s="889"/>
      <c r="AF110" s="890">
        <v>121719</v>
      </c>
      <c r="AG110" s="888"/>
      <c r="AH110" s="888"/>
      <c r="AI110" s="888"/>
      <c r="AJ110" s="889"/>
      <c r="AK110" s="890">
        <v>117910</v>
      </c>
      <c r="AL110" s="888"/>
      <c r="AM110" s="888"/>
      <c r="AN110" s="888"/>
      <c r="AO110" s="889"/>
      <c r="AP110" s="891">
        <v>9.4</v>
      </c>
      <c r="AQ110" s="892"/>
      <c r="AR110" s="892"/>
      <c r="AS110" s="892"/>
      <c r="AT110" s="893"/>
      <c r="AU110" s="894" t="s">
        <v>61</v>
      </c>
      <c r="AV110" s="895"/>
      <c r="AW110" s="895"/>
      <c r="AX110" s="895"/>
      <c r="AY110" s="896"/>
      <c r="AZ110" s="938" t="s">
        <v>404</v>
      </c>
      <c r="BA110" s="885"/>
      <c r="BB110" s="885"/>
      <c r="BC110" s="885"/>
      <c r="BD110" s="885"/>
      <c r="BE110" s="885"/>
      <c r="BF110" s="885"/>
      <c r="BG110" s="885"/>
      <c r="BH110" s="885"/>
      <c r="BI110" s="885"/>
      <c r="BJ110" s="885"/>
      <c r="BK110" s="885"/>
      <c r="BL110" s="885"/>
      <c r="BM110" s="885"/>
      <c r="BN110" s="885"/>
      <c r="BO110" s="885"/>
      <c r="BP110" s="886"/>
      <c r="BQ110" s="924">
        <v>1208862</v>
      </c>
      <c r="BR110" s="925"/>
      <c r="BS110" s="925"/>
      <c r="BT110" s="925"/>
      <c r="BU110" s="925"/>
      <c r="BV110" s="925">
        <v>1179416</v>
      </c>
      <c r="BW110" s="925"/>
      <c r="BX110" s="925"/>
      <c r="BY110" s="925"/>
      <c r="BZ110" s="925"/>
      <c r="CA110" s="925">
        <v>1381506</v>
      </c>
      <c r="CB110" s="925"/>
      <c r="CC110" s="925"/>
      <c r="CD110" s="925"/>
      <c r="CE110" s="925"/>
      <c r="CF110" s="939">
        <v>110.2</v>
      </c>
      <c r="CG110" s="940"/>
      <c r="CH110" s="940"/>
      <c r="CI110" s="940"/>
      <c r="CJ110" s="940"/>
      <c r="CK110" s="941" t="s">
        <v>405</v>
      </c>
      <c r="CL110" s="942"/>
      <c r="CM110" s="921" t="s">
        <v>406</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407</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408</v>
      </c>
      <c r="BA111" s="948"/>
      <c r="BB111" s="948"/>
      <c r="BC111" s="948"/>
      <c r="BD111" s="948"/>
      <c r="BE111" s="948"/>
      <c r="BF111" s="948"/>
      <c r="BG111" s="948"/>
      <c r="BH111" s="948"/>
      <c r="BI111" s="948"/>
      <c r="BJ111" s="948"/>
      <c r="BK111" s="948"/>
      <c r="BL111" s="948"/>
      <c r="BM111" s="948"/>
      <c r="BN111" s="948"/>
      <c r="BO111" s="948"/>
      <c r="BP111" s="949"/>
      <c r="BQ111" s="917" t="s">
        <v>111</v>
      </c>
      <c r="BR111" s="918"/>
      <c r="BS111" s="918"/>
      <c r="BT111" s="918"/>
      <c r="BU111" s="918"/>
      <c r="BV111" s="918" t="s">
        <v>111</v>
      </c>
      <c r="BW111" s="918"/>
      <c r="BX111" s="918"/>
      <c r="BY111" s="918"/>
      <c r="BZ111" s="918"/>
      <c r="CA111" s="918" t="s">
        <v>111</v>
      </c>
      <c r="CB111" s="918"/>
      <c r="CC111" s="918"/>
      <c r="CD111" s="918"/>
      <c r="CE111" s="918"/>
      <c r="CF111" s="912" t="s">
        <v>111</v>
      </c>
      <c r="CG111" s="913"/>
      <c r="CH111" s="913"/>
      <c r="CI111" s="913"/>
      <c r="CJ111" s="913"/>
      <c r="CK111" s="943"/>
      <c r="CL111" s="944"/>
      <c r="CM111" s="914" t="s">
        <v>409</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c r="A112" s="950" t="s">
        <v>410</v>
      </c>
      <c r="B112" s="951"/>
      <c r="C112" s="948" t="s">
        <v>411</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412</v>
      </c>
      <c r="BA112" s="948"/>
      <c r="BB112" s="948"/>
      <c r="BC112" s="948"/>
      <c r="BD112" s="948"/>
      <c r="BE112" s="948"/>
      <c r="BF112" s="948"/>
      <c r="BG112" s="948"/>
      <c r="BH112" s="948"/>
      <c r="BI112" s="948"/>
      <c r="BJ112" s="948"/>
      <c r="BK112" s="948"/>
      <c r="BL112" s="948"/>
      <c r="BM112" s="948"/>
      <c r="BN112" s="948"/>
      <c r="BO112" s="948"/>
      <c r="BP112" s="949"/>
      <c r="BQ112" s="917">
        <v>162912</v>
      </c>
      <c r="BR112" s="918"/>
      <c r="BS112" s="918"/>
      <c r="BT112" s="918"/>
      <c r="BU112" s="918"/>
      <c r="BV112" s="918">
        <v>157011</v>
      </c>
      <c r="BW112" s="918"/>
      <c r="BX112" s="918"/>
      <c r="BY112" s="918"/>
      <c r="BZ112" s="918"/>
      <c r="CA112" s="918">
        <v>149380</v>
      </c>
      <c r="CB112" s="918"/>
      <c r="CC112" s="918"/>
      <c r="CD112" s="918"/>
      <c r="CE112" s="918"/>
      <c r="CF112" s="912">
        <v>11.9</v>
      </c>
      <c r="CG112" s="913"/>
      <c r="CH112" s="913"/>
      <c r="CI112" s="913"/>
      <c r="CJ112" s="913"/>
      <c r="CK112" s="943"/>
      <c r="CL112" s="944"/>
      <c r="CM112" s="914" t="s">
        <v>413</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c r="A113" s="952"/>
      <c r="B113" s="953"/>
      <c r="C113" s="948" t="s">
        <v>414</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9497</v>
      </c>
      <c r="AB113" s="932"/>
      <c r="AC113" s="932"/>
      <c r="AD113" s="932"/>
      <c r="AE113" s="933"/>
      <c r="AF113" s="934">
        <v>9867</v>
      </c>
      <c r="AG113" s="932"/>
      <c r="AH113" s="932"/>
      <c r="AI113" s="932"/>
      <c r="AJ113" s="933"/>
      <c r="AK113" s="934">
        <v>9672</v>
      </c>
      <c r="AL113" s="932"/>
      <c r="AM113" s="932"/>
      <c r="AN113" s="932"/>
      <c r="AO113" s="933"/>
      <c r="AP113" s="935">
        <v>0.8</v>
      </c>
      <c r="AQ113" s="936"/>
      <c r="AR113" s="936"/>
      <c r="AS113" s="936"/>
      <c r="AT113" s="937"/>
      <c r="AU113" s="897"/>
      <c r="AV113" s="898"/>
      <c r="AW113" s="898"/>
      <c r="AX113" s="898"/>
      <c r="AY113" s="899"/>
      <c r="AZ113" s="947" t="s">
        <v>415</v>
      </c>
      <c r="BA113" s="948"/>
      <c r="BB113" s="948"/>
      <c r="BC113" s="948"/>
      <c r="BD113" s="948"/>
      <c r="BE113" s="948"/>
      <c r="BF113" s="948"/>
      <c r="BG113" s="948"/>
      <c r="BH113" s="948"/>
      <c r="BI113" s="948"/>
      <c r="BJ113" s="948"/>
      <c r="BK113" s="948"/>
      <c r="BL113" s="948"/>
      <c r="BM113" s="948"/>
      <c r="BN113" s="948"/>
      <c r="BO113" s="948"/>
      <c r="BP113" s="949"/>
      <c r="BQ113" s="917">
        <v>52313</v>
      </c>
      <c r="BR113" s="918"/>
      <c r="BS113" s="918"/>
      <c r="BT113" s="918"/>
      <c r="BU113" s="918"/>
      <c r="BV113" s="918">
        <v>51593</v>
      </c>
      <c r="BW113" s="918"/>
      <c r="BX113" s="918"/>
      <c r="BY113" s="918"/>
      <c r="BZ113" s="918"/>
      <c r="CA113" s="918">
        <v>48708</v>
      </c>
      <c r="CB113" s="918"/>
      <c r="CC113" s="918"/>
      <c r="CD113" s="918"/>
      <c r="CE113" s="918"/>
      <c r="CF113" s="912">
        <v>3.9</v>
      </c>
      <c r="CG113" s="913"/>
      <c r="CH113" s="913"/>
      <c r="CI113" s="913"/>
      <c r="CJ113" s="913"/>
      <c r="CK113" s="943"/>
      <c r="CL113" s="944"/>
      <c r="CM113" s="914" t="s">
        <v>416</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417</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13733</v>
      </c>
      <c r="AB114" s="957"/>
      <c r="AC114" s="957"/>
      <c r="AD114" s="957"/>
      <c r="AE114" s="958"/>
      <c r="AF114" s="959">
        <v>6876</v>
      </c>
      <c r="AG114" s="957"/>
      <c r="AH114" s="957"/>
      <c r="AI114" s="957"/>
      <c r="AJ114" s="958"/>
      <c r="AK114" s="959">
        <v>8641</v>
      </c>
      <c r="AL114" s="957"/>
      <c r="AM114" s="957"/>
      <c r="AN114" s="957"/>
      <c r="AO114" s="958"/>
      <c r="AP114" s="960">
        <v>0.7</v>
      </c>
      <c r="AQ114" s="961"/>
      <c r="AR114" s="961"/>
      <c r="AS114" s="961"/>
      <c r="AT114" s="962"/>
      <c r="AU114" s="897"/>
      <c r="AV114" s="898"/>
      <c r="AW114" s="898"/>
      <c r="AX114" s="898"/>
      <c r="AY114" s="899"/>
      <c r="AZ114" s="947" t="s">
        <v>418</v>
      </c>
      <c r="BA114" s="948"/>
      <c r="BB114" s="948"/>
      <c r="BC114" s="948"/>
      <c r="BD114" s="948"/>
      <c r="BE114" s="948"/>
      <c r="BF114" s="948"/>
      <c r="BG114" s="948"/>
      <c r="BH114" s="948"/>
      <c r="BI114" s="948"/>
      <c r="BJ114" s="948"/>
      <c r="BK114" s="948"/>
      <c r="BL114" s="948"/>
      <c r="BM114" s="948"/>
      <c r="BN114" s="948"/>
      <c r="BO114" s="948"/>
      <c r="BP114" s="949"/>
      <c r="BQ114" s="917">
        <v>841159</v>
      </c>
      <c r="BR114" s="918"/>
      <c r="BS114" s="918"/>
      <c r="BT114" s="918"/>
      <c r="BU114" s="918"/>
      <c r="BV114" s="918">
        <v>393013</v>
      </c>
      <c r="BW114" s="918"/>
      <c r="BX114" s="918"/>
      <c r="BY114" s="918"/>
      <c r="BZ114" s="918"/>
      <c r="CA114" s="918">
        <v>354311</v>
      </c>
      <c r="CB114" s="918"/>
      <c r="CC114" s="918"/>
      <c r="CD114" s="918"/>
      <c r="CE114" s="918"/>
      <c r="CF114" s="912">
        <v>28.3</v>
      </c>
      <c r="CG114" s="913"/>
      <c r="CH114" s="913"/>
      <c r="CI114" s="913"/>
      <c r="CJ114" s="913"/>
      <c r="CK114" s="943"/>
      <c r="CL114" s="944"/>
      <c r="CM114" s="914" t="s">
        <v>419</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420</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111</v>
      </c>
      <c r="AB115" s="932"/>
      <c r="AC115" s="932"/>
      <c r="AD115" s="932"/>
      <c r="AE115" s="933"/>
      <c r="AF115" s="934" t="s">
        <v>111</v>
      </c>
      <c r="AG115" s="932"/>
      <c r="AH115" s="932"/>
      <c r="AI115" s="932"/>
      <c r="AJ115" s="933"/>
      <c r="AK115" s="934" t="s">
        <v>111</v>
      </c>
      <c r="AL115" s="932"/>
      <c r="AM115" s="932"/>
      <c r="AN115" s="932"/>
      <c r="AO115" s="933"/>
      <c r="AP115" s="935" t="s">
        <v>111</v>
      </c>
      <c r="AQ115" s="936"/>
      <c r="AR115" s="936"/>
      <c r="AS115" s="936"/>
      <c r="AT115" s="937"/>
      <c r="AU115" s="897"/>
      <c r="AV115" s="898"/>
      <c r="AW115" s="898"/>
      <c r="AX115" s="898"/>
      <c r="AY115" s="899"/>
      <c r="AZ115" s="947" t="s">
        <v>421</v>
      </c>
      <c r="BA115" s="948"/>
      <c r="BB115" s="948"/>
      <c r="BC115" s="948"/>
      <c r="BD115" s="948"/>
      <c r="BE115" s="948"/>
      <c r="BF115" s="948"/>
      <c r="BG115" s="948"/>
      <c r="BH115" s="948"/>
      <c r="BI115" s="948"/>
      <c r="BJ115" s="948"/>
      <c r="BK115" s="948"/>
      <c r="BL115" s="948"/>
      <c r="BM115" s="948"/>
      <c r="BN115" s="948"/>
      <c r="BO115" s="948"/>
      <c r="BP115" s="949"/>
      <c r="BQ115" s="917" t="s">
        <v>111</v>
      </c>
      <c r="BR115" s="918"/>
      <c r="BS115" s="918"/>
      <c r="BT115" s="918"/>
      <c r="BU115" s="918"/>
      <c r="BV115" s="918" t="s">
        <v>111</v>
      </c>
      <c r="BW115" s="918"/>
      <c r="BX115" s="918"/>
      <c r="BY115" s="918"/>
      <c r="BZ115" s="918"/>
      <c r="CA115" s="918" t="s">
        <v>111</v>
      </c>
      <c r="CB115" s="918"/>
      <c r="CC115" s="918"/>
      <c r="CD115" s="918"/>
      <c r="CE115" s="918"/>
      <c r="CF115" s="912" t="s">
        <v>111</v>
      </c>
      <c r="CG115" s="913"/>
      <c r="CH115" s="913"/>
      <c r="CI115" s="913"/>
      <c r="CJ115" s="913"/>
      <c r="CK115" s="943"/>
      <c r="CL115" s="944"/>
      <c r="CM115" s="947" t="s">
        <v>422</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c r="A116" s="954"/>
      <c r="B116" s="955"/>
      <c r="C116" s="969" t="s">
        <v>423</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111</v>
      </c>
      <c r="AB116" s="957"/>
      <c r="AC116" s="957"/>
      <c r="AD116" s="957"/>
      <c r="AE116" s="958"/>
      <c r="AF116" s="959" t="s">
        <v>111</v>
      </c>
      <c r="AG116" s="957"/>
      <c r="AH116" s="957"/>
      <c r="AI116" s="957"/>
      <c r="AJ116" s="958"/>
      <c r="AK116" s="959" t="s">
        <v>111</v>
      </c>
      <c r="AL116" s="957"/>
      <c r="AM116" s="957"/>
      <c r="AN116" s="957"/>
      <c r="AO116" s="958"/>
      <c r="AP116" s="960" t="s">
        <v>111</v>
      </c>
      <c r="AQ116" s="961"/>
      <c r="AR116" s="961"/>
      <c r="AS116" s="961"/>
      <c r="AT116" s="962"/>
      <c r="AU116" s="897"/>
      <c r="AV116" s="898"/>
      <c r="AW116" s="898"/>
      <c r="AX116" s="898"/>
      <c r="AY116" s="899"/>
      <c r="AZ116" s="947" t="s">
        <v>424</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425</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111</v>
      </c>
      <c r="DH116" s="957"/>
      <c r="DI116" s="957"/>
      <c r="DJ116" s="957"/>
      <c r="DK116" s="958"/>
      <c r="DL116" s="959" t="s">
        <v>111</v>
      </c>
      <c r="DM116" s="957"/>
      <c r="DN116" s="957"/>
      <c r="DO116" s="957"/>
      <c r="DP116" s="958"/>
      <c r="DQ116" s="959" t="s">
        <v>111</v>
      </c>
      <c r="DR116" s="957"/>
      <c r="DS116" s="957"/>
      <c r="DT116" s="957"/>
      <c r="DU116" s="958"/>
      <c r="DV116" s="960" t="s">
        <v>111</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426</v>
      </c>
      <c r="Z117" s="882"/>
      <c r="AA117" s="994">
        <v>152737</v>
      </c>
      <c r="AB117" s="964"/>
      <c r="AC117" s="964"/>
      <c r="AD117" s="964"/>
      <c r="AE117" s="965"/>
      <c r="AF117" s="963">
        <v>138462</v>
      </c>
      <c r="AG117" s="964"/>
      <c r="AH117" s="964"/>
      <c r="AI117" s="964"/>
      <c r="AJ117" s="965"/>
      <c r="AK117" s="963">
        <v>136223</v>
      </c>
      <c r="AL117" s="964"/>
      <c r="AM117" s="964"/>
      <c r="AN117" s="964"/>
      <c r="AO117" s="965"/>
      <c r="AP117" s="966"/>
      <c r="AQ117" s="967"/>
      <c r="AR117" s="967"/>
      <c r="AS117" s="967"/>
      <c r="AT117" s="968"/>
      <c r="AU117" s="897"/>
      <c r="AV117" s="898"/>
      <c r="AW117" s="898"/>
      <c r="AX117" s="898"/>
      <c r="AY117" s="899"/>
      <c r="AZ117" s="993" t="s">
        <v>427</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428</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402</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400</v>
      </c>
      <c r="AB118" s="881"/>
      <c r="AC118" s="881"/>
      <c r="AD118" s="881"/>
      <c r="AE118" s="882"/>
      <c r="AF118" s="880" t="s">
        <v>286</v>
      </c>
      <c r="AG118" s="881"/>
      <c r="AH118" s="881"/>
      <c r="AI118" s="881"/>
      <c r="AJ118" s="882"/>
      <c r="AK118" s="880" t="s">
        <v>285</v>
      </c>
      <c r="AL118" s="881"/>
      <c r="AM118" s="881"/>
      <c r="AN118" s="881"/>
      <c r="AO118" s="882"/>
      <c r="AP118" s="988" t="s">
        <v>401</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429</v>
      </c>
      <c r="BP118" s="992"/>
      <c r="BQ118" s="983">
        <v>2265246</v>
      </c>
      <c r="BR118" s="984"/>
      <c r="BS118" s="984"/>
      <c r="BT118" s="984"/>
      <c r="BU118" s="984"/>
      <c r="BV118" s="984">
        <v>1781033</v>
      </c>
      <c r="BW118" s="984"/>
      <c r="BX118" s="984"/>
      <c r="BY118" s="984"/>
      <c r="BZ118" s="984"/>
      <c r="CA118" s="984">
        <v>1933905</v>
      </c>
      <c r="CB118" s="984"/>
      <c r="CC118" s="984"/>
      <c r="CD118" s="984"/>
      <c r="CE118" s="984"/>
      <c r="CF118" s="985"/>
      <c r="CG118" s="986"/>
      <c r="CH118" s="986"/>
      <c r="CI118" s="986"/>
      <c r="CJ118" s="987"/>
      <c r="CK118" s="943"/>
      <c r="CL118" s="944"/>
      <c r="CM118" s="914" t="s">
        <v>430</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405</v>
      </c>
      <c r="B119" s="942"/>
      <c r="C119" s="921" t="s">
        <v>406</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431</v>
      </c>
      <c r="AV119" s="976"/>
      <c r="AW119" s="976"/>
      <c r="AX119" s="976"/>
      <c r="AY119" s="977"/>
      <c r="AZ119" s="938" t="s">
        <v>432</v>
      </c>
      <c r="BA119" s="885"/>
      <c r="BB119" s="885"/>
      <c r="BC119" s="885"/>
      <c r="BD119" s="885"/>
      <c r="BE119" s="885"/>
      <c r="BF119" s="885"/>
      <c r="BG119" s="885"/>
      <c r="BH119" s="885"/>
      <c r="BI119" s="885"/>
      <c r="BJ119" s="885"/>
      <c r="BK119" s="885"/>
      <c r="BL119" s="885"/>
      <c r="BM119" s="885"/>
      <c r="BN119" s="885"/>
      <c r="BO119" s="885"/>
      <c r="BP119" s="886"/>
      <c r="BQ119" s="924">
        <v>1681572</v>
      </c>
      <c r="BR119" s="925"/>
      <c r="BS119" s="925"/>
      <c r="BT119" s="925"/>
      <c r="BU119" s="925"/>
      <c r="BV119" s="925">
        <v>1768500</v>
      </c>
      <c r="BW119" s="925"/>
      <c r="BX119" s="925"/>
      <c r="BY119" s="925"/>
      <c r="BZ119" s="925"/>
      <c r="CA119" s="925">
        <v>1738697</v>
      </c>
      <c r="CB119" s="925"/>
      <c r="CC119" s="925"/>
      <c r="CD119" s="925"/>
      <c r="CE119" s="925"/>
      <c r="CF119" s="939">
        <v>138.69999999999999</v>
      </c>
      <c r="CG119" s="940"/>
      <c r="CH119" s="940"/>
      <c r="CI119" s="940"/>
      <c r="CJ119" s="940"/>
      <c r="CK119" s="945"/>
      <c r="CL119" s="946"/>
      <c r="CM119" s="1002" t="s">
        <v>433</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111</v>
      </c>
      <c r="DH119" s="996"/>
      <c r="DI119" s="996"/>
      <c r="DJ119" s="996"/>
      <c r="DK119" s="997"/>
      <c r="DL119" s="998" t="s">
        <v>111</v>
      </c>
      <c r="DM119" s="996"/>
      <c r="DN119" s="996"/>
      <c r="DO119" s="996"/>
      <c r="DP119" s="997"/>
      <c r="DQ119" s="998" t="s">
        <v>111</v>
      </c>
      <c r="DR119" s="996"/>
      <c r="DS119" s="996"/>
      <c r="DT119" s="996"/>
      <c r="DU119" s="997"/>
      <c r="DV119" s="999" t="s">
        <v>111</v>
      </c>
      <c r="DW119" s="1000"/>
      <c r="DX119" s="1000"/>
      <c r="DY119" s="1000"/>
      <c r="DZ119" s="1001"/>
    </row>
    <row r="120" spans="1:130" s="197" customFormat="1" ht="26.25" customHeight="1">
      <c r="A120" s="973"/>
      <c r="B120" s="944"/>
      <c r="C120" s="914" t="s">
        <v>409</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434</v>
      </c>
      <c r="BA120" s="948"/>
      <c r="BB120" s="948"/>
      <c r="BC120" s="948"/>
      <c r="BD120" s="948"/>
      <c r="BE120" s="948"/>
      <c r="BF120" s="948"/>
      <c r="BG120" s="948"/>
      <c r="BH120" s="948"/>
      <c r="BI120" s="948"/>
      <c r="BJ120" s="948"/>
      <c r="BK120" s="948"/>
      <c r="BL120" s="948"/>
      <c r="BM120" s="948"/>
      <c r="BN120" s="948"/>
      <c r="BO120" s="948"/>
      <c r="BP120" s="949"/>
      <c r="BQ120" s="917" t="s">
        <v>111</v>
      </c>
      <c r="BR120" s="918"/>
      <c r="BS120" s="918"/>
      <c r="BT120" s="918"/>
      <c r="BU120" s="918"/>
      <c r="BV120" s="918" t="s">
        <v>111</v>
      </c>
      <c r="BW120" s="918"/>
      <c r="BX120" s="918"/>
      <c r="BY120" s="918"/>
      <c r="BZ120" s="918"/>
      <c r="CA120" s="918" t="s">
        <v>111</v>
      </c>
      <c r="CB120" s="918"/>
      <c r="CC120" s="918"/>
      <c r="CD120" s="918"/>
      <c r="CE120" s="918"/>
      <c r="CF120" s="912" t="s">
        <v>111</v>
      </c>
      <c r="CG120" s="913"/>
      <c r="CH120" s="913"/>
      <c r="CI120" s="913"/>
      <c r="CJ120" s="913"/>
      <c r="CK120" s="1011" t="s">
        <v>435</v>
      </c>
      <c r="CL120" s="1012"/>
      <c r="CM120" s="1012"/>
      <c r="CN120" s="1012"/>
      <c r="CO120" s="1013"/>
      <c r="CP120" s="1019" t="s">
        <v>383</v>
      </c>
      <c r="CQ120" s="1020"/>
      <c r="CR120" s="1020"/>
      <c r="CS120" s="1020"/>
      <c r="CT120" s="1020"/>
      <c r="CU120" s="1020"/>
      <c r="CV120" s="1020"/>
      <c r="CW120" s="1020"/>
      <c r="CX120" s="1020"/>
      <c r="CY120" s="1020"/>
      <c r="CZ120" s="1020"/>
      <c r="DA120" s="1020"/>
      <c r="DB120" s="1020"/>
      <c r="DC120" s="1020"/>
      <c r="DD120" s="1020"/>
      <c r="DE120" s="1020"/>
      <c r="DF120" s="1021"/>
      <c r="DG120" s="924">
        <v>117395</v>
      </c>
      <c r="DH120" s="925"/>
      <c r="DI120" s="925"/>
      <c r="DJ120" s="925"/>
      <c r="DK120" s="925"/>
      <c r="DL120" s="925">
        <v>112483</v>
      </c>
      <c r="DM120" s="925"/>
      <c r="DN120" s="925"/>
      <c r="DO120" s="925"/>
      <c r="DP120" s="925"/>
      <c r="DQ120" s="925">
        <v>107474</v>
      </c>
      <c r="DR120" s="925"/>
      <c r="DS120" s="925"/>
      <c r="DT120" s="925"/>
      <c r="DU120" s="925"/>
      <c r="DV120" s="926">
        <v>8.6</v>
      </c>
      <c r="DW120" s="926"/>
      <c r="DX120" s="926"/>
      <c r="DY120" s="926"/>
      <c r="DZ120" s="927"/>
    </row>
    <row r="121" spans="1:130" s="197" customFormat="1" ht="26.25" customHeight="1">
      <c r="A121" s="973"/>
      <c r="B121" s="944"/>
      <c r="C121" s="1008" t="s">
        <v>436</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437</v>
      </c>
      <c r="BA121" s="969"/>
      <c r="BB121" s="969"/>
      <c r="BC121" s="969"/>
      <c r="BD121" s="969"/>
      <c r="BE121" s="969"/>
      <c r="BF121" s="969"/>
      <c r="BG121" s="969"/>
      <c r="BH121" s="969"/>
      <c r="BI121" s="969"/>
      <c r="BJ121" s="969"/>
      <c r="BK121" s="969"/>
      <c r="BL121" s="969"/>
      <c r="BM121" s="969"/>
      <c r="BN121" s="969"/>
      <c r="BO121" s="969"/>
      <c r="BP121" s="970"/>
      <c r="BQ121" s="983">
        <v>1355522</v>
      </c>
      <c r="BR121" s="984"/>
      <c r="BS121" s="984"/>
      <c r="BT121" s="984"/>
      <c r="BU121" s="984"/>
      <c r="BV121" s="984">
        <v>1372495</v>
      </c>
      <c r="BW121" s="984"/>
      <c r="BX121" s="984"/>
      <c r="BY121" s="984"/>
      <c r="BZ121" s="984"/>
      <c r="CA121" s="984">
        <v>1505975</v>
      </c>
      <c r="CB121" s="984"/>
      <c r="CC121" s="984"/>
      <c r="CD121" s="984"/>
      <c r="CE121" s="984"/>
      <c r="CF121" s="1022">
        <v>120.1</v>
      </c>
      <c r="CG121" s="1023"/>
      <c r="CH121" s="1023"/>
      <c r="CI121" s="1023"/>
      <c r="CJ121" s="1023"/>
      <c r="CK121" s="1014"/>
      <c r="CL121" s="1015"/>
      <c r="CM121" s="1015"/>
      <c r="CN121" s="1015"/>
      <c r="CO121" s="1016"/>
      <c r="CP121" s="1005" t="s">
        <v>385</v>
      </c>
      <c r="CQ121" s="1006"/>
      <c r="CR121" s="1006"/>
      <c r="CS121" s="1006"/>
      <c r="CT121" s="1006"/>
      <c r="CU121" s="1006"/>
      <c r="CV121" s="1006"/>
      <c r="CW121" s="1006"/>
      <c r="CX121" s="1006"/>
      <c r="CY121" s="1006"/>
      <c r="CZ121" s="1006"/>
      <c r="DA121" s="1006"/>
      <c r="DB121" s="1006"/>
      <c r="DC121" s="1006"/>
      <c r="DD121" s="1006"/>
      <c r="DE121" s="1006"/>
      <c r="DF121" s="1007"/>
      <c r="DG121" s="917">
        <v>45517</v>
      </c>
      <c r="DH121" s="918"/>
      <c r="DI121" s="918"/>
      <c r="DJ121" s="918"/>
      <c r="DK121" s="918"/>
      <c r="DL121" s="918">
        <v>44528</v>
      </c>
      <c r="DM121" s="918"/>
      <c r="DN121" s="918"/>
      <c r="DO121" s="918"/>
      <c r="DP121" s="918"/>
      <c r="DQ121" s="918">
        <v>41906</v>
      </c>
      <c r="DR121" s="918"/>
      <c r="DS121" s="918"/>
      <c r="DT121" s="918"/>
      <c r="DU121" s="918"/>
      <c r="DV121" s="919">
        <v>3.3</v>
      </c>
      <c r="DW121" s="919"/>
      <c r="DX121" s="919"/>
      <c r="DY121" s="919"/>
      <c r="DZ121" s="920"/>
    </row>
    <row r="122" spans="1:130" s="197" customFormat="1" ht="26.25" customHeight="1">
      <c r="A122" s="973"/>
      <c r="B122" s="944"/>
      <c r="C122" s="914" t="s">
        <v>419</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438</v>
      </c>
      <c r="BP122" s="992"/>
      <c r="BQ122" s="1032">
        <v>3037094</v>
      </c>
      <c r="BR122" s="1033"/>
      <c r="BS122" s="1033"/>
      <c r="BT122" s="1033"/>
      <c r="BU122" s="1033"/>
      <c r="BV122" s="1033">
        <v>3140995</v>
      </c>
      <c r="BW122" s="1033"/>
      <c r="BX122" s="1033"/>
      <c r="BY122" s="1033"/>
      <c r="BZ122" s="1033"/>
      <c r="CA122" s="1033">
        <v>3244672</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c r="A123" s="973"/>
      <c r="B123" s="944"/>
      <c r="C123" s="914" t="s">
        <v>425</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t="s">
        <v>111</v>
      </c>
      <c r="AG123" s="957"/>
      <c r="AH123" s="957"/>
      <c r="AI123" s="957"/>
      <c r="AJ123" s="958"/>
      <c r="AK123" s="959" t="s">
        <v>111</v>
      </c>
      <c r="AL123" s="957"/>
      <c r="AM123" s="957"/>
      <c r="AN123" s="957"/>
      <c r="AO123" s="958"/>
      <c r="AP123" s="960" t="s">
        <v>111</v>
      </c>
      <c r="AQ123" s="961"/>
      <c r="AR123" s="961"/>
      <c r="AS123" s="961"/>
      <c r="AT123" s="962"/>
      <c r="AU123" s="1029" t="s">
        <v>439</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t="s">
        <v>111</v>
      </c>
      <c r="BR123" s="1025"/>
      <c r="BS123" s="1025"/>
      <c r="BT123" s="1025"/>
      <c r="BU123" s="1025"/>
      <c r="BV123" s="1025" t="s">
        <v>111</v>
      </c>
      <c r="BW123" s="1025"/>
      <c r="BX123" s="1025"/>
      <c r="BY123" s="1025"/>
      <c r="BZ123" s="1025"/>
      <c r="CA123" s="1025" t="s">
        <v>111</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428</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440</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c r="A125" s="973"/>
      <c r="B125" s="944"/>
      <c r="C125" s="914" t="s">
        <v>430</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441</v>
      </c>
      <c r="CL125" s="1012"/>
      <c r="CM125" s="1012"/>
      <c r="CN125" s="1012"/>
      <c r="CO125" s="1013"/>
      <c r="CP125" s="938" t="s">
        <v>442</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433</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111</v>
      </c>
      <c r="AB126" s="957"/>
      <c r="AC126" s="957"/>
      <c r="AD126" s="957"/>
      <c r="AE126" s="958"/>
      <c r="AF126" s="959" t="s">
        <v>111</v>
      </c>
      <c r="AG126" s="957"/>
      <c r="AH126" s="957"/>
      <c r="AI126" s="957"/>
      <c r="AJ126" s="958"/>
      <c r="AK126" s="959" t="s">
        <v>111</v>
      </c>
      <c r="AL126" s="957"/>
      <c r="AM126" s="957"/>
      <c r="AN126" s="957"/>
      <c r="AO126" s="958"/>
      <c r="AP126" s="960" t="s">
        <v>111</v>
      </c>
      <c r="AQ126" s="961"/>
      <c r="AR126" s="961"/>
      <c r="AS126" s="961"/>
      <c r="AT126" s="962"/>
      <c r="AU126" s="233"/>
      <c r="AV126" s="233"/>
      <c r="AW126" s="233"/>
      <c r="AX126" s="1034" t="s">
        <v>443</v>
      </c>
      <c r="AY126" s="1035"/>
      <c r="AZ126" s="1035"/>
      <c r="BA126" s="1035"/>
      <c r="BB126" s="1035"/>
      <c r="BC126" s="1035"/>
      <c r="BD126" s="1035"/>
      <c r="BE126" s="1036"/>
      <c r="BF126" s="1050" t="s">
        <v>444</v>
      </c>
      <c r="BG126" s="1035"/>
      <c r="BH126" s="1035"/>
      <c r="BI126" s="1035"/>
      <c r="BJ126" s="1035"/>
      <c r="BK126" s="1035"/>
      <c r="BL126" s="1036"/>
      <c r="BM126" s="1050" t="s">
        <v>445</v>
      </c>
      <c r="BN126" s="1035"/>
      <c r="BO126" s="1035"/>
      <c r="BP126" s="1035"/>
      <c r="BQ126" s="1035"/>
      <c r="BR126" s="1035"/>
      <c r="BS126" s="1036"/>
      <c r="BT126" s="1050" t="s">
        <v>446</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447</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c r="A127" s="974"/>
      <c r="B127" s="946"/>
      <c r="C127" s="1002" t="s">
        <v>448</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111</v>
      </c>
      <c r="AB127" s="957"/>
      <c r="AC127" s="957"/>
      <c r="AD127" s="957"/>
      <c r="AE127" s="958"/>
      <c r="AF127" s="959" t="s">
        <v>111</v>
      </c>
      <c r="AG127" s="957"/>
      <c r="AH127" s="957"/>
      <c r="AI127" s="957"/>
      <c r="AJ127" s="958"/>
      <c r="AK127" s="959" t="s">
        <v>111</v>
      </c>
      <c r="AL127" s="957"/>
      <c r="AM127" s="957"/>
      <c r="AN127" s="957"/>
      <c r="AO127" s="958"/>
      <c r="AP127" s="960" t="s">
        <v>111</v>
      </c>
      <c r="AQ127" s="961"/>
      <c r="AR127" s="961"/>
      <c r="AS127" s="961"/>
      <c r="AT127" s="962"/>
      <c r="AU127" s="233"/>
      <c r="AV127" s="233"/>
      <c r="AW127" s="233"/>
      <c r="AX127" s="884" t="s">
        <v>449</v>
      </c>
      <c r="AY127" s="885"/>
      <c r="AZ127" s="885"/>
      <c r="BA127" s="885"/>
      <c r="BB127" s="885"/>
      <c r="BC127" s="885"/>
      <c r="BD127" s="885"/>
      <c r="BE127" s="886"/>
      <c r="BF127" s="1039" t="s">
        <v>111</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450</v>
      </c>
      <c r="CQ127" s="1043"/>
      <c r="CR127" s="1043"/>
      <c r="CS127" s="1043"/>
      <c r="CT127" s="1043"/>
      <c r="CU127" s="1043"/>
      <c r="CV127" s="1043"/>
      <c r="CW127" s="1043"/>
      <c r="CX127" s="1043"/>
      <c r="CY127" s="1043"/>
      <c r="CZ127" s="1043"/>
      <c r="DA127" s="1043"/>
      <c r="DB127" s="1043"/>
      <c r="DC127" s="1043"/>
      <c r="DD127" s="1043"/>
      <c r="DE127" s="1043"/>
      <c r="DF127" s="1044"/>
      <c r="DG127" s="1045" t="s">
        <v>111</v>
      </c>
      <c r="DH127" s="1046"/>
      <c r="DI127" s="1046"/>
      <c r="DJ127" s="1046"/>
      <c r="DK127" s="1046"/>
      <c r="DL127" s="1046" t="s">
        <v>111</v>
      </c>
      <c r="DM127" s="1046"/>
      <c r="DN127" s="1046"/>
      <c r="DO127" s="1046"/>
      <c r="DP127" s="1046"/>
      <c r="DQ127" s="1046" t="s">
        <v>111</v>
      </c>
      <c r="DR127" s="1046"/>
      <c r="DS127" s="1046"/>
      <c r="DT127" s="1046"/>
      <c r="DU127" s="1046"/>
      <c r="DV127" s="1047" t="s">
        <v>111</v>
      </c>
      <c r="DW127" s="1047"/>
      <c r="DX127" s="1047"/>
      <c r="DY127" s="1047"/>
      <c r="DZ127" s="1048"/>
    </row>
    <row r="128" spans="1:130" s="197" customFormat="1" ht="26.25" customHeight="1">
      <c r="A128" s="1069" t="s">
        <v>451</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452</v>
      </c>
      <c r="X128" s="1071"/>
      <c r="Y128" s="1071"/>
      <c r="Z128" s="1072"/>
      <c r="AA128" s="1087" t="s">
        <v>111</v>
      </c>
      <c r="AB128" s="1088"/>
      <c r="AC128" s="1088"/>
      <c r="AD128" s="1088"/>
      <c r="AE128" s="1089"/>
      <c r="AF128" s="1090" t="s">
        <v>111</v>
      </c>
      <c r="AG128" s="1088"/>
      <c r="AH128" s="1088"/>
      <c r="AI128" s="1088"/>
      <c r="AJ128" s="1089"/>
      <c r="AK128" s="1090" t="s">
        <v>111</v>
      </c>
      <c r="AL128" s="1088"/>
      <c r="AM128" s="1088"/>
      <c r="AN128" s="1088"/>
      <c r="AO128" s="1089"/>
      <c r="AP128" s="1091"/>
      <c r="AQ128" s="1092"/>
      <c r="AR128" s="1092"/>
      <c r="AS128" s="1092"/>
      <c r="AT128" s="1093"/>
      <c r="AU128" s="235"/>
      <c r="AV128" s="235"/>
      <c r="AW128" s="235"/>
      <c r="AX128" s="1052" t="s">
        <v>453</v>
      </c>
      <c r="AY128" s="948"/>
      <c r="AZ128" s="948"/>
      <c r="BA128" s="948"/>
      <c r="BB128" s="948"/>
      <c r="BC128" s="948"/>
      <c r="BD128" s="948"/>
      <c r="BE128" s="949"/>
      <c r="BF128" s="1064" t="s">
        <v>111</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454</v>
      </c>
      <c r="X129" s="1059"/>
      <c r="Y129" s="1059"/>
      <c r="Z129" s="1060"/>
      <c r="AA129" s="956">
        <v>1376687</v>
      </c>
      <c r="AB129" s="957"/>
      <c r="AC129" s="957"/>
      <c r="AD129" s="957"/>
      <c r="AE129" s="958"/>
      <c r="AF129" s="959">
        <v>1349541</v>
      </c>
      <c r="AG129" s="957"/>
      <c r="AH129" s="957"/>
      <c r="AI129" s="957"/>
      <c r="AJ129" s="958"/>
      <c r="AK129" s="959">
        <v>1366095</v>
      </c>
      <c r="AL129" s="957"/>
      <c r="AM129" s="957"/>
      <c r="AN129" s="957"/>
      <c r="AO129" s="958"/>
      <c r="AP129" s="1061"/>
      <c r="AQ129" s="1062"/>
      <c r="AR129" s="1062"/>
      <c r="AS129" s="1062"/>
      <c r="AT129" s="1063"/>
      <c r="AU129" s="235"/>
      <c r="AV129" s="235"/>
      <c r="AW129" s="235"/>
      <c r="AX129" s="1052" t="s">
        <v>455</v>
      </c>
      <c r="AY129" s="948"/>
      <c r="AZ129" s="948"/>
      <c r="BA129" s="948"/>
      <c r="BB129" s="948"/>
      <c r="BC129" s="948"/>
      <c r="BD129" s="948"/>
      <c r="BE129" s="949"/>
      <c r="BF129" s="1053">
        <v>2.9</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456</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457</v>
      </c>
      <c r="X130" s="1059"/>
      <c r="Y130" s="1059"/>
      <c r="Z130" s="1060"/>
      <c r="AA130" s="956">
        <v>98826</v>
      </c>
      <c r="AB130" s="957"/>
      <c r="AC130" s="957"/>
      <c r="AD130" s="957"/>
      <c r="AE130" s="958"/>
      <c r="AF130" s="959">
        <v>104404</v>
      </c>
      <c r="AG130" s="957"/>
      <c r="AH130" s="957"/>
      <c r="AI130" s="957"/>
      <c r="AJ130" s="958"/>
      <c r="AK130" s="959">
        <v>112166</v>
      </c>
      <c r="AL130" s="957"/>
      <c r="AM130" s="957"/>
      <c r="AN130" s="957"/>
      <c r="AO130" s="958"/>
      <c r="AP130" s="1061"/>
      <c r="AQ130" s="1062"/>
      <c r="AR130" s="1062"/>
      <c r="AS130" s="1062"/>
      <c r="AT130" s="1063"/>
      <c r="AU130" s="235"/>
      <c r="AV130" s="235"/>
      <c r="AW130" s="235"/>
      <c r="AX130" s="1111" t="s">
        <v>458</v>
      </c>
      <c r="AY130" s="1043"/>
      <c r="AZ130" s="1043"/>
      <c r="BA130" s="1043"/>
      <c r="BB130" s="1043"/>
      <c r="BC130" s="1043"/>
      <c r="BD130" s="1043"/>
      <c r="BE130" s="1044"/>
      <c r="BF130" s="1073" t="s">
        <v>111</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459</v>
      </c>
      <c r="X131" s="1082"/>
      <c r="Y131" s="1082"/>
      <c r="Z131" s="1083"/>
      <c r="AA131" s="995">
        <v>1277861</v>
      </c>
      <c r="AB131" s="996"/>
      <c r="AC131" s="996"/>
      <c r="AD131" s="996"/>
      <c r="AE131" s="997"/>
      <c r="AF131" s="998">
        <v>1245137</v>
      </c>
      <c r="AG131" s="996"/>
      <c r="AH131" s="996"/>
      <c r="AI131" s="996"/>
      <c r="AJ131" s="997"/>
      <c r="AK131" s="998">
        <v>1253929</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460</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461</v>
      </c>
      <c r="W132" s="1099"/>
      <c r="X132" s="1099"/>
      <c r="Y132" s="1099"/>
      <c r="Z132" s="1100"/>
      <c r="AA132" s="1101">
        <v>4.2188469639999999</v>
      </c>
      <c r="AB132" s="1102"/>
      <c r="AC132" s="1102"/>
      <c r="AD132" s="1102"/>
      <c r="AE132" s="1103"/>
      <c r="AF132" s="1104">
        <v>2.7352813390000001</v>
      </c>
      <c r="AG132" s="1102"/>
      <c r="AH132" s="1102"/>
      <c r="AI132" s="1102"/>
      <c r="AJ132" s="1103"/>
      <c r="AK132" s="1104">
        <v>1.9185296780000001</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462</v>
      </c>
      <c r="W133" s="1106"/>
      <c r="X133" s="1106"/>
      <c r="Y133" s="1106"/>
      <c r="Z133" s="1107"/>
      <c r="AA133" s="1108">
        <v>4.5999999999999996</v>
      </c>
      <c r="AB133" s="1109"/>
      <c r="AC133" s="1109"/>
      <c r="AD133" s="1109"/>
      <c r="AE133" s="1110"/>
      <c r="AF133" s="1108">
        <v>3.8</v>
      </c>
      <c r="AG133" s="1109"/>
      <c r="AH133" s="1109"/>
      <c r="AI133" s="1109"/>
      <c r="AJ133" s="1110"/>
      <c r="AK133" s="1108">
        <v>2.9</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B20" sqref="B20:K20"/>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election activeCell="B20" sqref="B20:K20"/>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B20" sqref="B20:K20"/>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5" t="s">
        <v>465</v>
      </c>
      <c r="L7" s="254"/>
      <c r="M7" s="255" t="s">
        <v>466</v>
      </c>
      <c r="N7" s="256"/>
    </row>
    <row r="8" spans="1:16">
      <c r="A8" s="248"/>
      <c r="B8" s="244"/>
      <c r="C8" s="244"/>
      <c r="D8" s="244"/>
      <c r="E8" s="244"/>
      <c r="F8" s="244"/>
      <c r="G8" s="257"/>
      <c r="H8" s="258"/>
      <c r="I8" s="258"/>
      <c r="J8" s="259"/>
      <c r="K8" s="1116"/>
      <c r="L8" s="260" t="s">
        <v>467</v>
      </c>
      <c r="M8" s="261" t="s">
        <v>468</v>
      </c>
      <c r="N8" s="262" t="s">
        <v>469</v>
      </c>
    </row>
    <row r="9" spans="1:16">
      <c r="A9" s="248"/>
      <c r="B9" s="244"/>
      <c r="C9" s="244"/>
      <c r="D9" s="244"/>
      <c r="E9" s="244"/>
      <c r="F9" s="244"/>
      <c r="G9" s="1117" t="s">
        <v>470</v>
      </c>
      <c r="H9" s="1118"/>
      <c r="I9" s="1118"/>
      <c r="J9" s="1119"/>
      <c r="K9" s="263">
        <v>377606</v>
      </c>
      <c r="L9" s="264">
        <v>117708</v>
      </c>
      <c r="M9" s="265">
        <v>192357</v>
      </c>
      <c r="N9" s="266">
        <v>-38.799999999999997</v>
      </c>
    </row>
    <row r="10" spans="1:16">
      <c r="A10" s="248"/>
      <c r="B10" s="244"/>
      <c r="C10" s="244"/>
      <c r="D10" s="244"/>
      <c r="E10" s="244"/>
      <c r="F10" s="244"/>
      <c r="G10" s="1117" t="s">
        <v>471</v>
      </c>
      <c r="H10" s="1118"/>
      <c r="I10" s="1118"/>
      <c r="J10" s="1119"/>
      <c r="K10" s="267">
        <v>39657</v>
      </c>
      <c r="L10" s="268">
        <v>12362</v>
      </c>
      <c r="M10" s="269">
        <v>21870</v>
      </c>
      <c r="N10" s="270">
        <v>-43.5</v>
      </c>
    </row>
    <row r="11" spans="1:16" ht="13.5" customHeight="1">
      <c r="A11" s="248"/>
      <c r="B11" s="244"/>
      <c r="C11" s="244"/>
      <c r="D11" s="244"/>
      <c r="E11" s="244"/>
      <c r="F11" s="244"/>
      <c r="G11" s="1117" t="s">
        <v>472</v>
      </c>
      <c r="H11" s="1118"/>
      <c r="I11" s="1118"/>
      <c r="J11" s="1119"/>
      <c r="K11" s="267">
        <v>82000</v>
      </c>
      <c r="L11" s="268">
        <v>25561</v>
      </c>
      <c r="M11" s="269">
        <v>24716</v>
      </c>
      <c r="N11" s="270">
        <v>3.4</v>
      </c>
    </row>
    <row r="12" spans="1:16" ht="13.5" customHeight="1">
      <c r="A12" s="248"/>
      <c r="B12" s="244"/>
      <c r="C12" s="244"/>
      <c r="D12" s="244"/>
      <c r="E12" s="244"/>
      <c r="F12" s="244"/>
      <c r="G12" s="1117" t="s">
        <v>473</v>
      </c>
      <c r="H12" s="1118"/>
      <c r="I12" s="1118"/>
      <c r="J12" s="1119"/>
      <c r="K12" s="267" t="s">
        <v>474</v>
      </c>
      <c r="L12" s="268" t="s">
        <v>474</v>
      </c>
      <c r="M12" s="269">
        <v>2820</v>
      </c>
      <c r="N12" s="270" t="s">
        <v>474</v>
      </c>
    </row>
    <row r="13" spans="1:16" ht="13.5" customHeight="1">
      <c r="A13" s="248"/>
      <c r="B13" s="244"/>
      <c r="C13" s="244"/>
      <c r="D13" s="244"/>
      <c r="E13" s="244"/>
      <c r="F13" s="244"/>
      <c r="G13" s="1117" t="s">
        <v>475</v>
      </c>
      <c r="H13" s="1118"/>
      <c r="I13" s="1118"/>
      <c r="J13" s="1119"/>
      <c r="K13" s="267" t="s">
        <v>474</v>
      </c>
      <c r="L13" s="268" t="s">
        <v>474</v>
      </c>
      <c r="M13" s="269" t="s">
        <v>474</v>
      </c>
      <c r="N13" s="270" t="s">
        <v>474</v>
      </c>
    </row>
    <row r="14" spans="1:16" ht="13.5" customHeight="1">
      <c r="A14" s="248"/>
      <c r="B14" s="244"/>
      <c r="C14" s="244"/>
      <c r="D14" s="244"/>
      <c r="E14" s="244"/>
      <c r="F14" s="244"/>
      <c r="G14" s="1117" t="s">
        <v>476</v>
      </c>
      <c r="H14" s="1118"/>
      <c r="I14" s="1118"/>
      <c r="J14" s="1119"/>
      <c r="K14" s="267" t="s">
        <v>474</v>
      </c>
      <c r="L14" s="268" t="s">
        <v>474</v>
      </c>
      <c r="M14" s="269">
        <v>8559</v>
      </c>
      <c r="N14" s="270" t="s">
        <v>474</v>
      </c>
    </row>
    <row r="15" spans="1:16" ht="13.5" customHeight="1">
      <c r="A15" s="248"/>
      <c r="B15" s="244"/>
      <c r="C15" s="244"/>
      <c r="D15" s="244"/>
      <c r="E15" s="244"/>
      <c r="F15" s="244"/>
      <c r="G15" s="1117" t="s">
        <v>477</v>
      </c>
      <c r="H15" s="1118"/>
      <c r="I15" s="1118"/>
      <c r="J15" s="1119"/>
      <c r="K15" s="267">
        <v>19137</v>
      </c>
      <c r="L15" s="268">
        <v>5965</v>
      </c>
      <c r="M15" s="269">
        <v>4371</v>
      </c>
      <c r="N15" s="270">
        <v>36.5</v>
      </c>
    </row>
    <row r="16" spans="1:16">
      <c r="A16" s="248"/>
      <c r="B16" s="244"/>
      <c r="C16" s="244"/>
      <c r="D16" s="244"/>
      <c r="E16" s="244"/>
      <c r="F16" s="244"/>
      <c r="G16" s="1120" t="s">
        <v>478</v>
      </c>
      <c r="H16" s="1121"/>
      <c r="I16" s="1121"/>
      <c r="J16" s="1122"/>
      <c r="K16" s="268">
        <v>-44985</v>
      </c>
      <c r="L16" s="268">
        <v>-14023</v>
      </c>
      <c r="M16" s="269">
        <v>-21822</v>
      </c>
      <c r="N16" s="270">
        <v>-35.700000000000003</v>
      </c>
    </row>
    <row r="17" spans="1:16">
      <c r="A17" s="248"/>
      <c r="B17" s="244"/>
      <c r="C17" s="244"/>
      <c r="D17" s="244"/>
      <c r="E17" s="244"/>
      <c r="F17" s="244"/>
      <c r="G17" s="1120" t="s">
        <v>170</v>
      </c>
      <c r="H17" s="1121"/>
      <c r="I17" s="1121"/>
      <c r="J17" s="1122"/>
      <c r="K17" s="268">
        <v>473415</v>
      </c>
      <c r="L17" s="268">
        <v>147573</v>
      </c>
      <c r="M17" s="269">
        <v>232872</v>
      </c>
      <c r="N17" s="270">
        <v>-36.6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12" t="s">
        <v>483</v>
      </c>
      <c r="H21" s="1113"/>
      <c r="I21" s="1113"/>
      <c r="J21" s="1114"/>
      <c r="K21" s="280">
        <v>14.03</v>
      </c>
      <c r="L21" s="281">
        <v>21.42</v>
      </c>
      <c r="M21" s="282">
        <v>-7.39</v>
      </c>
      <c r="N21" s="249"/>
      <c r="O21" s="283"/>
      <c r="P21" s="279"/>
    </row>
    <row r="22" spans="1:16" s="284" customFormat="1">
      <c r="A22" s="279"/>
      <c r="B22" s="249"/>
      <c r="C22" s="249"/>
      <c r="D22" s="249"/>
      <c r="E22" s="249"/>
      <c r="F22" s="249"/>
      <c r="G22" s="1112" t="s">
        <v>484</v>
      </c>
      <c r="H22" s="1113"/>
      <c r="I22" s="1113"/>
      <c r="J22" s="1114"/>
      <c r="K22" s="285">
        <v>92.7</v>
      </c>
      <c r="L22" s="286">
        <v>93.4</v>
      </c>
      <c r="M22" s="287">
        <v>-0.7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5" t="s">
        <v>465</v>
      </c>
      <c r="L30" s="254"/>
      <c r="M30" s="255" t="s">
        <v>466</v>
      </c>
      <c r="N30" s="256"/>
    </row>
    <row r="31" spans="1:16">
      <c r="A31" s="248"/>
      <c r="B31" s="244"/>
      <c r="C31" s="244"/>
      <c r="D31" s="244"/>
      <c r="E31" s="244"/>
      <c r="F31" s="244"/>
      <c r="G31" s="257"/>
      <c r="H31" s="258"/>
      <c r="I31" s="258"/>
      <c r="J31" s="259"/>
      <c r="K31" s="1116"/>
      <c r="L31" s="260" t="s">
        <v>467</v>
      </c>
      <c r="M31" s="261" t="s">
        <v>468</v>
      </c>
      <c r="N31" s="262" t="s">
        <v>469</v>
      </c>
    </row>
    <row r="32" spans="1:16" ht="27" customHeight="1">
      <c r="A32" s="248"/>
      <c r="B32" s="244"/>
      <c r="C32" s="244"/>
      <c r="D32" s="244"/>
      <c r="E32" s="244"/>
      <c r="F32" s="244"/>
      <c r="G32" s="1128" t="s">
        <v>488</v>
      </c>
      <c r="H32" s="1129"/>
      <c r="I32" s="1129"/>
      <c r="J32" s="1130"/>
      <c r="K32" s="294">
        <v>117910</v>
      </c>
      <c r="L32" s="294">
        <v>36755</v>
      </c>
      <c r="M32" s="295">
        <v>135669</v>
      </c>
      <c r="N32" s="296">
        <v>-72.900000000000006</v>
      </c>
    </row>
    <row r="33" spans="1:16" ht="13.5" customHeight="1">
      <c r="A33" s="248"/>
      <c r="B33" s="244"/>
      <c r="C33" s="244"/>
      <c r="D33" s="244"/>
      <c r="E33" s="244"/>
      <c r="F33" s="244"/>
      <c r="G33" s="1128" t="s">
        <v>489</v>
      </c>
      <c r="H33" s="1129"/>
      <c r="I33" s="1129"/>
      <c r="J33" s="1130"/>
      <c r="K33" s="294" t="s">
        <v>474</v>
      </c>
      <c r="L33" s="294" t="s">
        <v>474</v>
      </c>
      <c r="M33" s="295" t="s">
        <v>474</v>
      </c>
      <c r="N33" s="296" t="s">
        <v>474</v>
      </c>
    </row>
    <row r="34" spans="1:16" ht="27" customHeight="1">
      <c r="A34" s="248"/>
      <c r="B34" s="244"/>
      <c r="C34" s="244"/>
      <c r="D34" s="244"/>
      <c r="E34" s="244"/>
      <c r="F34" s="244"/>
      <c r="G34" s="1128" t="s">
        <v>490</v>
      </c>
      <c r="H34" s="1129"/>
      <c r="I34" s="1129"/>
      <c r="J34" s="1130"/>
      <c r="K34" s="294" t="s">
        <v>474</v>
      </c>
      <c r="L34" s="294" t="s">
        <v>474</v>
      </c>
      <c r="M34" s="295">
        <v>40</v>
      </c>
      <c r="N34" s="296" t="s">
        <v>474</v>
      </c>
    </row>
    <row r="35" spans="1:16" ht="27" customHeight="1">
      <c r="A35" s="248"/>
      <c r="B35" s="244"/>
      <c r="C35" s="244"/>
      <c r="D35" s="244"/>
      <c r="E35" s="244"/>
      <c r="F35" s="244"/>
      <c r="G35" s="1128" t="s">
        <v>491</v>
      </c>
      <c r="H35" s="1129"/>
      <c r="I35" s="1129"/>
      <c r="J35" s="1130"/>
      <c r="K35" s="294">
        <v>9672</v>
      </c>
      <c r="L35" s="294">
        <v>3015</v>
      </c>
      <c r="M35" s="295">
        <v>30817</v>
      </c>
      <c r="N35" s="296">
        <v>-90.2</v>
      </c>
    </row>
    <row r="36" spans="1:16" ht="27" customHeight="1">
      <c r="A36" s="248"/>
      <c r="B36" s="244"/>
      <c r="C36" s="244"/>
      <c r="D36" s="244"/>
      <c r="E36" s="244"/>
      <c r="F36" s="244"/>
      <c r="G36" s="1128" t="s">
        <v>492</v>
      </c>
      <c r="H36" s="1129"/>
      <c r="I36" s="1129"/>
      <c r="J36" s="1130"/>
      <c r="K36" s="294">
        <v>8641</v>
      </c>
      <c r="L36" s="294">
        <v>2694</v>
      </c>
      <c r="M36" s="295">
        <v>6361</v>
      </c>
      <c r="N36" s="296">
        <v>-57.6</v>
      </c>
    </row>
    <row r="37" spans="1:16" ht="13.5" customHeight="1">
      <c r="A37" s="248"/>
      <c r="B37" s="244"/>
      <c r="C37" s="244"/>
      <c r="D37" s="244"/>
      <c r="E37" s="244"/>
      <c r="F37" s="244"/>
      <c r="G37" s="1128" t="s">
        <v>493</v>
      </c>
      <c r="H37" s="1129"/>
      <c r="I37" s="1129"/>
      <c r="J37" s="1130"/>
      <c r="K37" s="294" t="s">
        <v>474</v>
      </c>
      <c r="L37" s="294" t="s">
        <v>474</v>
      </c>
      <c r="M37" s="295">
        <v>2179</v>
      </c>
      <c r="N37" s="296" t="s">
        <v>474</v>
      </c>
    </row>
    <row r="38" spans="1:16" ht="27" customHeight="1">
      <c r="A38" s="248"/>
      <c r="B38" s="244"/>
      <c r="C38" s="244"/>
      <c r="D38" s="244"/>
      <c r="E38" s="244"/>
      <c r="F38" s="244"/>
      <c r="G38" s="1131" t="s">
        <v>494</v>
      </c>
      <c r="H38" s="1132"/>
      <c r="I38" s="1132"/>
      <c r="J38" s="1133"/>
      <c r="K38" s="297" t="s">
        <v>474</v>
      </c>
      <c r="L38" s="297" t="s">
        <v>474</v>
      </c>
      <c r="M38" s="298">
        <v>59</v>
      </c>
      <c r="N38" s="299" t="s">
        <v>474</v>
      </c>
      <c r="O38" s="293"/>
    </row>
    <row r="39" spans="1:16">
      <c r="A39" s="248"/>
      <c r="B39" s="244"/>
      <c r="C39" s="244"/>
      <c r="D39" s="244"/>
      <c r="E39" s="244"/>
      <c r="F39" s="244"/>
      <c r="G39" s="1131" t="s">
        <v>495</v>
      </c>
      <c r="H39" s="1132"/>
      <c r="I39" s="1132"/>
      <c r="J39" s="1133"/>
      <c r="K39" s="300" t="s">
        <v>474</v>
      </c>
      <c r="L39" s="300" t="s">
        <v>474</v>
      </c>
      <c r="M39" s="301">
        <v>-9358</v>
      </c>
      <c r="N39" s="302" t="s">
        <v>474</v>
      </c>
      <c r="O39" s="293"/>
    </row>
    <row r="40" spans="1:16" ht="27" customHeight="1">
      <c r="A40" s="248"/>
      <c r="B40" s="244"/>
      <c r="C40" s="244"/>
      <c r="D40" s="244"/>
      <c r="E40" s="244"/>
      <c r="F40" s="244"/>
      <c r="G40" s="1128" t="s">
        <v>496</v>
      </c>
      <c r="H40" s="1129"/>
      <c r="I40" s="1129"/>
      <c r="J40" s="1130"/>
      <c r="K40" s="300">
        <v>-112166</v>
      </c>
      <c r="L40" s="300">
        <v>-34964</v>
      </c>
      <c r="M40" s="301">
        <v>-120971</v>
      </c>
      <c r="N40" s="302">
        <v>-71.099999999999994</v>
      </c>
      <c r="O40" s="293"/>
    </row>
    <row r="41" spans="1:16">
      <c r="A41" s="248"/>
      <c r="B41" s="244"/>
      <c r="C41" s="244"/>
      <c r="D41" s="244"/>
      <c r="E41" s="244"/>
      <c r="F41" s="244"/>
      <c r="G41" s="1134" t="s">
        <v>280</v>
      </c>
      <c r="H41" s="1135"/>
      <c r="I41" s="1135"/>
      <c r="J41" s="1136"/>
      <c r="K41" s="294">
        <v>24057</v>
      </c>
      <c r="L41" s="300">
        <v>7499</v>
      </c>
      <c r="M41" s="301">
        <v>44795</v>
      </c>
      <c r="N41" s="302">
        <v>-83.3</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23" t="s">
        <v>465</v>
      </c>
      <c r="J49" s="1125" t="s">
        <v>500</v>
      </c>
      <c r="K49" s="1126"/>
      <c r="L49" s="1126"/>
      <c r="M49" s="1126"/>
      <c r="N49" s="1127"/>
    </row>
    <row r="50" spans="1:14">
      <c r="A50" s="248"/>
      <c r="B50" s="244"/>
      <c r="C50" s="244"/>
      <c r="D50" s="244"/>
      <c r="E50" s="244"/>
      <c r="F50" s="244"/>
      <c r="G50" s="312"/>
      <c r="H50" s="313"/>
      <c r="I50" s="1124"/>
      <c r="J50" s="314" t="s">
        <v>501</v>
      </c>
      <c r="K50" s="315" t="s">
        <v>502</v>
      </c>
      <c r="L50" s="316" t="s">
        <v>503</v>
      </c>
      <c r="M50" s="317" t="s">
        <v>504</v>
      </c>
      <c r="N50" s="318" t="s">
        <v>505</v>
      </c>
    </row>
    <row r="51" spans="1:14">
      <c r="A51" s="248"/>
      <c r="B51" s="244"/>
      <c r="C51" s="244"/>
      <c r="D51" s="244"/>
      <c r="E51" s="244"/>
      <c r="F51" s="244"/>
      <c r="G51" s="310" t="s">
        <v>506</v>
      </c>
      <c r="H51" s="311"/>
      <c r="I51" s="319">
        <v>316865</v>
      </c>
      <c r="J51" s="320">
        <v>91027</v>
      </c>
      <c r="K51" s="321">
        <v>245.1</v>
      </c>
      <c r="L51" s="322">
        <v>209170</v>
      </c>
      <c r="M51" s="323">
        <v>91.7</v>
      </c>
      <c r="N51" s="324">
        <v>153.4</v>
      </c>
    </row>
    <row r="52" spans="1:14">
      <c r="A52" s="248"/>
      <c r="B52" s="244"/>
      <c r="C52" s="244"/>
      <c r="D52" s="244"/>
      <c r="E52" s="244"/>
      <c r="F52" s="244"/>
      <c r="G52" s="325"/>
      <c r="H52" s="326" t="s">
        <v>507</v>
      </c>
      <c r="I52" s="327">
        <v>274862</v>
      </c>
      <c r="J52" s="328">
        <v>78961</v>
      </c>
      <c r="K52" s="329">
        <v>200.3</v>
      </c>
      <c r="L52" s="330">
        <v>117028</v>
      </c>
      <c r="M52" s="331">
        <v>91.9</v>
      </c>
      <c r="N52" s="332">
        <v>108.4</v>
      </c>
    </row>
    <row r="53" spans="1:14">
      <c r="A53" s="248"/>
      <c r="B53" s="244"/>
      <c r="C53" s="244"/>
      <c r="D53" s="244"/>
      <c r="E53" s="244"/>
      <c r="F53" s="244"/>
      <c r="G53" s="310" t="s">
        <v>508</v>
      </c>
      <c r="H53" s="311"/>
      <c r="I53" s="319">
        <v>501779</v>
      </c>
      <c r="J53" s="320">
        <v>147712</v>
      </c>
      <c r="K53" s="321">
        <v>62.3</v>
      </c>
      <c r="L53" s="322">
        <v>220780</v>
      </c>
      <c r="M53" s="323">
        <v>5.6</v>
      </c>
      <c r="N53" s="324">
        <v>56.7</v>
      </c>
    </row>
    <row r="54" spans="1:14">
      <c r="A54" s="248"/>
      <c r="B54" s="244"/>
      <c r="C54" s="244"/>
      <c r="D54" s="244"/>
      <c r="E54" s="244"/>
      <c r="F54" s="244"/>
      <c r="G54" s="325"/>
      <c r="H54" s="326" t="s">
        <v>507</v>
      </c>
      <c r="I54" s="327">
        <v>286534</v>
      </c>
      <c r="J54" s="328">
        <v>84349</v>
      </c>
      <c r="K54" s="329">
        <v>6.8</v>
      </c>
      <c r="L54" s="330">
        <v>105334</v>
      </c>
      <c r="M54" s="331">
        <v>-10</v>
      </c>
      <c r="N54" s="332">
        <v>16.8</v>
      </c>
    </row>
    <row r="55" spans="1:14">
      <c r="A55" s="248"/>
      <c r="B55" s="244"/>
      <c r="C55" s="244"/>
      <c r="D55" s="244"/>
      <c r="E55" s="244"/>
      <c r="F55" s="244"/>
      <c r="G55" s="310" t="s">
        <v>509</v>
      </c>
      <c r="H55" s="311"/>
      <c r="I55" s="319">
        <v>193155</v>
      </c>
      <c r="J55" s="320">
        <v>57814</v>
      </c>
      <c r="K55" s="321">
        <v>-60.9</v>
      </c>
      <c r="L55" s="322">
        <v>203567</v>
      </c>
      <c r="M55" s="323">
        <v>-7.8</v>
      </c>
      <c r="N55" s="324">
        <v>-53.1</v>
      </c>
    </row>
    <row r="56" spans="1:14">
      <c r="A56" s="248"/>
      <c r="B56" s="244"/>
      <c r="C56" s="244"/>
      <c r="D56" s="244"/>
      <c r="E56" s="244"/>
      <c r="F56" s="244"/>
      <c r="G56" s="325"/>
      <c r="H56" s="326" t="s">
        <v>507</v>
      </c>
      <c r="I56" s="327">
        <v>193155</v>
      </c>
      <c r="J56" s="328">
        <v>57814</v>
      </c>
      <c r="K56" s="329">
        <v>-31.5</v>
      </c>
      <c r="L56" s="330">
        <v>121137</v>
      </c>
      <c r="M56" s="331">
        <v>15</v>
      </c>
      <c r="N56" s="332">
        <v>-46.5</v>
      </c>
    </row>
    <row r="57" spans="1:14">
      <c r="A57" s="248"/>
      <c r="B57" s="244"/>
      <c r="C57" s="244"/>
      <c r="D57" s="244"/>
      <c r="E57" s="244"/>
      <c r="F57" s="244"/>
      <c r="G57" s="310" t="s">
        <v>510</v>
      </c>
      <c r="H57" s="311"/>
      <c r="I57" s="319">
        <v>210051</v>
      </c>
      <c r="J57" s="320">
        <v>64040</v>
      </c>
      <c r="K57" s="321">
        <v>10.8</v>
      </c>
      <c r="L57" s="322">
        <v>185018</v>
      </c>
      <c r="M57" s="323">
        <v>-9.1</v>
      </c>
      <c r="N57" s="324">
        <v>19.899999999999999</v>
      </c>
    </row>
    <row r="58" spans="1:14">
      <c r="A58" s="248"/>
      <c r="B58" s="244"/>
      <c r="C58" s="244"/>
      <c r="D58" s="244"/>
      <c r="E58" s="244"/>
      <c r="F58" s="244"/>
      <c r="G58" s="325"/>
      <c r="H58" s="326" t="s">
        <v>507</v>
      </c>
      <c r="I58" s="327">
        <v>171285</v>
      </c>
      <c r="J58" s="328">
        <v>52221</v>
      </c>
      <c r="K58" s="329">
        <v>-9.6999999999999993</v>
      </c>
      <c r="L58" s="330">
        <v>95064</v>
      </c>
      <c r="M58" s="331">
        <v>-21.5</v>
      </c>
      <c r="N58" s="332">
        <v>11.8</v>
      </c>
    </row>
    <row r="59" spans="1:14">
      <c r="A59" s="248"/>
      <c r="B59" s="244"/>
      <c r="C59" s="244"/>
      <c r="D59" s="244"/>
      <c r="E59" s="244"/>
      <c r="F59" s="244"/>
      <c r="G59" s="310" t="s">
        <v>511</v>
      </c>
      <c r="H59" s="311"/>
      <c r="I59" s="319">
        <v>691887</v>
      </c>
      <c r="J59" s="320">
        <v>215675</v>
      </c>
      <c r="K59" s="321">
        <v>236.8</v>
      </c>
      <c r="L59" s="322">
        <v>238802</v>
      </c>
      <c r="M59" s="323">
        <v>29.1</v>
      </c>
      <c r="N59" s="324">
        <v>207.7</v>
      </c>
    </row>
    <row r="60" spans="1:14">
      <c r="A60" s="248"/>
      <c r="B60" s="244"/>
      <c r="C60" s="244"/>
      <c r="D60" s="244"/>
      <c r="E60" s="244"/>
      <c r="F60" s="244"/>
      <c r="G60" s="325"/>
      <c r="H60" s="326" t="s">
        <v>507</v>
      </c>
      <c r="I60" s="333">
        <v>410523</v>
      </c>
      <c r="J60" s="328">
        <v>127969</v>
      </c>
      <c r="K60" s="329">
        <v>145.1</v>
      </c>
      <c r="L60" s="330">
        <v>128562</v>
      </c>
      <c r="M60" s="331">
        <v>35.200000000000003</v>
      </c>
      <c r="N60" s="332">
        <v>109.9</v>
      </c>
    </row>
    <row r="61" spans="1:14">
      <c r="A61" s="248"/>
      <c r="B61" s="244"/>
      <c r="C61" s="244"/>
      <c r="D61" s="244"/>
      <c r="E61" s="244"/>
      <c r="F61" s="244"/>
      <c r="G61" s="310" t="s">
        <v>512</v>
      </c>
      <c r="H61" s="334"/>
      <c r="I61" s="335">
        <v>382747</v>
      </c>
      <c r="J61" s="336">
        <v>115254</v>
      </c>
      <c r="K61" s="337">
        <v>98.8</v>
      </c>
      <c r="L61" s="338">
        <v>211467</v>
      </c>
      <c r="M61" s="339">
        <v>21.9</v>
      </c>
      <c r="N61" s="324">
        <v>76.900000000000006</v>
      </c>
    </row>
    <row r="62" spans="1:14">
      <c r="A62" s="248"/>
      <c r="B62" s="244"/>
      <c r="C62" s="244"/>
      <c r="D62" s="244"/>
      <c r="E62" s="244"/>
      <c r="F62" s="244"/>
      <c r="G62" s="325"/>
      <c r="H62" s="326" t="s">
        <v>507</v>
      </c>
      <c r="I62" s="327">
        <v>267272</v>
      </c>
      <c r="J62" s="328">
        <v>80263</v>
      </c>
      <c r="K62" s="329">
        <v>62.2</v>
      </c>
      <c r="L62" s="330">
        <v>113425</v>
      </c>
      <c r="M62" s="331">
        <v>22.1</v>
      </c>
      <c r="N62" s="332">
        <v>40.1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B20" sqref="B20:K20"/>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7" t="s">
        <v>3</v>
      </c>
      <c r="D47" s="1137"/>
      <c r="E47" s="1138"/>
      <c r="F47" s="11">
        <v>69.099999999999994</v>
      </c>
      <c r="G47" s="12">
        <v>78.92</v>
      </c>
      <c r="H47" s="12">
        <v>84.61</v>
      </c>
      <c r="I47" s="12">
        <v>90.2</v>
      </c>
      <c r="J47" s="13">
        <v>95.8</v>
      </c>
    </row>
    <row r="48" spans="2:10" ht="57.75" customHeight="1">
      <c r="B48" s="14"/>
      <c r="C48" s="1139" t="s">
        <v>4</v>
      </c>
      <c r="D48" s="1139"/>
      <c r="E48" s="1140"/>
      <c r="F48" s="15">
        <v>9.67</v>
      </c>
      <c r="G48" s="16">
        <v>13.35</v>
      </c>
      <c r="H48" s="16">
        <v>13.22</v>
      </c>
      <c r="I48" s="16">
        <v>10.39</v>
      </c>
      <c r="J48" s="17">
        <v>11.14</v>
      </c>
    </row>
    <row r="49" spans="2:10" ht="57.75" customHeight="1" thickBot="1">
      <c r="B49" s="18"/>
      <c r="C49" s="1141" t="s">
        <v>5</v>
      </c>
      <c r="D49" s="1141"/>
      <c r="E49" s="1142"/>
      <c r="F49" s="19">
        <v>10.26</v>
      </c>
      <c r="G49" s="20">
        <v>15.45</v>
      </c>
      <c r="H49" s="20">
        <v>1.35</v>
      </c>
      <c r="I49" s="20">
        <v>0.79</v>
      </c>
      <c r="J49" s="21">
        <v>7.56</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B20" sqref="B20:K20"/>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49" t="s">
        <v>519</v>
      </c>
      <c r="D34" s="1149"/>
      <c r="E34" s="1150"/>
      <c r="F34" s="32">
        <v>9.67</v>
      </c>
      <c r="G34" s="33">
        <v>13.35</v>
      </c>
      <c r="H34" s="33">
        <v>13.22</v>
      </c>
      <c r="I34" s="33">
        <v>10.39</v>
      </c>
      <c r="J34" s="34">
        <v>11.14</v>
      </c>
      <c r="K34" s="22"/>
      <c r="L34" s="22"/>
      <c r="M34" s="22"/>
      <c r="N34" s="22"/>
      <c r="O34" s="22"/>
      <c r="P34" s="22"/>
    </row>
    <row r="35" spans="1:16" ht="39" customHeight="1">
      <c r="A35" s="22"/>
      <c r="B35" s="35"/>
      <c r="C35" s="1143" t="s">
        <v>520</v>
      </c>
      <c r="D35" s="1144"/>
      <c r="E35" s="1145"/>
      <c r="F35" s="36">
        <v>5.24</v>
      </c>
      <c r="G35" s="37">
        <v>5.0999999999999996</v>
      </c>
      <c r="H35" s="37">
        <v>3.46</v>
      </c>
      <c r="I35" s="37">
        <v>7.16</v>
      </c>
      <c r="J35" s="38">
        <v>4.51</v>
      </c>
      <c r="K35" s="22"/>
      <c r="L35" s="22"/>
      <c r="M35" s="22"/>
      <c r="N35" s="22"/>
      <c r="O35" s="22"/>
      <c r="P35" s="22"/>
    </row>
    <row r="36" spans="1:16" ht="39" customHeight="1">
      <c r="A36" s="22"/>
      <c r="B36" s="35"/>
      <c r="C36" s="1143" t="s">
        <v>521</v>
      </c>
      <c r="D36" s="1144"/>
      <c r="E36" s="1145"/>
      <c r="F36" s="36">
        <v>1.3</v>
      </c>
      <c r="G36" s="37">
        <v>0.96</v>
      </c>
      <c r="H36" s="37">
        <v>0.02</v>
      </c>
      <c r="I36" s="37">
        <v>1.19</v>
      </c>
      <c r="J36" s="38">
        <v>0.28000000000000003</v>
      </c>
      <c r="K36" s="22"/>
      <c r="L36" s="22"/>
      <c r="M36" s="22"/>
      <c r="N36" s="22"/>
      <c r="O36" s="22"/>
      <c r="P36" s="22"/>
    </row>
    <row r="37" spans="1:16" ht="39" customHeight="1">
      <c r="A37" s="22"/>
      <c r="B37" s="35"/>
      <c r="C37" s="1143" t="s">
        <v>522</v>
      </c>
      <c r="D37" s="1144"/>
      <c r="E37" s="1145"/>
      <c r="F37" s="36">
        <v>0.92</v>
      </c>
      <c r="G37" s="37">
        <v>0.42</v>
      </c>
      <c r="H37" s="37">
        <v>0.25</v>
      </c>
      <c r="I37" s="37">
        <v>0.86</v>
      </c>
      <c r="J37" s="38">
        <v>0.19</v>
      </c>
      <c r="K37" s="22"/>
      <c r="L37" s="22"/>
      <c r="M37" s="22"/>
      <c r="N37" s="22"/>
      <c r="O37" s="22"/>
      <c r="P37" s="22"/>
    </row>
    <row r="38" spans="1:16" ht="39" customHeight="1">
      <c r="A38" s="22"/>
      <c r="B38" s="35"/>
      <c r="C38" s="1143" t="s">
        <v>523</v>
      </c>
      <c r="D38" s="1144"/>
      <c r="E38" s="1145"/>
      <c r="F38" s="36">
        <v>0.17</v>
      </c>
      <c r="G38" s="37">
        <v>0.04</v>
      </c>
      <c r="H38" s="37">
        <v>0.08</v>
      </c>
      <c r="I38" s="37">
        <v>0.08</v>
      </c>
      <c r="J38" s="38">
        <v>0.05</v>
      </c>
      <c r="K38" s="22"/>
      <c r="L38" s="22"/>
      <c r="M38" s="22"/>
      <c r="N38" s="22"/>
      <c r="O38" s="22"/>
      <c r="P38" s="22"/>
    </row>
    <row r="39" spans="1:16" ht="39" customHeight="1">
      <c r="A39" s="22"/>
      <c r="B39" s="35"/>
      <c r="C39" s="1143" t="s">
        <v>524</v>
      </c>
      <c r="D39" s="1144"/>
      <c r="E39" s="1145"/>
      <c r="F39" s="36">
        <v>0.04</v>
      </c>
      <c r="G39" s="37">
        <v>0.01</v>
      </c>
      <c r="H39" s="37">
        <v>0.01</v>
      </c>
      <c r="I39" s="37">
        <v>0.01</v>
      </c>
      <c r="J39" s="38">
        <v>0.02</v>
      </c>
      <c r="K39" s="22"/>
      <c r="L39" s="22"/>
      <c r="M39" s="22"/>
      <c r="N39" s="22"/>
      <c r="O39" s="22"/>
      <c r="P39" s="22"/>
    </row>
    <row r="40" spans="1:16" ht="39" customHeight="1">
      <c r="A40" s="22"/>
      <c r="B40" s="35"/>
      <c r="C40" s="1143"/>
      <c r="D40" s="1144"/>
      <c r="E40" s="1145"/>
      <c r="F40" s="36"/>
      <c r="G40" s="37"/>
      <c r="H40" s="37"/>
      <c r="I40" s="37"/>
      <c r="J40" s="38"/>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525</v>
      </c>
      <c r="D42" s="1144"/>
      <c r="E42" s="1145"/>
      <c r="F42" s="36" t="s">
        <v>474</v>
      </c>
      <c r="G42" s="37" t="s">
        <v>474</v>
      </c>
      <c r="H42" s="37" t="s">
        <v>474</v>
      </c>
      <c r="I42" s="37" t="s">
        <v>474</v>
      </c>
      <c r="J42" s="38" t="s">
        <v>474</v>
      </c>
      <c r="K42" s="22"/>
      <c r="L42" s="22"/>
      <c r="M42" s="22"/>
      <c r="N42" s="22"/>
      <c r="O42" s="22"/>
      <c r="P42" s="22"/>
    </row>
    <row r="43" spans="1:16" ht="39" customHeight="1" thickBot="1">
      <c r="A43" s="22"/>
      <c r="B43" s="40"/>
      <c r="C43" s="1146" t="s">
        <v>526</v>
      </c>
      <c r="D43" s="1147"/>
      <c r="E43" s="1148"/>
      <c r="F43" s="41">
        <v>7.0000000000000007E-2</v>
      </c>
      <c r="G43" s="42">
        <v>7.0000000000000007E-2</v>
      </c>
      <c r="H43" s="42">
        <v>0</v>
      </c>
      <c r="I43" s="42">
        <v>0</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B20" sqref="B20:K2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59" t="s">
        <v>11</v>
      </c>
      <c r="C45" s="1160"/>
      <c r="D45" s="58"/>
      <c r="E45" s="1165" t="s">
        <v>12</v>
      </c>
      <c r="F45" s="1165"/>
      <c r="G45" s="1165"/>
      <c r="H45" s="1165"/>
      <c r="I45" s="1165"/>
      <c r="J45" s="1166"/>
      <c r="K45" s="59">
        <v>123</v>
      </c>
      <c r="L45" s="60">
        <v>129</v>
      </c>
      <c r="M45" s="60">
        <v>130</v>
      </c>
      <c r="N45" s="60">
        <v>122</v>
      </c>
      <c r="O45" s="61">
        <v>118</v>
      </c>
      <c r="P45" s="48"/>
      <c r="Q45" s="48"/>
      <c r="R45" s="48"/>
      <c r="S45" s="48"/>
      <c r="T45" s="48"/>
      <c r="U45" s="48"/>
    </row>
    <row r="46" spans="1:21" ht="30.75" customHeight="1">
      <c r="A46" s="48"/>
      <c r="B46" s="1161"/>
      <c r="C46" s="1162"/>
      <c r="D46" s="62"/>
      <c r="E46" s="1153" t="s">
        <v>13</v>
      </c>
      <c r="F46" s="1153"/>
      <c r="G46" s="1153"/>
      <c r="H46" s="1153"/>
      <c r="I46" s="1153"/>
      <c r="J46" s="1154"/>
      <c r="K46" s="63" t="s">
        <v>474</v>
      </c>
      <c r="L46" s="64" t="s">
        <v>474</v>
      </c>
      <c r="M46" s="64" t="s">
        <v>474</v>
      </c>
      <c r="N46" s="64" t="s">
        <v>474</v>
      </c>
      <c r="O46" s="65" t="s">
        <v>474</v>
      </c>
      <c r="P46" s="48"/>
      <c r="Q46" s="48"/>
      <c r="R46" s="48"/>
      <c r="S46" s="48"/>
      <c r="T46" s="48"/>
      <c r="U46" s="48"/>
    </row>
    <row r="47" spans="1:21" ht="30.75" customHeight="1">
      <c r="A47" s="48"/>
      <c r="B47" s="1161"/>
      <c r="C47" s="1162"/>
      <c r="D47" s="62"/>
      <c r="E47" s="1153" t="s">
        <v>14</v>
      </c>
      <c r="F47" s="1153"/>
      <c r="G47" s="1153"/>
      <c r="H47" s="1153"/>
      <c r="I47" s="1153"/>
      <c r="J47" s="1154"/>
      <c r="K47" s="63" t="s">
        <v>474</v>
      </c>
      <c r="L47" s="64" t="s">
        <v>474</v>
      </c>
      <c r="M47" s="64" t="s">
        <v>474</v>
      </c>
      <c r="N47" s="64" t="s">
        <v>474</v>
      </c>
      <c r="O47" s="65" t="s">
        <v>474</v>
      </c>
      <c r="P47" s="48"/>
      <c r="Q47" s="48"/>
      <c r="R47" s="48"/>
      <c r="S47" s="48"/>
      <c r="T47" s="48"/>
      <c r="U47" s="48"/>
    </row>
    <row r="48" spans="1:21" ht="30.75" customHeight="1">
      <c r="A48" s="48"/>
      <c r="B48" s="1161"/>
      <c r="C48" s="1162"/>
      <c r="D48" s="62"/>
      <c r="E48" s="1153" t="s">
        <v>15</v>
      </c>
      <c r="F48" s="1153"/>
      <c r="G48" s="1153"/>
      <c r="H48" s="1153"/>
      <c r="I48" s="1153"/>
      <c r="J48" s="1154"/>
      <c r="K48" s="63">
        <v>9</v>
      </c>
      <c r="L48" s="64">
        <v>9</v>
      </c>
      <c r="M48" s="64">
        <v>9</v>
      </c>
      <c r="N48" s="64">
        <v>10</v>
      </c>
      <c r="O48" s="65">
        <v>10</v>
      </c>
      <c r="P48" s="48"/>
      <c r="Q48" s="48"/>
      <c r="R48" s="48"/>
      <c r="S48" s="48"/>
      <c r="T48" s="48"/>
      <c r="U48" s="48"/>
    </row>
    <row r="49" spans="1:21" ht="30.75" customHeight="1">
      <c r="A49" s="48"/>
      <c r="B49" s="1161"/>
      <c r="C49" s="1162"/>
      <c r="D49" s="62"/>
      <c r="E49" s="1153" t="s">
        <v>16</v>
      </c>
      <c r="F49" s="1153"/>
      <c r="G49" s="1153"/>
      <c r="H49" s="1153"/>
      <c r="I49" s="1153"/>
      <c r="J49" s="1154"/>
      <c r="K49" s="63">
        <v>29</v>
      </c>
      <c r="L49" s="64">
        <v>16</v>
      </c>
      <c r="M49" s="64">
        <v>14</v>
      </c>
      <c r="N49" s="64">
        <v>7</v>
      </c>
      <c r="O49" s="65">
        <v>9</v>
      </c>
      <c r="P49" s="48"/>
      <c r="Q49" s="48"/>
      <c r="R49" s="48"/>
      <c r="S49" s="48"/>
      <c r="T49" s="48"/>
      <c r="U49" s="48"/>
    </row>
    <row r="50" spans="1:21" ht="30.75" customHeight="1">
      <c r="A50" s="48"/>
      <c r="B50" s="1161"/>
      <c r="C50" s="1162"/>
      <c r="D50" s="62"/>
      <c r="E50" s="1153" t="s">
        <v>17</v>
      </c>
      <c r="F50" s="1153"/>
      <c r="G50" s="1153"/>
      <c r="H50" s="1153"/>
      <c r="I50" s="1153"/>
      <c r="J50" s="1154"/>
      <c r="K50" s="63" t="s">
        <v>474</v>
      </c>
      <c r="L50" s="64" t="s">
        <v>474</v>
      </c>
      <c r="M50" s="64" t="s">
        <v>474</v>
      </c>
      <c r="N50" s="64" t="s">
        <v>474</v>
      </c>
      <c r="O50" s="65" t="s">
        <v>474</v>
      </c>
      <c r="P50" s="48"/>
      <c r="Q50" s="48"/>
      <c r="R50" s="48"/>
      <c r="S50" s="48"/>
      <c r="T50" s="48"/>
      <c r="U50" s="48"/>
    </row>
    <row r="51" spans="1:21" ht="30.75" customHeight="1">
      <c r="A51" s="48"/>
      <c r="B51" s="1163"/>
      <c r="C51" s="1164"/>
      <c r="D51" s="66"/>
      <c r="E51" s="1153" t="s">
        <v>18</v>
      </c>
      <c r="F51" s="1153"/>
      <c r="G51" s="1153"/>
      <c r="H51" s="1153"/>
      <c r="I51" s="1153"/>
      <c r="J51" s="1154"/>
      <c r="K51" s="63" t="s">
        <v>474</v>
      </c>
      <c r="L51" s="64" t="s">
        <v>474</v>
      </c>
      <c r="M51" s="64" t="s">
        <v>474</v>
      </c>
      <c r="N51" s="64" t="s">
        <v>474</v>
      </c>
      <c r="O51" s="65" t="s">
        <v>474</v>
      </c>
      <c r="P51" s="48"/>
      <c r="Q51" s="48"/>
      <c r="R51" s="48"/>
      <c r="S51" s="48"/>
      <c r="T51" s="48"/>
      <c r="U51" s="48"/>
    </row>
    <row r="52" spans="1:21" ht="30.75" customHeight="1">
      <c r="A52" s="48"/>
      <c r="B52" s="1151" t="s">
        <v>19</v>
      </c>
      <c r="C52" s="1152"/>
      <c r="D52" s="66"/>
      <c r="E52" s="1153" t="s">
        <v>20</v>
      </c>
      <c r="F52" s="1153"/>
      <c r="G52" s="1153"/>
      <c r="H52" s="1153"/>
      <c r="I52" s="1153"/>
      <c r="J52" s="1154"/>
      <c r="K52" s="63">
        <v>94</v>
      </c>
      <c r="L52" s="64">
        <v>91</v>
      </c>
      <c r="M52" s="64">
        <v>98</v>
      </c>
      <c r="N52" s="64">
        <v>104</v>
      </c>
      <c r="O52" s="65">
        <v>112</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67</v>
      </c>
      <c r="L53" s="69">
        <v>63</v>
      </c>
      <c r="M53" s="69">
        <v>55</v>
      </c>
      <c r="N53" s="69">
        <v>35</v>
      </c>
      <c r="O53" s="70">
        <v>25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2015-04-26T08:41:58Z</cp:lastPrinted>
  <dcterms:created xsi:type="dcterms:W3CDTF">2015-02-17T06:26:29Z</dcterms:created>
  <dcterms:modified xsi:type="dcterms:W3CDTF">2015-04-26T08:42:07Z</dcterms:modified>
  <cp:category/>
</cp:coreProperties>
</file>