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alcChain>
</file>

<file path=xl/sharedStrings.xml><?xml version="1.0" encoding="utf-8"?>
<sst xmlns="http://schemas.openxmlformats.org/spreadsheetml/2006/main" count="1091" uniqueCount="551">
  <si>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</si>
  <si>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</si>
  <si>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</si>
  <si>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</si>
  <si>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</si>
  <si>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</si>
  <si>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</si>
  <si>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</si>
  <si>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</si>
  <si>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</si>
  <si>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</si>
  <si>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</si>
  <si>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</si>
  <si>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</si>
  <si>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</si>
  <si>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</si>
  <si>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</si>
  <si>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</si>
  <si>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</si>
  <si>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</si>
  <si>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</si>
  <si>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</si>
  <si>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</si>
  <si>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</si>
  <si>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</si>
  <si>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</si>
  <si>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</si>
  <si>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</si>
  <si>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</si>
  <si>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</si>
  <si>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</si>
  <si>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</si>
  <si>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</si>
  <si>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</si>
  <si>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</si>
  <si>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</si>
  <si>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</si>
  <si>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</si>
  <si>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</si>
  <si>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</si>
  <si>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</si>
  <si>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</si>
  <si>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</si>
  <si>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</si>
  <si>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</si>
  <si>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</si>
  <si>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</si>
  <si>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</si>
  <si>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</si>
  <si>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</si>
  <si>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</si>
  <si>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</si>
  <si>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</si>
  <si>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</si>
  <si>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</si>
  <si>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</si>
  <si>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</si>
  <si>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</si>
  <si>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</si>
  <si>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</si>
  <si>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</si>
  <si>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</si>
  <si>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</si>
  <si>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</si>
  <si>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</si>
  <si>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</si>
  <si>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</si>
  <si>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</si>
  <si>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</si>
  <si>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</si>
  <si>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</si>
  <si>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</si>
  <si>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</si>
  <si>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</si>
  <si>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</si>
  <si>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</si>
  <si>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</si>
  <si>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</si>
  <si>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</si>
  <si>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</si>
  <si>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</si>
  <si>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</si>
  <si>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</si>
  <si>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</si>
  <si>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</si>
  <si>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</si>
  <si>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</si>
  <si>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</si>
  <si>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</si>
  <si>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</si>
  <si>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</si>
  <si>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</si>
  <si>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</si>
  <si>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</si>
  <si>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</si>
  <si>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</si>
  <si>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</si>
  <si>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</si>
  <si>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</si>
  <si>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</si>
  <si>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</si>
  <si>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</si>
  <si>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</si>
  <si>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</si>
  <si>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</si>
  <si>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</si>
  <si>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</si>
  <si>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</si>
  <si>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</si>
  <si>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</si>
  <si>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</si>
  <si>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</si>
  <si>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</si>
  <si>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</si>
  <si>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</si>
  <si>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</si>
  <si>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</si>
  <si>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</si>
  <si>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</si>
  <si>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</si>
  <si>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</si>
  <si>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</si>
  <si>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</si>
  <si>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</si>
  <si>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</si>
  <si>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</si>
  <si>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</si>
  <si>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</si>
  <si>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</si>
  <si>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</si>
  <si>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</si>
  <si>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</si>
  <si>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</si>
  <si>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</si>
  <si>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</si>
  <si>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</si>
  <si>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</si>
  <si>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</si>
  <si>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</si>
  <si>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</si>
  <si>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</si>
  <si>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</si>
  <si>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</si>
  <si>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</si>
  <si>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</si>
  <si>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</si>
  <si>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</si>
  <si>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</si>
  <si>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</si>
  <si>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</si>
  <si>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</si>
  <si>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</si>
  <si>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</si>
  <si>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</si>
  <si>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</si>
  <si>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</si>
  <si>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</si>
  <si>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</si>
  <si>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</si>
  <si>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</si>
  <si>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</si>
  <si>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</si>
  <si>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</si>
  <si>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</si>
  <si>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</si>
  <si>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</si>
  <si>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</si>
  <si>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</si>
  <si>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</si>
  <si>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</si>
  <si>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</si>
  <si>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</si>
  <si>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</si>
  <si>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</si>
  <si>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</si>
  <si>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</si>
  <si>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</si>
  <si>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</si>
  <si>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</si>
  <si>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</si>
  <si>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</si>
  <si>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</si>
  <si>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</si>
  <si>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</si>
  <si>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</si>
  <si>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</si>
  <si>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</si>
  <si>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</si>
  <si>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</si>
  <si>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</si>
  <si>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</si>
  <si>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</si>
  <si>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</si>
  <si>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</si>
  <si>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埼玉県吉見町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</si>
  <si>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</si>
  <si>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</si>
  <si>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</si>
  <si>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</si>
  <si>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</si>
  <si>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</si>
  <si>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</si>
  <si>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</si>
  <si>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</si>
  <si>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</si>
  <si>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</si>
  <si>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</si>
  <si>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</si>
  <si>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</si>
  <si>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</si>
  <si>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</si>
  <si>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</si>
  <si>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</si>
  <si>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</si>
  <si>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</si>
  <si>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</si>
  <si>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</si>
  <si>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</si>
  <si>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</si>
  <si>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</si>
  <si>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</si>
  <si>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</si>
  <si>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</si>
  <si>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</si>
  <si>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</si>
  <si>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</si>
  <si>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</si>
  <si>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</si>
  <si>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</si>
  <si>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</si>
  <si>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</si>
  <si>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</si>
  <si>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</si>
  <si>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</si>
  <si>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</si>
  <si>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</si>
  <si>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</si>
  <si>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</si>
  <si>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</si>
  <si>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</si>
  <si>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</si>
  <si>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</si>
  <si>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</si>
  <si>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</si>
  <si>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</si>
  <si>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</si>
  <si>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</si>
  <si>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</si>
  <si>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</si>
  <si>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</si>
  <si>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</si>
  <si>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</si>
  <si>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</si>
  <si>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</si>
  <si>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</si>
  <si>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</si>
  <si>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</si>
  <si>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</si>
  <si>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</si>
  <si>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</si>
  <si>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</si>
  <si>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</si>
  <si>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</si>
  <si>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</si>
  <si>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</si>
  <si>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</si>
  <si>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</si>
  <si>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</si>
  <si>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</si>
  <si>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</si>
  <si>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</si>
  <si>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</si>
  <si>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</si>
  <si>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</si>
  <si>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</si>
  <si>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</si>
  <si>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</si>
  <si>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</si>
  <si>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</si>
  <si>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</si>
  <si>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</si>
  <si>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</si>
  <si>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</si>
  <si>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</si>
  <si>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</si>
  <si>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</si>
  <si>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</si>
  <si>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</si>
  <si>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</si>
  <si>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</si>
  <si>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</si>
  <si>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</si>
  <si>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</si>
  <si>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</si>
  <si>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</si>
  <si>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</si>
  <si>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</si>
  <si>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</si>
  <si>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</si>
  <si>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</si>
  <si>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</si>
  <si>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</si>
  <si>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</si>
  <si>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</si>
  <si>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</si>
  <si>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</si>
  <si>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</si>
  <si>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</si>
  <si>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</si>
  <si>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</si>
  <si>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</si>
  <si>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</si>
  <si>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</si>
  <si>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</si>
  <si>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</si>
  <si>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</si>
  <si>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</si>
  <si>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</si>
  <si>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</si>
  <si>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</si>
  <si>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</si>
  <si>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</si>
  <si>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</si>
  <si>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</si>
  <si>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</si>
  <si>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</si>
  <si>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</si>
  <si>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</si>
  <si>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</si>
  <si>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</si>
  <si>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</si>
  <si>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</si>
  <si>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</si>
  <si>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</si>
  <si>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</si>
  <si>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</si>
  <si>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</si>
  <si>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</si>
  <si>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</si>
  <si>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</si>
  <si>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</si>
  <si>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</si>
  <si>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</si>
  <si>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</si>
  <si>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埼玉県吉見町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</si>
  <si>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</si>
  <si>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</si>
  <si>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</si>
  <si>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</si>
  <si>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</si>
  <si>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</si>
  <si>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</si>
  <si>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</si>
  <si>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</si>
  <si>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</si>
  <si>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</si>
  <si>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</si>
  <si>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</si>
  <si>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</si>
  <si>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</si>
  <si>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</si>
  <si>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</si>
  <si>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</si>
  <si>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</si>
  <si>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</si>
  <si>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百穴管理特別会計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</si>
  <si>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</si>
  <si>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</si>
  <si>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</si>
  <si>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</si>
  <si>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</si>
  <si>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</si>
  <si>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</si>
  <si>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</si>
  <si>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</si>
  <si>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</si>
  <si>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</si>
  <si>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</si>
  <si>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</si>
  <si>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</si>
  <si>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</si>
  <si>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</si>
  <si>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</si>
  <si>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</si>
  <si>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</si>
  <si>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</si>
  <si>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</si>
  <si>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</si>
  <si>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</si>
  <si>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</si>
  <si>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</si>
  <si>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</si>
  <si>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</si>
  <si>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</si>
  <si>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</si>
  <si>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</si>
  <si>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</si>
  <si>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</si>
  <si>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</si>
  <si>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</si>
  <si>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</si>
  <si>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</si>
  <si>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</si>
  <si>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</si>
  <si>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</si>
  <si>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</si>
  <si>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</si>
  <si>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</si>
  <si>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</si>
  <si>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</si>
  <si>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</si>
  <si>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</si>
  <si>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</si>
  <si>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</si>
  <si>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</si>
  <si>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</si>
  <si>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</si>
  <si>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</si>
  <si>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</si>
  <si>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</si>
  <si>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</si>
  <si>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</si>
  <si>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</si>
  <si>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</si>
  <si>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</si>
  <si>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</si>
  <si>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</si>
  <si>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</si>
  <si>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</si>
  <si>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</si>
  <si>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</si>
  <si>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</si>
  <si>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</si>
  <si>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</si>
  <si>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</si>
  <si>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</si>
  <si>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</si>
  <si>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</si>
  <si>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</si>
  <si>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</si>
  <si>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</si>
  <si>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</si>
  <si>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</si>
  <si>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</si>
  <si>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</si>
  <si>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</si>
  <si>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</si>
  <si>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</si>
  <si>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</si>
  <si>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</si>
  <si>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</si>
  <si>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</si>
  <si>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</si>
  <si>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</si>
  <si>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</si>
  <si>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</si>
  <si>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</si>
  <si>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</si>
  <si>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</si>
  <si>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</si>
  <si>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</si>
  <si>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</si>
  <si>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</si>
  <si>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</si>
  <si>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</si>
  <si>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</si>
  <si>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</si>
  <si>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</si>
  <si>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</si>
  <si>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</si>
  <si>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</si>
  <si>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</si>
  <si>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</si>
  <si>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</si>
  <si>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</si>
  <si>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</si>
  <si>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</si>
  <si>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</si>
  <si>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</si>
  <si>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</si>
  <si>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</si>
  <si>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</si>
  <si>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</si>
  <si>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</si>
  <si>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</si>
  <si>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</si>
  <si>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</si>
  <si>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</si>
  <si>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</si>
  <si>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</si>
  <si>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</si>
  <si>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</si>
  <si>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</si>
  <si>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</si>
  <si>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</si>
  <si>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</si>
  <si>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</si>
  <si>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</si>
  <si>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</si>
  <si>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</si>
  <si>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</si>
  <si>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</si>
  <si>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</si>
  <si>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</si>
  <si>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</si>
  <si>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</si>
  <si>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</si>
  <si>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</si>
  <si>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</si>
  <si>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</si>
  <si>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</si>
  <si>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</si>
  <si>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</si>
  <si>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</si>
  <si>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</si>
  <si>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</si>
  <si>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</si>
  <si>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</si>
  <si>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</si>
  <si>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</si>
  <si>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</si>
  <si>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</si>
  <si>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</si>
  <si>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</si>
  <si>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農業集落排水事業特別会計</t>
  </si>
  <si>
    <t>介護保険特別会計</t>
  </si>
  <si>
    <t>下水道事業特別会計</t>
  </si>
  <si>
    <t>百穴管理特別会計</t>
  </si>
  <si>
    <t>後期高齢者医療特別会計</t>
  </si>
  <si>
    <t>その他会計（赤字）</t>
  </si>
  <si>
    <t>その他会計（黒字）</t>
  </si>
  <si>
    <t>-</t>
    <phoneticPr fontId="2"/>
  </si>
  <si>
    <t>-</t>
    <phoneticPr fontId="2"/>
  </si>
  <si>
    <t>埼玉中部環境保全組合</t>
    <rPh sb="0" eb="2">
      <t>サイタマ</t>
    </rPh>
    <rPh sb="2" eb="4">
      <t>チュウブ</t>
    </rPh>
    <rPh sb="4" eb="6">
      <t>カンキョウ</t>
    </rPh>
    <rPh sb="6" eb="8">
      <t>ホゼン</t>
    </rPh>
    <rPh sb="8" eb="10">
      <t>クミアイ</t>
    </rPh>
    <phoneticPr fontId="2"/>
  </si>
  <si>
    <t>北本地区衛生組合</t>
    <rPh sb="0" eb="2">
      <t>キタモト</t>
    </rPh>
    <rPh sb="2" eb="4">
      <t>チク</t>
    </rPh>
    <rPh sb="4" eb="6">
      <t>エイセイ</t>
    </rPh>
    <rPh sb="6" eb="8">
      <t>クミアイ</t>
    </rPh>
    <phoneticPr fontId="2"/>
  </si>
  <si>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</si>
  <si>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</si>
  <si>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</si>
  <si>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</si>
  <si>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</si>
  <si>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</si>
  <si>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</si>
  <si>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8"/>
  </si>
  <si>
    <t>交通災害特別会計</t>
    <rPh sb="0" eb="2">
      <t>コウツウ</t>
    </rPh>
    <rPh sb="2" eb="4">
      <t>サイガイ</t>
    </rPh>
    <rPh sb="4" eb="6">
      <t>トクベツ</t>
    </rPh>
    <rPh sb="6" eb="8">
      <t>カイケイ</t>
    </rPh>
    <phoneticPr fontId="8"/>
  </si>
  <si>
    <t>（有）いちごの里よしみ</t>
    <rPh sb="1" eb="2">
      <t>ユウ</t>
    </rPh>
    <rPh sb="7" eb="8">
      <t>サト</t>
    </rPh>
    <phoneticPr fontId="2"/>
  </si>
  <si>
    <t>-</t>
    <phoneticPr fontId="2"/>
  </si>
  <si>
    <t>-</t>
    <phoneticPr fontId="2"/>
  </si>
  <si>
    <t>-</t>
    <phoneticPr fontId="2"/>
  </si>
  <si>
    <t>-</t>
    <phoneticPr fontId="2"/>
  </si>
  <si>
    <t>介護障害特別会計</t>
    <rPh sb="0" eb="2">
      <t>カイゴ</t>
    </rPh>
    <rPh sb="2" eb="4">
      <t>ショウガイ</t>
    </rPh>
    <rPh sb="4" eb="6">
      <t>トクベツ</t>
    </rPh>
    <rPh sb="6" eb="8">
      <t>カイケイ</t>
    </rPh>
    <phoneticPr fontId="2"/>
  </si>
  <si>
    <t>後期高齢者医療事業特別会計</t>
    <rPh sb="0" eb="2">
      <t>コウキ</t>
    </rPh>
    <rPh sb="2" eb="5">
      <t>コウレイシャ</t>
    </rPh>
    <rPh sb="5" eb="7">
      <t>イリョウ</t>
    </rPh>
    <rPh sb="7" eb="9">
      <t>ジギョウ</t>
    </rPh>
    <rPh sb="9" eb="13">
      <t>トクベツカイケイ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</si>
</sst>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20130</c:v>
                </c:pt>
                <c:pt idx="1">
                  <c:v>27840</c:v>
                </c:pt>
                <c:pt idx="2">
                  <c:v>39554</c:v>
                </c:pt>
                <c:pt idx="3">
                  <c:v>24306</c:v>
                </c:pt>
                <c:pt idx="4">
                  <c:v>20856</c:v>
                </c:pt>
              </c:numCache>
            </c:numRef>
          </c:val>
          <c:smooth val="0"/>
        </c:ser>
        <c:dLbls>
          <c:showLegendKey val="0"/>
          <c:showVal val="0"/>
          <c:showCatName val="0"/>
          <c:showSerName val="0"/>
          <c:showPercent val="0"/>
          <c:showBubbleSize val="0"/>
        </c:dLbls>
        <c:marker val="1"/>
        <c:smooth val="0"/>
        <c:axId val="104997248"/>
        <c:axId val="104999168"/>
      </c:lineChart>
      <c:catAx>
        <c:axId val="10499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99168"/>
        <c:crosses val="autoZero"/>
        <c:auto val="1"/>
        <c:lblAlgn val="ctr"/>
        <c:lblOffset val="100"/>
        <c:tickLblSkip val="1"/>
        <c:tickMarkSkip val="1"/>
        <c:noMultiLvlLbl val="0"/>
      </c:catAx>
      <c:valAx>
        <c:axId val="1049991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9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6.22</c:v>
                </c:pt>
                <c:pt idx="1">
                  <c:v>5.92</c:v>
                </c:pt>
                <c:pt idx="2">
                  <c:v>8.92</c:v>
                </c:pt>
                <c:pt idx="3">
                  <c:v>8</c:v>
                </c:pt>
                <c:pt idx="4">
                  <c:v>8.83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13.76</c:v>
                </c:pt>
                <c:pt idx="1">
                  <c:v>14.66</c:v>
                </c:pt>
                <c:pt idx="2">
                  <c:v>15.01</c:v>
                </c:pt>
                <c:pt idx="3">
                  <c:v>17.37</c:v>
                </c:pt>
                <c:pt idx="4">
                  <c:v>21.83</c:v>
                </c:pt>
              </c:numCache>
            </c:numRef>
          </c:val>
        </c:ser>
        <c:dLbls>
          <c:showLegendKey val="0"/>
          <c:showVal val="0"/>
          <c:showCatName val="0"/>
          <c:showSerName val="0"/>
          <c:showPercent val="0"/>
          <c:showBubbleSize val="0"/>
        </c:dLbls>
        <c:gapWidth val="250"/>
        <c:overlap val="100"/>
        <c:axId val="105537920"/>
        <c:axId val="105539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3.23</c:v>
                </c:pt>
                <c:pt idx="1">
                  <c:v>0.73</c:v>
                </c:pt>
                <c:pt idx="2">
                  <c:v>2.91</c:v>
                </c:pt>
                <c:pt idx="3">
                  <c:v>1.57</c:v>
                </c:pt>
                <c:pt idx="4">
                  <c:v>5.59</c:v>
                </c:pt>
              </c:numCache>
            </c:numRef>
          </c:val>
          <c:smooth val="0"/>
        </c:ser>
        <c:dLbls>
          <c:showLegendKey val="0"/>
          <c:showVal val="0"/>
          <c:showCatName val="0"/>
          <c:showSerName val="0"/>
          <c:showPercent val="0"/>
          <c:showBubbleSize val="0"/>
        </c:dLbls>
        <c:marker val="1"/>
        <c:smooth val="0"/>
        <c:axId val="105537920"/>
        <c:axId val="105539840"/>
      </c:lineChart>
      <c:catAx>
        <c:axId val="10553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539840"/>
        <c:crosses val="autoZero"/>
        <c:auto val="1"/>
        <c:lblAlgn val="ctr"/>
        <c:lblOffset val="100"/>
        <c:tickLblSkip val="1"/>
        <c:tickMarkSkip val="1"/>
        <c:noMultiLvlLbl val="0"/>
      </c:catAx>
      <c:valAx>
        <c:axId val="10553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3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0.16</c:v>
                </c:pt>
                <c:pt idx="2">
                  <c:v>#N/A</c:v>
                </c:pt>
                <c:pt idx="3">
                  <c:v>0.09</c:v>
                </c:pt>
                <c:pt idx="4">
                  <c:v>0</c:v>
                </c:pt>
                <c:pt idx="5">
                  <c:v>0</c:v>
                </c:pt>
                <c:pt idx="6">
                  <c:v>0</c:v>
                </c:pt>
                <c:pt idx="7">
                  <c:v>0</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0.13</c:v>
                </c:pt>
                <c:pt idx="2">
                  <c:v>#N/A</c:v>
                </c:pt>
                <c:pt idx="3">
                  <c:v>0.16</c:v>
                </c:pt>
                <c:pt idx="4">
                  <c:v>#N/A</c:v>
                </c:pt>
                <c:pt idx="5">
                  <c:v>7.0000000000000007E-2</c:v>
                </c:pt>
                <c:pt idx="6">
                  <c:v>#N/A</c:v>
                </c:pt>
                <c:pt idx="7">
                  <c:v>0.06</c:v>
                </c:pt>
                <c:pt idx="8">
                  <c:v>#N/A</c:v>
                </c:pt>
                <c:pt idx="9">
                  <c:v>0.06</c:v>
                </c:pt>
              </c:numCache>
            </c:numRef>
          </c:val>
        </c:ser>
        <c:ser>
          <c:idx val="3"/>
          <c:order val="3"/>
          <c:tx>
            <c:strRef>
              <c:f>データシート!$A$30</c:f>
              <c:strCache>
                <c:ptCount val="1"/>
                <c:pt idx="0">
                  <c:v>百穴管理特別会計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0.15</c:v>
                </c:pt>
                <c:pt idx="4">
                  <c:v>#N/A</c:v>
                </c:pt>
                <c:pt idx="5">
                  <c:v>0.1</c:v>
                </c:pt>
                <c:pt idx="6">
                  <c:v>#N/A</c:v>
                </c:pt>
                <c:pt idx="7">
                  <c:v>0.16</c:v>
                </c:pt>
                <c:pt idx="8">
                  <c:v>#N/A</c:v>
                </c:pt>
                <c:pt idx="9">
                  <c:v>0.15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0.41</c:v>
                </c:pt>
                <c:pt idx="2">
                  <c:v>#N/A</c:v>
                </c:pt>
                <c:pt idx="3">
                  <c:v>0.31</c:v>
                </c:pt>
                <c:pt idx="4">
                  <c:v>#N/A</c:v>
                </c:pt>
                <c:pt idx="5">
                  <c:v>0.5</c:v>
                </c:pt>
                <c:pt idx="6">
                  <c:v>#N/A</c:v>
                </c:pt>
                <c:pt idx="7">
                  <c:v>0.71</c:v>
                </c:pt>
                <c:pt idx="8">
                  <c:v>#N/A</c:v>
                </c:pt>
                <c:pt idx="9">
                  <c:v>0.64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1.1200000000000001</c:v>
                </c:pt>
                <c:pt idx="2">
                  <c:v>#N/A</c:v>
                </c:pt>
                <c:pt idx="3">
                  <c:v>0.89</c:v>
                </c:pt>
                <c:pt idx="4">
                  <c:v>#N/A</c:v>
                </c:pt>
                <c:pt idx="5">
                  <c:v>1.51</c:v>
                </c:pt>
                <c:pt idx="6">
                  <c:v>#N/A</c:v>
                </c:pt>
                <c:pt idx="7">
                  <c:v>1.04</c:v>
                </c:pt>
                <c:pt idx="8">
                  <c:v>#N/A</c:v>
                </c:pt>
                <c:pt idx="9">
                  <c:v>0.78</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0.39</c:v>
                </c:pt>
                <c:pt idx="2">
                  <c:v>#N/A</c:v>
                </c:pt>
                <c:pt idx="3">
                  <c:v>0.41</c:v>
                </c:pt>
                <c:pt idx="4">
                  <c:v>#N/A</c:v>
                </c:pt>
                <c:pt idx="5">
                  <c:v>0.35</c:v>
                </c:pt>
                <c:pt idx="6">
                  <c:v>#N/A</c:v>
                </c:pt>
                <c:pt idx="7">
                  <c:v>0.18</c:v>
                </c:pt>
                <c:pt idx="8">
                  <c:v>#N/A</c:v>
                </c:pt>
                <c:pt idx="9">
                  <c:v>1.3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1.1599999999999999</c:v>
                </c:pt>
                <c:pt idx="2">
                  <c:v>#N/A</c:v>
                </c:pt>
                <c:pt idx="3">
                  <c:v>1.56</c:v>
                </c:pt>
                <c:pt idx="4">
                  <c:v>#N/A</c:v>
                </c:pt>
                <c:pt idx="5">
                  <c:v>3.18</c:v>
                </c:pt>
                <c:pt idx="6">
                  <c:v>#N/A</c:v>
                </c:pt>
                <c:pt idx="7">
                  <c:v>3.32</c:v>
                </c:pt>
                <c:pt idx="8">
                  <c:v>#N/A</c:v>
                </c:pt>
                <c:pt idx="9">
                  <c:v>4.3899999999999997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6.12</c:v>
                </c:pt>
                <c:pt idx="2">
                  <c:v>#N/A</c:v>
                </c:pt>
                <c:pt idx="3">
                  <c:v>5.77</c:v>
                </c:pt>
                <c:pt idx="4">
                  <c:v>#N/A</c:v>
                </c:pt>
                <c:pt idx="5">
                  <c:v>8.82</c:v>
                </c:pt>
                <c:pt idx="6">
                  <c:v>#N/A</c:v>
                </c:pt>
                <c:pt idx="7">
                  <c:v>7.84</c:v>
                </c:pt>
                <c:pt idx="8">
                  <c:v>#N/A</c:v>
                </c:pt>
                <c:pt idx="9">
                  <c:v>8.68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30.35</c:v>
                </c:pt>
                <c:pt idx="2">
                  <c:v>#N/A</c:v>
                </c:pt>
                <c:pt idx="3">
                  <c:v>31.24</c:v>
                </c:pt>
                <c:pt idx="4">
                  <c:v>#N/A</c:v>
                </c:pt>
                <c:pt idx="5">
                  <c:v>32.26</c:v>
                </c:pt>
                <c:pt idx="6">
                  <c:v>#N/A</c:v>
                </c:pt>
                <c:pt idx="7">
                  <c:v>32.43</c:v>
                </c:pt>
                <c:pt idx="8">
                  <c:v>#N/A</c:v>
                </c:pt>
                <c:pt idx="9">
                  <c:v>31.5</c:v>
                </c:pt>
              </c:numCache>
            </c:numRef>
          </c:val>
        </c:ser>
        <c:dLbls>
          <c:showLegendKey val="0"/>
          <c:showVal val="0"/>
          <c:showCatName val="0"/>
          <c:showSerName val="0"/>
          <c:showPercent val="0"/>
          <c:showBubbleSize val="0"/>
        </c:dLbls>
        <c:gapWidth val="150"/>
        <c:overlap val="100"/>
        <c:axId val="105916672"/>
        <c:axId val="105930752"/>
      </c:barChart>
      <c:catAx>
        <c:axId val="1059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30752"/>
        <c:crosses val="autoZero"/>
        <c:auto val="1"/>
        <c:lblAlgn val="ctr"/>
        <c:lblOffset val="100"/>
        <c:tickLblSkip val="1"/>
        <c:tickMarkSkip val="1"/>
        <c:noMultiLvlLbl val="0"/>
      </c:catAx>
      <c:valAx>
        <c:axId val="10593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16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635</c:v>
                </c:pt>
                <c:pt idx="5">
                  <c:v>532</c:v>
                </c:pt>
                <c:pt idx="8">
                  <c:v>545</c:v>
                </c:pt>
                <c:pt idx="11">
                  <c:v>554</c:v>
                </c:pt>
                <c:pt idx="14">
                  <c:v>570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c:v>
                </c:pt>
                <c:pt idx="3">
                  <c:v>14</c:v>
                </c:pt>
                <c:pt idx="6">
                  <c:v>3</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189</c:v>
                </c:pt>
                <c:pt idx="3">
                  <c:v>39</c:v>
                </c:pt>
                <c:pt idx="6">
                  <c:v>39</c:v>
                </c:pt>
                <c:pt idx="9">
                  <c:v>37</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265</c:v>
                </c:pt>
                <c:pt idx="3">
                  <c:v>267</c:v>
                </c:pt>
                <c:pt idx="6">
                  <c:v>269</c:v>
                </c:pt>
                <c:pt idx="9">
                  <c:v>253</c:v>
                </c:pt>
                <c:pt idx="12">
                  <c:v>268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652</c:v>
                </c:pt>
                <c:pt idx="3">
                  <c:v>762</c:v>
                </c:pt>
                <c:pt idx="6">
                  <c:v>650</c:v>
                </c:pt>
                <c:pt idx="9">
                  <c:v>569</c:v>
                </c:pt>
                <c:pt idx="12">
                  <c:v>573</c:v>
                </c:pt>
              </c:numCache>
            </c:numRef>
          </c:val>
        </c:ser>
        <c:dLbls>
          <c:showLegendKey val="0"/>
          <c:showVal val="0"/>
          <c:showCatName val="0"/>
          <c:showSerName val="0"/>
          <c:showPercent val="0"/>
          <c:showBubbleSize val="0"/>
        </c:dLbls>
        <c:gapWidth val="100"/>
        <c:overlap val="100"/>
        <c:axId val="105477632"/>
        <c:axId val="10547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497</c:v>
                </c:pt>
                <c:pt idx="2">
                  <c:v>#N/A</c:v>
                </c:pt>
                <c:pt idx="3">
                  <c:v>#N/A</c:v>
                </c:pt>
                <c:pt idx="4">
                  <c:v>550</c:v>
                </c:pt>
                <c:pt idx="5">
                  <c:v>#N/A</c:v>
                </c:pt>
                <c:pt idx="6">
                  <c:v>#N/A</c:v>
                </c:pt>
                <c:pt idx="7">
                  <c:v>416</c:v>
                </c:pt>
                <c:pt idx="8">
                  <c:v>#N/A</c:v>
                </c:pt>
                <c:pt idx="9">
                  <c:v>#N/A</c:v>
                </c:pt>
                <c:pt idx="10">
                  <c:v>306</c:v>
                </c:pt>
                <c:pt idx="11">
                  <c:v>#N/A</c:v>
                </c:pt>
                <c:pt idx="12">
                  <c:v>#N/A</c:v>
                </c:pt>
                <c:pt idx="13">
                  <c:v>297</c:v>
                </c:pt>
                <c:pt idx="14">
                  <c:v>#N/A</c:v>
                </c:pt>
              </c:numCache>
            </c:numRef>
          </c:val>
          <c:smooth val="0"/>
        </c:ser>
        <c:dLbls>
          <c:showLegendKey val="0"/>
          <c:showVal val="0"/>
          <c:showCatName val="0"/>
          <c:showSerName val="0"/>
          <c:showPercent val="0"/>
          <c:showBubbleSize val="0"/>
        </c:dLbls>
        <c:marker val="1"/>
        <c:smooth val="0"/>
        <c:axId val="105477632"/>
        <c:axId val="105479552"/>
      </c:lineChart>
      <c:catAx>
        <c:axId val="10547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79552"/>
        <c:crosses val="autoZero"/>
        <c:auto val="1"/>
        <c:lblAlgn val="ctr"/>
        <c:lblOffset val="100"/>
        <c:tickLblSkip val="1"/>
        <c:tickMarkSkip val="1"/>
        <c:noMultiLvlLbl val="0"/>
      </c:catAx>
      <c:valAx>
        <c:axId val="10547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7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5464</c:v>
                </c:pt>
                <c:pt idx="5">
                  <c:v>6147</c:v>
                </c:pt>
                <c:pt idx="8">
                  <c:v>6730</c:v>
                </c:pt>
                <c:pt idx="11">
                  <c:v>7190</c:v>
                </c:pt>
                <c:pt idx="14">
                  <c:v>7258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1058</c:v>
                </c:pt>
                <c:pt idx="5">
                  <c:v>1110</c:v>
                </c:pt>
                <c:pt idx="8">
                  <c:v>1060</c:v>
                </c:pt>
                <c:pt idx="11">
                  <c:v>1211</c:v>
                </c:pt>
                <c:pt idx="14">
                  <c:v>1590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1652</c:v>
                </c:pt>
                <c:pt idx="3">
                  <c:v>1591</c:v>
                </c:pt>
                <c:pt idx="6">
                  <c:v>1551</c:v>
                </c:pt>
                <c:pt idx="9">
                  <c:v>1533</c:v>
                </c:pt>
                <c:pt idx="12">
                  <c:v>1425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135</c:v>
                </c:pt>
                <c:pt idx="3">
                  <c:v>133</c:v>
                </c:pt>
                <c:pt idx="6">
                  <c:v>137</c:v>
                </c:pt>
                <c:pt idx="9">
                  <c:v>160</c:v>
                </c:pt>
                <c:pt idx="12">
                  <c:v>165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3586</c:v>
                </c:pt>
                <c:pt idx="3">
                  <c:v>3735</c:v>
                </c:pt>
                <c:pt idx="6">
                  <c:v>3796</c:v>
                </c:pt>
                <c:pt idx="9">
                  <c:v>3698</c:v>
                </c:pt>
                <c:pt idx="12">
                  <c:v>3680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6335</c:v>
                </c:pt>
                <c:pt idx="3">
                  <c:v>6268</c:v>
                </c:pt>
                <c:pt idx="6">
                  <c:v>6366</c:v>
                </c:pt>
                <c:pt idx="9">
                  <c:v>6355</c:v>
                </c:pt>
                <c:pt idx="12">
                  <c:v>6269</c:v>
                </c:pt>
              </c:numCache>
            </c:numRef>
          </c:val>
        </c:ser>
        <c:dLbls>
          <c:showLegendKey val="0"/>
          <c:showVal val="0"/>
          <c:showCatName val="0"/>
          <c:showSerName val="0"/>
          <c:showPercent val="0"/>
          <c:showBubbleSize val="0"/>
        </c:dLbls>
        <c:gapWidth val="100"/>
        <c:overlap val="100"/>
        <c:axId val="100684928"/>
        <c:axId val="10068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5183</c:v>
                </c:pt>
                <c:pt idx="2">
                  <c:v>#N/A</c:v>
                </c:pt>
                <c:pt idx="3">
                  <c:v>#N/A</c:v>
                </c:pt>
                <c:pt idx="4">
                  <c:v>4470</c:v>
                </c:pt>
                <c:pt idx="5">
                  <c:v>#N/A</c:v>
                </c:pt>
                <c:pt idx="6">
                  <c:v>#N/A</c:v>
                </c:pt>
                <c:pt idx="7">
                  <c:v>4060</c:v>
                </c:pt>
                <c:pt idx="8">
                  <c:v>#N/A</c:v>
                </c:pt>
                <c:pt idx="9">
                  <c:v>#N/A</c:v>
                </c:pt>
                <c:pt idx="10">
                  <c:v>3345</c:v>
                </c:pt>
                <c:pt idx="11">
                  <c:v>#N/A</c:v>
                </c:pt>
                <c:pt idx="12">
                  <c:v>#N/A</c:v>
                </c:pt>
                <c:pt idx="13">
                  <c:v>2692</c:v>
                </c:pt>
                <c:pt idx="14">
                  <c:v>#N/A</c:v>
                </c:pt>
              </c:numCache>
            </c:numRef>
          </c:val>
          <c:smooth val="0"/>
        </c:ser>
        <c:dLbls>
          <c:showLegendKey val="0"/>
          <c:showVal val="0"/>
          <c:showCatName val="0"/>
          <c:showSerName val="0"/>
          <c:showPercent val="0"/>
          <c:showBubbleSize val="0"/>
        </c:dLbls>
        <c:marker val="1"/>
        <c:smooth val="0"/>
        <c:axId val="100684928"/>
        <c:axId val="100686848"/>
      </c:lineChart>
      <c:catAx>
        <c:axId val="10068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686848"/>
        <c:crosses val="autoZero"/>
        <c:auto val="1"/>
        <c:lblAlgn val="ctr"/>
        <c:lblOffset val="100"/>
        <c:tickLblSkip val="1"/>
        <c:tickMarkSkip val="1"/>
        <c:noMultiLvlLbl val="0"/>
      </c:catAx>
      <c:valAx>
        <c:axId val="10068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8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20,706
20,575
38.63
6,711,355
6,252,996
408,182
4,622,243
6,269,345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上回っているが、埼玉県市町村平均及び類似団体内平均を下回ってい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基準財政収入額が減少</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ことから、企業誘致の推進などにより、自主財源を確保するとともに、税の徴収強化等の取組みを通じて、財政基盤の強化に努める。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42</xdr:row>
      <xdr:rowOff>159455</xdr:rowOff>
    </xdr:to>
    <xdr:cxnSp macro="">
      <xdr:nvCxnSpPr>
        <xdr:cNvPr id="68" name="直線コネクタ 67"/>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159455</xdr:rowOff>
    </xdr:to>
    <xdr:cxnSp macro="">
      <xdr:nvCxnSpPr>
        <xdr:cNvPr id="71" name="直線コネクタ 70"/>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146050</xdr:rowOff>
    </xdr:to>
    <xdr:cxnSp macro="">
      <xdr:nvCxnSpPr>
        <xdr:cNvPr id="74" name="直線コネクタ 73"/>
        <xdr:cNvCxnSpPr/>
      </xdr:nvCxnSpPr>
      <xdr:spPr>
        <a:xfrm>
          <a:off x="2336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119239</xdr:rowOff>
    </xdr:to>
    <xdr:cxnSp macro="">
      <xdr:nvCxnSpPr>
        <xdr:cNvPr id="77" name="直線コネクタ 76"/>
        <xdr:cNvCxnSpPr/>
      </xdr:nvCxnSpPr>
      <xdr:spPr>
        <a:xfrm>
          <a:off x="1447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7" name="円/楕円 86"/>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8"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90" name="テキスト ボックス 89"/>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94" name="テキスト ボックス 93"/>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5" name="円/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114599</xdr:rowOff>
    </xdr:from>
    <xdr:ext cx="762000" cy="259045"/>
    <xdr:sp macro="" textlink="">
      <xdr:nvSpPr>
        <xdr:cNvPr id="96" name="テキスト ボックス 95"/>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全国市町村平均、埼玉県市町村平均及び類似団体内平均を下回っている。人件費の抑制</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公債費の減少に努めているが、扶助費は高齢化等により今後も増加が見込まれる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事業を新設または拡充する場合は、後年度の財政負担を検証し、既存事業のスクラップ＆ビルドを徹底するなど、健全な財政運営に努める。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63</xdr:row>
      <xdr:rowOff>75692</xdr:rowOff>
    </xdr:to>
    <xdr:cxnSp macro="">
      <xdr:nvCxnSpPr>
        <xdr:cNvPr id="129" name="直線コネクタ 128"/>
        <xdr:cNvCxnSpPr/>
      </xdr:nvCxnSpPr>
      <xdr:spPr>
        <a:xfrm>
          <a:off x="4114800" y="1080465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3302</xdr:rowOff>
    </xdr:from>
    <xdr:to>
      <xdr:col>6</xdr:col>
      <xdr:colOff>0</xdr:colOff>
      <xdr:row>63</xdr:row>
      <xdr:rowOff>51562</xdr:rowOff>
    </xdr:to>
    <xdr:cxnSp macro="">
      <xdr:nvCxnSpPr>
        <xdr:cNvPr id="132" name="直線コネクタ 131"/>
        <xdr:cNvCxnSpPr/>
      </xdr:nvCxnSpPr>
      <xdr:spPr>
        <a:xfrm flipV="1">
          <a:off x="3225800" y="1080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46736</xdr:rowOff>
    </xdr:from>
    <xdr:to>
      <xdr:col>4</xdr:col>
      <xdr:colOff>482600</xdr:colOff>
      <xdr:row>63</xdr:row>
      <xdr:rowOff>51562</xdr:rowOff>
    </xdr:to>
    <xdr:cxnSp macro="">
      <xdr:nvCxnSpPr>
        <xdr:cNvPr id="135" name="直線コネクタ 134"/>
        <xdr:cNvCxnSpPr/>
      </xdr:nvCxnSpPr>
      <xdr:spPr>
        <a:xfrm>
          <a:off x="2336800" y="1084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46736</xdr:rowOff>
    </xdr:to>
    <xdr:cxnSp macro="">
      <xdr:nvCxnSpPr>
        <xdr:cNvPr id="138" name="直線コネクタ 137"/>
        <xdr:cNvCxnSpPr/>
      </xdr:nvCxnSpPr>
      <xdr:spPr>
        <a:xfrm>
          <a:off x="1447800" y="1077087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48" name="円/楕円 147"/>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41419</xdr:rowOff>
    </xdr:from>
    <xdr:ext cx="762000" cy="259045"/>
    <xdr:sp macro="" textlink="">
      <xdr:nvSpPr>
        <xdr:cNvPr id="149" name="財政構造の弾力性該当値テキスト"/>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123952</xdr:rowOff>
    </xdr:from>
    <xdr:to>
      <xdr:col>6</xdr:col>
      <xdr:colOff>50800</xdr:colOff>
      <xdr:row>63</xdr:row>
      <xdr:rowOff>54102</xdr:rowOff>
    </xdr:to>
    <xdr:sp macro="" textlink="">
      <xdr:nvSpPr>
        <xdr:cNvPr id="150" name="円/楕円 149"/>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64279</xdr:rowOff>
    </xdr:from>
    <xdr:ext cx="736600" cy="259045"/>
    <xdr:sp macro="" textlink="">
      <xdr:nvSpPr>
        <xdr:cNvPr id="151" name="テキスト ボックス 150"/>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2" name="円/楕円 151"/>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112539</xdr:rowOff>
    </xdr:from>
    <xdr:ext cx="762000" cy="259045"/>
    <xdr:sp macro="" textlink="">
      <xdr:nvSpPr>
        <xdr:cNvPr id="153" name="テキスト ボックス 152"/>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167386</xdr:rowOff>
    </xdr:from>
    <xdr:to>
      <xdr:col>3</xdr:col>
      <xdr:colOff>330200</xdr:colOff>
      <xdr:row>63</xdr:row>
      <xdr:rowOff>97536</xdr:rowOff>
    </xdr:to>
    <xdr:sp macro="" textlink="">
      <xdr:nvSpPr>
        <xdr:cNvPr id="154" name="円/楕円 153"/>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82313</xdr:rowOff>
    </xdr:from>
    <xdr:ext cx="762000" cy="259045"/>
    <xdr:sp macro="" textlink="">
      <xdr:nvSpPr>
        <xdr:cNvPr id="155" name="テキスト ボックス 154"/>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6" name="円/楕円 155"/>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7" name="テキスト ボックス 156"/>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下回っているが、埼玉県市町村平均</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類似団体内平均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引き続き、人件費、物件費等の適正化を図る。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118545</xdr:rowOff>
    </xdr:from>
    <xdr:to>
      <xdr:col>7</xdr:col>
      <xdr:colOff>152400</xdr:colOff>
      <xdr:row>80</xdr:row>
      <xdr:rowOff>132561</xdr:rowOff>
    </xdr:to>
    <xdr:cxnSp macro="">
      <xdr:nvCxnSpPr>
        <xdr:cNvPr id="192" name="直線コネクタ 191"/>
        <xdr:cNvCxnSpPr/>
      </xdr:nvCxnSpPr>
      <xdr:spPr>
        <a:xfrm>
          <a:off x="4114800" y="13834545"/>
          <a:ext cx="838200" cy="1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115353</xdr:rowOff>
    </xdr:from>
    <xdr:to>
      <xdr:col>6</xdr:col>
      <xdr:colOff>0</xdr:colOff>
      <xdr:row>80</xdr:row>
      <xdr:rowOff>118545</xdr:rowOff>
    </xdr:to>
    <xdr:cxnSp macro="">
      <xdr:nvCxnSpPr>
        <xdr:cNvPr id="195" name="直線コネクタ 194"/>
        <xdr:cNvCxnSpPr/>
      </xdr:nvCxnSpPr>
      <xdr:spPr>
        <a:xfrm>
          <a:off x="3225800" y="13831353"/>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85556</xdr:rowOff>
    </xdr:from>
    <xdr:to>
      <xdr:col>4</xdr:col>
      <xdr:colOff>482600</xdr:colOff>
      <xdr:row>80</xdr:row>
      <xdr:rowOff>115353</xdr:rowOff>
    </xdr:to>
    <xdr:cxnSp macro="">
      <xdr:nvCxnSpPr>
        <xdr:cNvPr id="198" name="直線コネクタ 197"/>
        <xdr:cNvCxnSpPr/>
      </xdr:nvCxnSpPr>
      <xdr:spPr>
        <a:xfrm>
          <a:off x="2336800" y="13801556"/>
          <a:ext cx="889000" cy="2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85556</xdr:rowOff>
    </xdr:from>
    <xdr:to>
      <xdr:col>3</xdr:col>
      <xdr:colOff>279400</xdr:colOff>
      <xdr:row>80</xdr:row>
      <xdr:rowOff>105270</xdr:rowOff>
    </xdr:to>
    <xdr:cxnSp macro="">
      <xdr:nvCxnSpPr>
        <xdr:cNvPr id="201" name="直線コネクタ 200"/>
        <xdr:cNvCxnSpPr/>
      </xdr:nvCxnSpPr>
      <xdr:spPr>
        <a:xfrm flipV="1">
          <a:off x="1447800" y="13801556"/>
          <a:ext cx="889000" cy="1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81761</xdr:rowOff>
    </xdr:from>
    <xdr:to>
      <xdr:col>7</xdr:col>
      <xdr:colOff>203200</xdr:colOff>
      <xdr:row>81</xdr:row>
      <xdr:rowOff>11911</xdr:rowOff>
    </xdr:to>
    <xdr:sp macro="" textlink="">
      <xdr:nvSpPr>
        <xdr:cNvPr id="211" name="円/楕円 210"/>
        <xdr:cNvSpPr/>
      </xdr:nvSpPr>
      <xdr:spPr>
        <a:xfrm>
          <a:off x="4902200" y="137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53838</xdr:rowOff>
    </xdr:from>
    <xdr:ext cx="762000" cy="259045"/>
    <xdr:sp macro="" textlink="">
      <xdr:nvSpPr>
        <xdr:cNvPr id="212" name="人件費・物件費等の状況該当値テキスト"/>
        <xdr:cNvSpPr txBox="1"/>
      </xdr:nvSpPr>
      <xdr:spPr>
        <a:xfrm>
          <a:off x="5041900" y="1376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67745</xdr:rowOff>
    </xdr:from>
    <xdr:to>
      <xdr:col>6</xdr:col>
      <xdr:colOff>50800</xdr:colOff>
      <xdr:row>80</xdr:row>
      <xdr:rowOff>169345</xdr:rowOff>
    </xdr:to>
    <xdr:sp macro="" textlink="">
      <xdr:nvSpPr>
        <xdr:cNvPr id="213" name="円/楕円 212"/>
        <xdr:cNvSpPr/>
      </xdr:nvSpPr>
      <xdr:spPr>
        <a:xfrm>
          <a:off x="4064000" y="137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8072</xdr:rowOff>
    </xdr:from>
    <xdr:ext cx="736600" cy="259045"/>
    <xdr:sp macro="" textlink="">
      <xdr:nvSpPr>
        <xdr:cNvPr id="214" name="テキスト ボックス 213"/>
        <xdr:cNvSpPr txBox="1"/>
      </xdr:nvSpPr>
      <xdr:spPr>
        <a:xfrm>
          <a:off x="3733800" y="1355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64553</xdr:rowOff>
    </xdr:from>
    <xdr:to>
      <xdr:col>4</xdr:col>
      <xdr:colOff>533400</xdr:colOff>
      <xdr:row>80</xdr:row>
      <xdr:rowOff>166153</xdr:rowOff>
    </xdr:to>
    <xdr:sp macro="" textlink="">
      <xdr:nvSpPr>
        <xdr:cNvPr id="215" name="円/楕円 214"/>
        <xdr:cNvSpPr/>
      </xdr:nvSpPr>
      <xdr:spPr>
        <a:xfrm>
          <a:off x="3175000" y="137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4880</xdr:rowOff>
    </xdr:from>
    <xdr:ext cx="762000" cy="259045"/>
    <xdr:sp macro="" textlink="">
      <xdr:nvSpPr>
        <xdr:cNvPr id="216" name="テキスト ボックス 215"/>
        <xdr:cNvSpPr txBox="1"/>
      </xdr:nvSpPr>
      <xdr:spPr>
        <a:xfrm>
          <a:off x="2844800" y="1354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34756</xdr:rowOff>
    </xdr:from>
    <xdr:to>
      <xdr:col>3</xdr:col>
      <xdr:colOff>330200</xdr:colOff>
      <xdr:row>80</xdr:row>
      <xdr:rowOff>136356</xdr:rowOff>
    </xdr:to>
    <xdr:sp macro="" textlink="">
      <xdr:nvSpPr>
        <xdr:cNvPr id="217" name="円/楕円 216"/>
        <xdr:cNvSpPr/>
      </xdr:nvSpPr>
      <xdr:spPr>
        <a:xfrm>
          <a:off x="2286000" y="137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146533</xdr:rowOff>
    </xdr:from>
    <xdr:ext cx="762000" cy="259045"/>
    <xdr:sp macro="" textlink="">
      <xdr:nvSpPr>
        <xdr:cNvPr id="218" name="テキスト ボックス 217"/>
        <xdr:cNvSpPr txBox="1"/>
      </xdr:nvSpPr>
      <xdr:spPr>
        <a:xfrm>
          <a:off x="1955800" y="1351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54470</xdr:rowOff>
    </xdr:from>
    <xdr:to>
      <xdr:col>2</xdr:col>
      <xdr:colOff>127000</xdr:colOff>
      <xdr:row>80</xdr:row>
      <xdr:rowOff>156070</xdr:rowOff>
    </xdr:to>
    <xdr:sp macro="" textlink="">
      <xdr:nvSpPr>
        <xdr:cNvPr id="219" name="円/楕円 218"/>
        <xdr:cNvSpPr/>
      </xdr:nvSpPr>
      <xdr:spPr>
        <a:xfrm>
          <a:off x="1397000" y="137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166247</xdr:rowOff>
    </xdr:from>
    <xdr:ext cx="762000" cy="259045"/>
    <xdr:sp macro="" textlink="">
      <xdr:nvSpPr>
        <xdr:cNvPr id="220" name="テキスト ボックス 219"/>
        <xdr:cNvSpPr txBox="1"/>
      </xdr:nvSpPr>
      <xdr:spPr>
        <a:xfrm>
          <a:off x="1066800" y="135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全国市平均、全国町村平均及び類似団体内平均を上回っている。今後も、時代の変化に適応した見直しを図り、給与、諸手当等の適正化に努める。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町の給与改定については、国の人事院勧告を基本とし、県・近隣市町村の状況を踏まえ適正に取組む。</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88</xdr:row>
      <xdr:rowOff>112607</xdr:rowOff>
    </xdr:to>
    <xdr:cxnSp macro="">
      <xdr:nvCxnSpPr>
        <xdr:cNvPr id="254" name="直線コネクタ 253"/>
        <xdr:cNvCxnSpPr/>
      </xdr:nvCxnSpPr>
      <xdr:spPr>
        <a:xfrm flipV="1">
          <a:off x="16179800" y="14596957"/>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152823</xdr:rowOff>
    </xdr:to>
    <xdr:cxnSp macro="">
      <xdr:nvCxnSpPr>
        <xdr:cNvPr id="257" name="直線コネクタ 256"/>
        <xdr:cNvCxnSpPr/>
      </xdr:nvCxnSpPr>
      <xdr:spPr>
        <a:xfrm flipV="1">
          <a:off x="15290800" y="152002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138854</xdr:rowOff>
    </xdr:from>
    <xdr:to>
      <xdr:col>22</xdr:col>
      <xdr:colOff>203200</xdr:colOff>
      <xdr:row>88</xdr:row>
      <xdr:rowOff>152823</xdr:rowOff>
    </xdr:to>
    <xdr:cxnSp macro="">
      <xdr:nvCxnSpPr>
        <xdr:cNvPr id="260" name="直線コネクタ 259"/>
        <xdr:cNvCxnSpPr/>
      </xdr:nvCxnSpPr>
      <xdr:spPr>
        <a:xfrm>
          <a:off x="14401800" y="1454065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84</xdr:row>
      <xdr:rowOff>138854</xdr:rowOff>
    </xdr:to>
    <xdr:cxnSp macro="">
      <xdr:nvCxnSpPr>
        <xdr:cNvPr id="263" name="直線コネクタ 262"/>
        <xdr:cNvCxnSpPr/>
      </xdr:nvCxnSpPr>
      <xdr:spPr>
        <a:xfrm>
          <a:off x="13512800" y="1451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3" name="円/楕円 272"/>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4"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61807</xdr:rowOff>
    </xdr:from>
    <xdr:to>
      <xdr:col>23</xdr:col>
      <xdr:colOff>457200</xdr:colOff>
      <xdr:row>88</xdr:row>
      <xdr:rowOff>163407</xdr:rowOff>
    </xdr:to>
    <xdr:sp macro="" textlink="">
      <xdr:nvSpPr>
        <xdr:cNvPr id="275" name="円/楕円 274"/>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76" name="テキスト ボックス 275"/>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77" name="円/楕円 276"/>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16950</xdr:rowOff>
    </xdr:from>
    <xdr:ext cx="762000" cy="259045"/>
    <xdr:sp macro="" textlink="">
      <xdr:nvSpPr>
        <xdr:cNvPr id="278" name="テキスト ボックス 277"/>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88054</xdr:rowOff>
    </xdr:from>
    <xdr:to>
      <xdr:col>21</xdr:col>
      <xdr:colOff>50800</xdr:colOff>
      <xdr:row>85</xdr:row>
      <xdr:rowOff>18204</xdr:rowOff>
    </xdr:to>
    <xdr:sp macro="" textlink="">
      <xdr:nvSpPr>
        <xdr:cNvPr id="279" name="円/楕円 278"/>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80" name="テキスト ボックス 279"/>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81" name="円/楕円 280"/>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150300</xdr:rowOff>
    </xdr:from>
    <xdr:ext cx="762000" cy="259045"/>
    <xdr:sp macro="" textlink="">
      <xdr:nvSpPr>
        <xdr:cNvPr id="282" name="テキスト ボックス 281"/>
        <xdr:cNvSpPr txBox="1"/>
      </xdr:nvSpPr>
      <xdr:spPr>
        <a:xfrm>
          <a:off x="13131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全国市町村平均、埼玉県市町村平均及び類似団体内平均を上回っている。横断的業務や新しい行政課題等に的確に対応できるよう組織の再編成を行うなど、職員数の適正化に努める。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105833</xdr:rowOff>
    </xdr:from>
    <xdr:to>
      <xdr:col>24</xdr:col>
      <xdr:colOff>558800</xdr:colOff>
      <xdr:row>60</xdr:row>
      <xdr:rowOff>113877</xdr:rowOff>
    </xdr:to>
    <xdr:cxnSp macro="">
      <xdr:nvCxnSpPr>
        <xdr:cNvPr id="319" name="直線コネクタ 318"/>
        <xdr:cNvCxnSpPr/>
      </xdr:nvCxnSpPr>
      <xdr:spPr>
        <a:xfrm flipV="1">
          <a:off x="16179800" y="103928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20"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113877</xdr:rowOff>
    </xdr:from>
    <xdr:to>
      <xdr:col>23</xdr:col>
      <xdr:colOff>406400</xdr:colOff>
      <xdr:row>60</xdr:row>
      <xdr:rowOff>113877</xdr:rowOff>
    </xdr:to>
    <xdr:cxnSp macro="">
      <xdr:nvCxnSpPr>
        <xdr:cNvPr id="322" name="直線コネクタ 321"/>
        <xdr:cNvCxnSpPr/>
      </xdr:nvCxnSpPr>
      <xdr:spPr>
        <a:xfrm>
          <a:off x="15290800" y="10400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4" name="テキスト ボックス 32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113877</xdr:rowOff>
    </xdr:from>
    <xdr:to>
      <xdr:col>22</xdr:col>
      <xdr:colOff>203200</xdr:colOff>
      <xdr:row>60</xdr:row>
      <xdr:rowOff>121920</xdr:rowOff>
    </xdr:to>
    <xdr:cxnSp macro="">
      <xdr:nvCxnSpPr>
        <xdr:cNvPr id="325" name="直線コネクタ 324"/>
        <xdr:cNvCxnSpPr/>
      </xdr:nvCxnSpPr>
      <xdr:spPr>
        <a:xfrm flipV="1">
          <a:off x="14401800" y="1040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60</xdr:row>
      <xdr:rowOff>138006</xdr:rowOff>
    </xdr:to>
    <xdr:cxnSp macro="">
      <xdr:nvCxnSpPr>
        <xdr:cNvPr id="328" name="直線コネクタ 327"/>
        <xdr:cNvCxnSpPr/>
      </xdr:nvCxnSpPr>
      <xdr:spPr>
        <a:xfrm flipV="1">
          <a:off x="13512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30" name="テキスト ボックス 329"/>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2" name="テキスト ボックス 331"/>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55033</xdr:rowOff>
    </xdr:from>
    <xdr:to>
      <xdr:col>24</xdr:col>
      <xdr:colOff>609600</xdr:colOff>
      <xdr:row>60</xdr:row>
      <xdr:rowOff>156633</xdr:rowOff>
    </xdr:to>
    <xdr:sp macro="" textlink="">
      <xdr:nvSpPr>
        <xdr:cNvPr id="338" name="円/楕円 337"/>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27110</xdr:rowOff>
    </xdr:from>
    <xdr:ext cx="762000" cy="259045"/>
    <xdr:sp macro="" textlink="">
      <xdr:nvSpPr>
        <xdr:cNvPr id="339" name="定員管理の状況該当値テキスト"/>
        <xdr:cNvSpPr txBox="1"/>
      </xdr:nvSpPr>
      <xdr:spPr>
        <a:xfrm>
          <a:off x="17106900" y="103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63077</xdr:rowOff>
    </xdr:from>
    <xdr:to>
      <xdr:col>23</xdr:col>
      <xdr:colOff>457200</xdr:colOff>
      <xdr:row>60</xdr:row>
      <xdr:rowOff>164677</xdr:rowOff>
    </xdr:to>
    <xdr:sp macro="" textlink="">
      <xdr:nvSpPr>
        <xdr:cNvPr id="340" name="円/楕円 339"/>
        <xdr:cNvSpPr/>
      </xdr:nvSpPr>
      <xdr:spPr>
        <a:xfrm>
          <a:off x="16129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149454</xdr:rowOff>
    </xdr:from>
    <xdr:ext cx="736600" cy="259045"/>
    <xdr:sp macro="" textlink="">
      <xdr:nvSpPr>
        <xdr:cNvPr id="341" name="テキスト ボックス 340"/>
        <xdr:cNvSpPr txBox="1"/>
      </xdr:nvSpPr>
      <xdr:spPr>
        <a:xfrm>
          <a:off x="15798800" y="1043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63077</xdr:rowOff>
    </xdr:from>
    <xdr:to>
      <xdr:col>22</xdr:col>
      <xdr:colOff>254000</xdr:colOff>
      <xdr:row>60</xdr:row>
      <xdr:rowOff>164677</xdr:rowOff>
    </xdr:to>
    <xdr:sp macro="" textlink="">
      <xdr:nvSpPr>
        <xdr:cNvPr id="342" name="円/楕円 341"/>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149454</xdr:rowOff>
    </xdr:from>
    <xdr:ext cx="762000" cy="259045"/>
    <xdr:sp macro="" textlink="">
      <xdr:nvSpPr>
        <xdr:cNvPr id="343" name="テキスト ボックス 342"/>
        <xdr:cNvSpPr txBox="1"/>
      </xdr:nvSpPr>
      <xdr:spPr>
        <a:xfrm>
          <a:off x="14909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4" name="円/楕円 343"/>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45" name="テキスト ボックス 344"/>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46" name="円/楕円 345"/>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2133</xdr:rowOff>
    </xdr:from>
    <xdr:ext cx="762000" cy="259045"/>
    <xdr:sp macro="" textlink="">
      <xdr:nvSpPr>
        <xdr:cNvPr id="347" name="テキスト ボックス 346"/>
        <xdr:cNvSpPr txBox="1"/>
      </xdr:nvSpPr>
      <xdr:spPr>
        <a:xfrm>
          <a:off x="13131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全国市町村平均及び類似団体内平均を</a:t>
          </a:r>
          <a:r>
            <a:rPr lang="ja-JP" altLang="en-US" sz="1100" b="0" i="0" baseline="0">
              <a:solidFill>
                <a:schemeClr val="dk1"/>
              </a:solidFill>
              <a:effectLst/>
              <a:latin typeface="+mn-lt"/>
              <a:ea typeface="+mn-ea"/>
              <a:cs typeface="+mn-cs"/>
            </a:rPr>
            <a:t>下回っているが</a:t>
          </a:r>
          <a:r>
            <a:rPr lang="ja-JP" altLang="ja-JP" sz="1100" b="0" i="0" baseline="0">
              <a:solidFill>
                <a:schemeClr val="dk1"/>
              </a:solidFill>
              <a:effectLst/>
              <a:latin typeface="+mn-lt"/>
              <a:ea typeface="+mn-ea"/>
              <a:cs typeface="+mn-cs"/>
            </a:rPr>
            <a:t>、埼玉県市町村平均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引き続き、新規地方債の発行を抑制するなど、実質公債費比率が</a:t>
          </a:r>
          <a:r>
            <a:rPr lang="ja-JP" altLang="en-US" sz="1100" b="0" i="0" baseline="0">
              <a:solidFill>
                <a:schemeClr val="dk1"/>
              </a:solidFill>
              <a:effectLst/>
              <a:latin typeface="+mn-lt"/>
              <a:ea typeface="+mn-ea"/>
              <a:cs typeface="+mn-cs"/>
            </a:rPr>
            <a:t>低下する</a:t>
          </a:r>
          <a:r>
            <a:rPr lang="ja-JP" altLang="ja-JP" sz="1100" b="0" i="0" baseline="0">
              <a:solidFill>
                <a:schemeClr val="dk1"/>
              </a:solidFill>
              <a:effectLst/>
              <a:latin typeface="+mn-lt"/>
              <a:ea typeface="+mn-ea"/>
              <a:cs typeface="+mn-cs"/>
            </a:rPr>
            <a:t>よう努める。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24447</xdr:rowOff>
    </xdr:from>
    <xdr:to>
      <xdr:col>24</xdr:col>
      <xdr:colOff>558800</xdr:colOff>
      <xdr:row>40</xdr:row>
      <xdr:rowOff>139065</xdr:rowOff>
    </xdr:to>
    <xdr:cxnSp macro="">
      <xdr:nvCxnSpPr>
        <xdr:cNvPr id="377" name="直線コネクタ 376"/>
        <xdr:cNvCxnSpPr/>
      </xdr:nvCxnSpPr>
      <xdr:spPr>
        <a:xfrm flipV="1">
          <a:off x="16179800" y="6882447"/>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139065</xdr:rowOff>
    </xdr:from>
    <xdr:to>
      <xdr:col>23</xdr:col>
      <xdr:colOff>406400</xdr:colOff>
      <xdr:row>41</xdr:row>
      <xdr:rowOff>58103</xdr:rowOff>
    </xdr:to>
    <xdr:cxnSp macro="">
      <xdr:nvCxnSpPr>
        <xdr:cNvPr id="380" name="直線コネクタ 379"/>
        <xdr:cNvCxnSpPr/>
      </xdr:nvCxnSpPr>
      <xdr:spPr>
        <a:xfrm flipV="1">
          <a:off x="15290800" y="699706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2" name="テキスト ボックス 381"/>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58103</xdr:rowOff>
    </xdr:from>
    <xdr:to>
      <xdr:col>22</xdr:col>
      <xdr:colOff>203200</xdr:colOff>
      <xdr:row>41</xdr:row>
      <xdr:rowOff>130493</xdr:rowOff>
    </xdr:to>
    <xdr:cxnSp macro="">
      <xdr:nvCxnSpPr>
        <xdr:cNvPr id="383" name="直線コネクタ 382"/>
        <xdr:cNvCxnSpPr/>
      </xdr:nvCxnSpPr>
      <xdr:spPr>
        <a:xfrm flipV="1">
          <a:off x="14401800" y="708755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5" name="テキスト ボックス 384"/>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130493</xdr:rowOff>
    </xdr:from>
    <xdr:to>
      <xdr:col>21</xdr:col>
      <xdr:colOff>0</xdr:colOff>
      <xdr:row>41</xdr:row>
      <xdr:rowOff>160655</xdr:rowOff>
    </xdr:to>
    <xdr:cxnSp macro="">
      <xdr:nvCxnSpPr>
        <xdr:cNvPr id="386" name="直線コネクタ 385"/>
        <xdr:cNvCxnSpPr/>
      </xdr:nvCxnSpPr>
      <xdr:spPr>
        <a:xfrm flipV="1">
          <a:off x="13512800" y="71599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0" name="テキスト ボックス 389"/>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145097</xdr:rowOff>
    </xdr:from>
    <xdr:to>
      <xdr:col>24</xdr:col>
      <xdr:colOff>609600</xdr:colOff>
      <xdr:row>40</xdr:row>
      <xdr:rowOff>75247</xdr:rowOff>
    </xdr:to>
    <xdr:sp macro="" textlink="">
      <xdr:nvSpPr>
        <xdr:cNvPr id="396" name="円/楕円 395"/>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161624</xdr:rowOff>
    </xdr:from>
    <xdr:ext cx="762000" cy="259045"/>
    <xdr:sp macro="" textlink="">
      <xdr:nvSpPr>
        <xdr:cNvPr id="397" name="公債費負担の状況該当値テキスト"/>
        <xdr:cNvSpPr txBox="1"/>
      </xdr:nvSpPr>
      <xdr:spPr>
        <a:xfrm>
          <a:off x="17106900" y="66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88265</xdr:rowOff>
    </xdr:from>
    <xdr:to>
      <xdr:col>23</xdr:col>
      <xdr:colOff>457200</xdr:colOff>
      <xdr:row>41</xdr:row>
      <xdr:rowOff>18415</xdr:rowOff>
    </xdr:to>
    <xdr:sp macro="" textlink="">
      <xdr:nvSpPr>
        <xdr:cNvPr id="398" name="円/楕円 397"/>
        <xdr:cNvSpPr/>
      </xdr:nvSpPr>
      <xdr:spPr>
        <a:xfrm>
          <a:off x="16129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3192</xdr:rowOff>
    </xdr:from>
    <xdr:ext cx="736600" cy="259045"/>
    <xdr:sp macro="" textlink="">
      <xdr:nvSpPr>
        <xdr:cNvPr id="399" name="テキスト ボックス 398"/>
        <xdr:cNvSpPr txBox="1"/>
      </xdr:nvSpPr>
      <xdr:spPr>
        <a:xfrm>
          <a:off x="15798800" y="703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7303</xdr:rowOff>
    </xdr:from>
    <xdr:to>
      <xdr:col>22</xdr:col>
      <xdr:colOff>254000</xdr:colOff>
      <xdr:row>41</xdr:row>
      <xdr:rowOff>108903</xdr:rowOff>
    </xdr:to>
    <xdr:sp macro="" textlink="">
      <xdr:nvSpPr>
        <xdr:cNvPr id="400" name="円/楕円 399"/>
        <xdr:cNvSpPr/>
      </xdr:nvSpPr>
      <xdr:spPr>
        <a:xfrm>
          <a:off x="15240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93680</xdr:rowOff>
    </xdr:from>
    <xdr:ext cx="762000" cy="259045"/>
    <xdr:sp macro="" textlink="">
      <xdr:nvSpPr>
        <xdr:cNvPr id="401" name="テキスト ボックス 400"/>
        <xdr:cNvSpPr txBox="1"/>
      </xdr:nvSpPr>
      <xdr:spPr>
        <a:xfrm>
          <a:off x="14909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79693</xdr:rowOff>
    </xdr:from>
    <xdr:to>
      <xdr:col>21</xdr:col>
      <xdr:colOff>50800</xdr:colOff>
      <xdr:row>42</xdr:row>
      <xdr:rowOff>9843</xdr:rowOff>
    </xdr:to>
    <xdr:sp macro="" textlink="">
      <xdr:nvSpPr>
        <xdr:cNvPr id="402" name="円/楕円 401"/>
        <xdr:cNvSpPr/>
      </xdr:nvSpPr>
      <xdr:spPr>
        <a:xfrm>
          <a:off x="14351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403" name="テキスト ボックス 40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404" name="円/楕円 403"/>
        <xdr:cNvSpPr/>
      </xdr:nvSpPr>
      <xdr:spPr>
        <a:xfrm>
          <a:off x="13462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24782</xdr:rowOff>
    </xdr:from>
    <xdr:ext cx="762000" cy="259045"/>
    <xdr:sp macro="" textlink="">
      <xdr:nvSpPr>
        <xdr:cNvPr id="405" name="テキスト ボックス 404"/>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全国市町村平均、埼玉県市町村平均及び類似団体内平均を上回っている。引き続き、公債費の抑制</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基金</a:t>
          </a:r>
          <a:r>
            <a:rPr lang="ja-JP" altLang="en-US" sz="1100" b="0" i="0" baseline="0">
              <a:solidFill>
                <a:schemeClr val="dk1"/>
              </a:solidFill>
              <a:effectLst/>
              <a:latin typeface="+mn-lt"/>
              <a:ea typeface="+mn-ea"/>
              <a:cs typeface="+mn-cs"/>
            </a:rPr>
            <a:t>へ</a:t>
          </a:r>
          <a:r>
            <a:rPr lang="ja-JP" altLang="ja-JP" sz="1100" b="0" i="0" baseline="0">
              <a:solidFill>
                <a:schemeClr val="dk1"/>
              </a:solidFill>
              <a:effectLst/>
              <a:latin typeface="+mn-lt"/>
              <a:ea typeface="+mn-ea"/>
              <a:cs typeface="+mn-cs"/>
            </a:rPr>
            <a:t>の積立てを</a:t>
          </a:r>
          <a:r>
            <a:rPr lang="ja-JP" altLang="en-US" sz="1100" b="0" i="0" baseline="0">
              <a:solidFill>
                <a:schemeClr val="dk1"/>
              </a:solidFill>
              <a:effectLst/>
              <a:latin typeface="+mn-lt"/>
              <a:ea typeface="+mn-ea"/>
              <a:cs typeface="+mn-cs"/>
            </a:rPr>
            <a:t>継続し、</a:t>
          </a:r>
          <a:r>
            <a:rPr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161544</xdr:rowOff>
    </xdr:from>
    <xdr:to>
      <xdr:col>24</xdr:col>
      <xdr:colOff>558800</xdr:colOff>
      <xdr:row>17</xdr:row>
      <xdr:rowOff>126026</xdr:rowOff>
    </xdr:to>
    <xdr:cxnSp macro="">
      <xdr:nvCxnSpPr>
        <xdr:cNvPr id="439" name="直線コネクタ 438"/>
        <xdr:cNvCxnSpPr/>
      </xdr:nvCxnSpPr>
      <xdr:spPr>
        <a:xfrm flipV="1">
          <a:off x="16179800" y="2904744"/>
          <a:ext cx="8382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40"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126026</xdr:rowOff>
    </xdr:from>
    <xdr:to>
      <xdr:col>23</xdr:col>
      <xdr:colOff>406400</xdr:colOff>
      <xdr:row>18</xdr:row>
      <xdr:rowOff>80052</xdr:rowOff>
    </xdr:to>
    <xdr:cxnSp macro="">
      <xdr:nvCxnSpPr>
        <xdr:cNvPr id="442" name="直線コネクタ 441"/>
        <xdr:cNvCxnSpPr/>
      </xdr:nvCxnSpPr>
      <xdr:spPr>
        <a:xfrm flipV="1">
          <a:off x="15290800" y="30406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4" name="テキスト ボックス 443"/>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80052</xdr:rowOff>
    </xdr:from>
    <xdr:to>
      <xdr:col>22</xdr:col>
      <xdr:colOff>203200</xdr:colOff>
      <xdr:row>18</xdr:row>
      <xdr:rowOff>137160</xdr:rowOff>
    </xdr:to>
    <xdr:cxnSp macro="">
      <xdr:nvCxnSpPr>
        <xdr:cNvPr id="445" name="直線コネクタ 444"/>
        <xdr:cNvCxnSpPr/>
      </xdr:nvCxnSpPr>
      <xdr:spPr>
        <a:xfrm flipV="1">
          <a:off x="14401800" y="3166152"/>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7" name="テキスト ボックス 446"/>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137160</xdr:rowOff>
    </xdr:from>
    <xdr:to>
      <xdr:col>21</xdr:col>
      <xdr:colOff>0</xdr:colOff>
      <xdr:row>19</xdr:row>
      <xdr:rowOff>133011</xdr:rowOff>
    </xdr:to>
    <xdr:cxnSp macro="">
      <xdr:nvCxnSpPr>
        <xdr:cNvPr id="448" name="直線コネクタ 447"/>
        <xdr:cNvCxnSpPr/>
      </xdr:nvCxnSpPr>
      <xdr:spPr>
        <a:xfrm flipV="1">
          <a:off x="13512800" y="3223260"/>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9" name="フローチャート : 判断 448"/>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50" name="テキスト ボックス 449"/>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51" name="フローチャート : 判断 450"/>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2" name="テキスト ボックス 451"/>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110744</xdr:rowOff>
    </xdr:from>
    <xdr:to>
      <xdr:col>24</xdr:col>
      <xdr:colOff>609600</xdr:colOff>
      <xdr:row>17</xdr:row>
      <xdr:rowOff>40894</xdr:rowOff>
    </xdr:to>
    <xdr:sp macro="" textlink="">
      <xdr:nvSpPr>
        <xdr:cNvPr id="458" name="円/楕円 457"/>
        <xdr:cNvSpPr/>
      </xdr:nvSpPr>
      <xdr:spPr>
        <a:xfrm>
          <a:off x="169672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82821</xdr:rowOff>
    </xdr:from>
    <xdr:ext cx="762000" cy="259045"/>
    <xdr:sp macro="" textlink="">
      <xdr:nvSpPr>
        <xdr:cNvPr id="459" name="将来負担の状況該当値テキスト"/>
        <xdr:cNvSpPr txBox="1"/>
      </xdr:nvSpPr>
      <xdr:spPr>
        <a:xfrm>
          <a:off x="17106900" y="282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75226</xdr:rowOff>
    </xdr:from>
    <xdr:to>
      <xdr:col>23</xdr:col>
      <xdr:colOff>457200</xdr:colOff>
      <xdr:row>18</xdr:row>
      <xdr:rowOff>5376</xdr:rowOff>
    </xdr:to>
    <xdr:sp macro="" textlink="">
      <xdr:nvSpPr>
        <xdr:cNvPr id="460" name="円/楕円 459"/>
        <xdr:cNvSpPr/>
      </xdr:nvSpPr>
      <xdr:spPr>
        <a:xfrm>
          <a:off x="16129000" y="29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161603</xdr:rowOff>
    </xdr:from>
    <xdr:ext cx="736600" cy="259045"/>
    <xdr:sp macro="" textlink="">
      <xdr:nvSpPr>
        <xdr:cNvPr id="461" name="テキスト ボックス 460"/>
        <xdr:cNvSpPr txBox="1"/>
      </xdr:nvSpPr>
      <xdr:spPr>
        <a:xfrm>
          <a:off x="15798800" y="307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29252</xdr:rowOff>
    </xdr:from>
    <xdr:to>
      <xdr:col>22</xdr:col>
      <xdr:colOff>254000</xdr:colOff>
      <xdr:row>18</xdr:row>
      <xdr:rowOff>130852</xdr:rowOff>
    </xdr:to>
    <xdr:sp macro="" textlink="">
      <xdr:nvSpPr>
        <xdr:cNvPr id="462" name="円/楕円 461"/>
        <xdr:cNvSpPr/>
      </xdr:nvSpPr>
      <xdr:spPr>
        <a:xfrm>
          <a:off x="15240000" y="3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115629</xdr:rowOff>
    </xdr:from>
    <xdr:ext cx="762000" cy="259045"/>
    <xdr:sp macro="" textlink="">
      <xdr:nvSpPr>
        <xdr:cNvPr id="463" name="テキスト ボックス 462"/>
        <xdr:cNvSpPr txBox="1"/>
      </xdr:nvSpPr>
      <xdr:spPr>
        <a:xfrm>
          <a:off x="14909800" y="320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86360</xdr:rowOff>
    </xdr:from>
    <xdr:to>
      <xdr:col>21</xdr:col>
      <xdr:colOff>50800</xdr:colOff>
      <xdr:row>19</xdr:row>
      <xdr:rowOff>16510</xdr:rowOff>
    </xdr:to>
    <xdr:sp macro="" textlink="">
      <xdr:nvSpPr>
        <xdr:cNvPr id="464" name="円/楕円 463"/>
        <xdr:cNvSpPr/>
      </xdr:nvSpPr>
      <xdr:spPr>
        <a:xfrm>
          <a:off x="14351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1287</xdr:rowOff>
    </xdr:from>
    <xdr:ext cx="762000" cy="259045"/>
    <xdr:sp macro="" textlink="">
      <xdr:nvSpPr>
        <xdr:cNvPr id="465" name="テキスト ボックス 464"/>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82211</xdr:rowOff>
    </xdr:from>
    <xdr:to>
      <xdr:col>19</xdr:col>
      <xdr:colOff>533400</xdr:colOff>
      <xdr:row>20</xdr:row>
      <xdr:rowOff>12361</xdr:rowOff>
    </xdr:to>
    <xdr:sp macro="" textlink="">
      <xdr:nvSpPr>
        <xdr:cNvPr id="466" name="円/楕円 465"/>
        <xdr:cNvSpPr/>
      </xdr:nvSpPr>
      <xdr:spPr>
        <a:xfrm>
          <a:off x="13462000" y="33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168588</xdr:rowOff>
    </xdr:from>
    <xdr:ext cx="762000" cy="259045"/>
    <xdr:sp macro="" textlink="">
      <xdr:nvSpPr>
        <xdr:cNvPr id="467" name="テキスト ボックス 466"/>
        <xdr:cNvSpPr txBox="1"/>
      </xdr:nvSpPr>
      <xdr:spPr>
        <a:xfrm>
          <a:off x="13131800" y="34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20,706
20,575
38.63
6,711,355
6,252,996
408,182
4,622,243
6,269,345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66.4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埼玉県市町村平均及び類似団体内平均</a:t>
          </a:r>
          <a:r>
            <a:rPr lang="ja-JP" altLang="en-US" sz="1100" b="0" i="0">
              <a:solidFill>
                <a:schemeClr val="dk1"/>
              </a:solidFill>
              <a:effectLst/>
              <a:latin typeface="+mn-lt"/>
              <a:ea typeface="+mn-ea"/>
              <a:cs typeface="+mn-cs"/>
            </a:rPr>
            <a:t>を</a:t>
          </a:r>
          <a:r>
            <a:rPr lang="ja-JP" altLang="ja-JP" sz="1100" b="0" i="0">
              <a:solidFill>
                <a:schemeClr val="dk1"/>
              </a:solidFill>
              <a:effectLst/>
              <a:latin typeface="+mn-lt"/>
              <a:ea typeface="+mn-ea"/>
              <a:cs typeface="+mn-cs"/>
            </a:rPr>
            <a:t>上回っている。引き続き、定員管理、給与等の見直しを行い、人件費の適正化に努める。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69850</xdr:rowOff>
    </xdr:to>
    <xdr:cxnSp macro="">
      <xdr:nvCxnSpPr>
        <xdr:cNvPr id="63" name="直線コネクタ 62"/>
        <xdr:cNvCxnSpPr/>
      </xdr:nvCxnSpPr>
      <xdr:spPr>
        <a:xfrm flipV="1">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83566</xdr:rowOff>
    </xdr:to>
    <xdr:cxnSp macro="">
      <xdr:nvCxnSpPr>
        <xdr:cNvPr id="66" name="直線コネクタ 65"/>
        <xdr:cNvCxnSpPr/>
      </xdr:nvCxnSpPr>
      <xdr:spPr>
        <a:xfrm flipV="1">
          <a:off x="3098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74422</xdr:rowOff>
    </xdr:from>
    <xdr:to>
      <xdr:col>4</xdr:col>
      <xdr:colOff>346075</xdr:colOff>
      <xdr:row>37</xdr:row>
      <xdr:rowOff>83566</xdr:rowOff>
    </xdr:to>
    <xdr:cxnSp macro="">
      <xdr:nvCxnSpPr>
        <xdr:cNvPr id="69" name="直線コネクタ 68"/>
        <xdr:cNvCxnSpPr/>
      </xdr:nvCxnSpPr>
      <xdr:spPr>
        <a:xfrm>
          <a:off x="2209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37</xdr:row>
      <xdr:rowOff>156718</xdr:rowOff>
    </xdr:to>
    <xdr:cxnSp macro="">
      <xdr:nvCxnSpPr>
        <xdr:cNvPr id="72" name="直線コネクタ 71"/>
        <xdr:cNvCxnSpPr/>
      </xdr:nvCxnSpPr>
      <xdr:spPr>
        <a:xfrm flipV="1">
          <a:off x="1320800" y="6418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2" name="円/楕円 81"/>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3"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4" name="円/楕円 83"/>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5" name="テキスト ボックス 84"/>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32766</xdr:rowOff>
    </xdr:from>
    <xdr:to>
      <xdr:col>4</xdr:col>
      <xdr:colOff>396875</xdr:colOff>
      <xdr:row>37</xdr:row>
      <xdr:rowOff>134366</xdr:rowOff>
    </xdr:to>
    <xdr:sp macro="" textlink="">
      <xdr:nvSpPr>
        <xdr:cNvPr id="86" name="円/楕円 85"/>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87" name="テキスト ボックス 86"/>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23622</xdr:rowOff>
    </xdr:from>
    <xdr:to>
      <xdr:col>3</xdr:col>
      <xdr:colOff>193675</xdr:colOff>
      <xdr:row>37</xdr:row>
      <xdr:rowOff>125222</xdr:rowOff>
    </xdr:to>
    <xdr:sp macro="" textlink="">
      <xdr:nvSpPr>
        <xdr:cNvPr id="88" name="円/楕円 87"/>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109999</xdr:rowOff>
    </xdr:from>
    <xdr:ext cx="762000" cy="259045"/>
    <xdr:sp macro="" textlink="">
      <xdr:nvSpPr>
        <xdr:cNvPr id="89" name="テキスト ボックス 88"/>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0" name="円/楕円 89"/>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1" name="テキスト ボックス 90"/>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埼玉県市町村平均及</a:t>
          </a:r>
          <a:r>
            <a:rPr lang="ja-JP" altLang="en-US" sz="1100" b="0" i="0">
              <a:solidFill>
                <a:schemeClr val="dk1"/>
              </a:solidFill>
              <a:effectLst/>
              <a:latin typeface="+mn-lt"/>
              <a:ea typeface="+mn-ea"/>
              <a:cs typeface="+mn-cs"/>
            </a:rPr>
            <a:t>び</a:t>
          </a:r>
          <a:r>
            <a:rPr lang="ja-JP" altLang="ja-JP" sz="1100" b="0" i="0">
              <a:solidFill>
                <a:schemeClr val="dk1"/>
              </a:solidFill>
              <a:effectLst/>
              <a:latin typeface="+mn-lt"/>
              <a:ea typeface="+mn-ea"/>
              <a:cs typeface="+mn-cs"/>
            </a:rPr>
            <a:t>類似団体内平均を下回っている</a:t>
          </a:r>
          <a:r>
            <a:rPr lang="ja-JP" altLang="en-US" sz="1100" b="0" i="0">
              <a:solidFill>
                <a:schemeClr val="dk1"/>
              </a:solidFill>
              <a:effectLst/>
              <a:latin typeface="+mn-lt"/>
              <a:ea typeface="+mn-ea"/>
              <a:cs typeface="+mn-cs"/>
            </a:rPr>
            <a:t>が、</a:t>
          </a:r>
          <a:r>
            <a:rPr lang="ja-JP" altLang="ja-JP" sz="1100" b="0" i="0">
              <a:solidFill>
                <a:schemeClr val="dk1"/>
              </a:solidFill>
              <a:effectLst/>
              <a:latin typeface="+mn-lt"/>
              <a:ea typeface="+mn-ea"/>
              <a:cs typeface="+mn-cs"/>
            </a:rPr>
            <a:t>全国市町村平均</a:t>
          </a:r>
          <a:r>
            <a:rPr lang="ja-JP" altLang="en-US" sz="1100" b="0" i="0">
              <a:solidFill>
                <a:schemeClr val="dk1"/>
              </a:solidFill>
              <a:effectLst/>
              <a:latin typeface="+mn-lt"/>
              <a:ea typeface="+mn-ea"/>
              <a:cs typeface="+mn-cs"/>
            </a:rPr>
            <a:t>を上回っている</a:t>
          </a:r>
          <a:r>
            <a:rPr lang="ja-JP" altLang="ja-JP" sz="1100" b="0" i="0">
              <a:solidFill>
                <a:schemeClr val="dk1"/>
              </a:solidFill>
              <a:effectLst/>
              <a:latin typeface="+mn-lt"/>
              <a:ea typeface="+mn-ea"/>
              <a:cs typeface="+mn-cs"/>
            </a:rPr>
            <a:t>。今後も、職員一人ひとりのコスト意識をより一層高め、経費の削減に努める。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14986</xdr:rowOff>
    </xdr:to>
    <xdr:cxnSp macro="">
      <xdr:nvCxnSpPr>
        <xdr:cNvPr id="121" name="直線コネクタ 120"/>
        <xdr:cNvCxnSpPr/>
      </xdr:nvCxnSpPr>
      <xdr:spPr>
        <a:xfrm>
          <a:off x="15671800" y="2902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145288</xdr:rowOff>
    </xdr:from>
    <xdr:to>
      <xdr:col>22</xdr:col>
      <xdr:colOff>565150</xdr:colOff>
      <xdr:row>16</xdr:row>
      <xdr:rowOff>159004</xdr:rowOff>
    </xdr:to>
    <xdr:cxnSp macro="">
      <xdr:nvCxnSpPr>
        <xdr:cNvPr id="124" name="直線コネクタ 123"/>
        <xdr:cNvCxnSpPr/>
      </xdr:nvCxnSpPr>
      <xdr:spPr>
        <a:xfrm>
          <a:off x="14782800" y="2888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136144</xdr:rowOff>
    </xdr:from>
    <xdr:to>
      <xdr:col>21</xdr:col>
      <xdr:colOff>361950</xdr:colOff>
      <xdr:row>16</xdr:row>
      <xdr:rowOff>145288</xdr:rowOff>
    </xdr:to>
    <xdr:cxnSp macro="">
      <xdr:nvCxnSpPr>
        <xdr:cNvPr id="127" name="直線コネクタ 126"/>
        <xdr:cNvCxnSpPr/>
      </xdr:nvCxnSpPr>
      <xdr:spPr>
        <a:xfrm>
          <a:off x="13893800" y="2879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136144</xdr:rowOff>
    </xdr:from>
    <xdr:to>
      <xdr:col>20</xdr:col>
      <xdr:colOff>158750</xdr:colOff>
      <xdr:row>16</xdr:row>
      <xdr:rowOff>154432</xdr:rowOff>
    </xdr:to>
    <xdr:cxnSp macro="">
      <xdr:nvCxnSpPr>
        <xdr:cNvPr id="130" name="直線コネクタ 129"/>
        <xdr:cNvCxnSpPr/>
      </xdr:nvCxnSpPr>
      <xdr:spPr>
        <a:xfrm flipV="1">
          <a:off x="13004800" y="2879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40" name="円/楕円 139"/>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152163</xdr:rowOff>
    </xdr:from>
    <xdr:ext cx="762000" cy="259045"/>
    <xdr:sp macro="" textlink="">
      <xdr:nvSpPr>
        <xdr:cNvPr id="141"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2" name="円/楕円 141"/>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48531</xdr:rowOff>
    </xdr:from>
    <xdr:ext cx="736600" cy="259045"/>
    <xdr:sp macro="" textlink="">
      <xdr:nvSpPr>
        <xdr:cNvPr id="143" name="テキスト ボックス 142"/>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94488</xdr:rowOff>
    </xdr:from>
    <xdr:to>
      <xdr:col>21</xdr:col>
      <xdr:colOff>412750</xdr:colOff>
      <xdr:row>17</xdr:row>
      <xdr:rowOff>24638</xdr:rowOff>
    </xdr:to>
    <xdr:sp macro="" textlink="">
      <xdr:nvSpPr>
        <xdr:cNvPr id="144" name="円/楕円 143"/>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45" name="テキスト ボックス 144"/>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85344</xdr:rowOff>
    </xdr:from>
    <xdr:to>
      <xdr:col>20</xdr:col>
      <xdr:colOff>209550</xdr:colOff>
      <xdr:row>17</xdr:row>
      <xdr:rowOff>15494</xdr:rowOff>
    </xdr:to>
    <xdr:sp macro="" textlink="">
      <xdr:nvSpPr>
        <xdr:cNvPr id="146" name="円/楕円 145"/>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25671</xdr:rowOff>
    </xdr:from>
    <xdr:ext cx="762000" cy="259045"/>
    <xdr:sp macro="" textlink="">
      <xdr:nvSpPr>
        <xdr:cNvPr id="147" name="テキスト ボックス 146"/>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103632</xdr:rowOff>
    </xdr:from>
    <xdr:to>
      <xdr:col>19</xdr:col>
      <xdr:colOff>6350</xdr:colOff>
      <xdr:row>17</xdr:row>
      <xdr:rowOff>33782</xdr:rowOff>
    </xdr:to>
    <xdr:sp macro="" textlink="">
      <xdr:nvSpPr>
        <xdr:cNvPr id="148" name="円/楕円 147"/>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43959</xdr:rowOff>
    </xdr:from>
    <xdr:ext cx="762000" cy="259045"/>
    <xdr:sp macro="" textlink="">
      <xdr:nvSpPr>
        <xdr:cNvPr id="149" name="テキスト ボックス 148"/>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全国市町村平均、埼玉県市町村平均及び類似団体内平均を下回っている。高齢化の進行等により、歳出総額における扶助費の占める割合は、今後も増加傾向にあるため、事業精査等により歳出抑制に努める。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29028</xdr:rowOff>
    </xdr:to>
    <xdr:cxnSp macro="">
      <xdr:nvCxnSpPr>
        <xdr:cNvPr id="184" name="直線コネクタ 183"/>
        <xdr:cNvCxnSpPr/>
      </xdr:nvCxnSpPr>
      <xdr:spPr>
        <a:xfrm>
          <a:off x="3987800" y="9597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167822</xdr:rowOff>
    </xdr:to>
    <xdr:cxnSp macro="">
      <xdr:nvCxnSpPr>
        <xdr:cNvPr id="187" name="直線コネクタ 186"/>
        <xdr:cNvCxnSpPr/>
      </xdr:nvCxnSpPr>
      <xdr:spPr>
        <a:xfrm>
          <a:off x="3098800" y="9466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37193</xdr:rowOff>
    </xdr:to>
    <xdr:cxnSp macro="">
      <xdr:nvCxnSpPr>
        <xdr:cNvPr id="190" name="直線コネクタ 189"/>
        <xdr:cNvCxnSpPr/>
      </xdr:nvCxnSpPr>
      <xdr:spPr>
        <a:xfrm>
          <a:off x="2209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143328</xdr:rowOff>
    </xdr:to>
    <xdr:cxnSp macro="">
      <xdr:nvCxnSpPr>
        <xdr:cNvPr id="193" name="直線コネクタ 192"/>
        <xdr:cNvCxnSpPr/>
      </xdr:nvCxnSpPr>
      <xdr:spPr>
        <a:xfrm>
          <a:off x="1320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3" name="円/楕円 20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166205</xdr:rowOff>
    </xdr:from>
    <xdr:ext cx="762000" cy="259045"/>
    <xdr:sp macro="" textlink="">
      <xdr:nvSpPr>
        <xdr:cNvPr id="204"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5" name="円/楕円 204"/>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06" name="テキスト ボックス 205"/>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07" name="円/楕円 206"/>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08" name="テキスト ボックス 20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09" name="円/楕円 208"/>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0" name="テキスト ボックス 209"/>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1" name="円/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全国市町村平均、埼玉県市町村平均及び類似団体内平均を上回っている。今後も、特別会計への繰出金の増が見込まれるため、事業精査を行い歳出抑制に努める。</a:t>
          </a:r>
          <a:r>
            <a:rPr lang="ja-JP" altLang="en-US" sz="1100" b="0" i="0">
              <a:solidFill>
                <a:schemeClr val="dk1"/>
              </a:solidFill>
              <a:effectLst/>
              <a:latin typeface="+mn-lt"/>
              <a:ea typeface="+mn-ea"/>
              <a:cs typeface="+mn-cs"/>
            </a:rPr>
            <a:t>特に、</a:t>
          </a:r>
          <a:r>
            <a:rPr lang="ja-JP" altLang="ja-JP" sz="1100" b="0" i="0">
              <a:solidFill>
                <a:schemeClr val="dk1"/>
              </a:solidFill>
              <a:effectLst/>
              <a:latin typeface="+mn-lt"/>
              <a:ea typeface="+mn-ea"/>
              <a:cs typeface="+mn-cs"/>
            </a:rPr>
            <a:t>国民健康保険特別会計においては、国民健康保険</a:t>
          </a:r>
          <a:r>
            <a:rPr lang="ja-JP" altLang="en-US" sz="1100" b="0" i="0">
              <a:solidFill>
                <a:schemeClr val="dk1"/>
              </a:solidFill>
              <a:effectLst/>
              <a:latin typeface="+mn-lt"/>
              <a:ea typeface="+mn-ea"/>
              <a:cs typeface="+mn-cs"/>
            </a:rPr>
            <a:t>税</a:t>
          </a:r>
          <a:r>
            <a:rPr lang="ja-JP" altLang="ja-JP" sz="1100" b="0" i="0">
              <a:solidFill>
                <a:schemeClr val="dk1"/>
              </a:solidFill>
              <a:effectLst/>
              <a:latin typeface="+mn-lt"/>
              <a:ea typeface="+mn-ea"/>
              <a:cs typeface="+mn-cs"/>
            </a:rPr>
            <a:t>の適正化を図ること</a:t>
          </a:r>
          <a:r>
            <a:rPr lang="ja-JP" altLang="en-US" sz="1100" b="0" i="0">
              <a:solidFill>
                <a:schemeClr val="dk1"/>
              </a:solidFill>
              <a:effectLst/>
              <a:latin typeface="+mn-lt"/>
              <a:ea typeface="+mn-ea"/>
              <a:cs typeface="+mn-cs"/>
            </a:rPr>
            <a:t>など</a:t>
          </a:r>
          <a:r>
            <a:rPr lang="ja-JP" altLang="ja-JP" sz="1100" b="0" i="0">
              <a:solidFill>
                <a:schemeClr val="dk1"/>
              </a:solidFill>
              <a:effectLst/>
              <a:latin typeface="+mn-lt"/>
              <a:ea typeface="+mn-ea"/>
              <a:cs typeface="+mn-cs"/>
            </a:rPr>
            <a:t>により、</a:t>
          </a:r>
          <a:r>
            <a:rPr lang="ja-JP" altLang="en-US" sz="1100" b="0" i="0">
              <a:solidFill>
                <a:schemeClr val="dk1"/>
              </a:solidFill>
              <a:effectLst/>
              <a:latin typeface="+mn-lt"/>
              <a:ea typeface="+mn-ea"/>
              <a:cs typeface="+mn-cs"/>
            </a:rPr>
            <a:t>繰出金の抑制に</a:t>
          </a:r>
          <a:r>
            <a:rPr lang="ja-JP" altLang="ja-JP" sz="1100" b="0" i="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100330</xdr:rowOff>
    </xdr:to>
    <xdr:cxnSp macro="">
      <xdr:nvCxnSpPr>
        <xdr:cNvPr id="245" name="直線コネクタ 244"/>
        <xdr:cNvCxnSpPr/>
      </xdr:nvCxnSpPr>
      <xdr:spPr>
        <a:xfrm>
          <a:off x="15671800" y="9796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46990</xdr:rowOff>
    </xdr:to>
    <xdr:cxnSp macro="">
      <xdr:nvCxnSpPr>
        <xdr:cNvPr id="248" name="直線コネクタ 247"/>
        <xdr:cNvCxnSpPr/>
      </xdr:nvCxnSpPr>
      <xdr:spPr>
        <a:xfrm flipV="1">
          <a:off x="14782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46990</xdr:rowOff>
    </xdr:to>
    <xdr:cxnSp macro="">
      <xdr:nvCxnSpPr>
        <xdr:cNvPr id="251" name="直線コネクタ 250"/>
        <xdr:cNvCxnSpPr/>
      </xdr:nvCxnSpPr>
      <xdr:spPr>
        <a:xfrm>
          <a:off x="13893800" y="973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56</xdr:row>
      <xdr:rowOff>134620</xdr:rowOff>
    </xdr:to>
    <xdr:cxnSp macro="">
      <xdr:nvCxnSpPr>
        <xdr:cNvPr id="254" name="直線コネクタ 253"/>
        <xdr:cNvCxnSpPr/>
      </xdr:nvCxnSpPr>
      <xdr:spPr>
        <a:xfrm>
          <a:off x="13004800" y="94157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4" name="円/楕円 263"/>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5"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6" name="円/楕円 26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7" name="テキスト ボックス 266"/>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8" name="円/楕円 26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9" name="テキスト ボックス 26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0" name="円/楕円 269"/>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71" name="テキスト ボックス 270"/>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2" name="円/楕円 271"/>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3" name="テキスト ボックス 272"/>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上回っている。各種団体等への補助金や一部事務組合等への負担金等については、社会経済状況の変化により実情にそぐわないものは廃止も含め検討する。また、直近の決算において繰越金が発生している場合は、事業内容を精査し、補助金の適正化を図り、歳出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62230</xdr:rowOff>
    </xdr:from>
    <xdr:to>
      <xdr:col>24</xdr:col>
      <xdr:colOff>31750</xdr:colOff>
      <xdr:row>37</xdr:row>
      <xdr:rowOff>62230</xdr:rowOff>
    </xdr:to>
    <xdr:cxnSp macro="">
      <xdr:nvCxnSpPr>
        <xdr:cNvPr id="306" name="直線コネクタ 305"/>
        <xdr:cNvCxnSpPr/>
      </xdr:nvCxnSpPr>
      <xdr:spPr>
        <a:xfrm>
          <a:off x="15671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54610</xdr:rowOff>
    </xdr:from>
    <xdr:to>
      <xdr:col>22</xdr:col>
      <xdr:colOff>565150</xdr:colOff>
      <xdr:row>37</xdr:row>
      <xdr:rowOff>62230</xdr:rowOff>
    </xdr:to>
    <xdr:cxnSp macro="">
      <xdr:nvCxnSpPr>
        <xdr:cNvPr id="309" name="直線コネクタ 308"/>
        <xdr:cNvCxnSpPr/>
      </xdr:nvCxnSpPr>
      <xdr:spPr>
        <a:xfrm>
          <a:off x="14782800" y="639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39370</xdr:rowOff>
    </xdr:from>
    <xdr:to>
      <xdr:col>21</xdr:col>
      <xdr:colOff>361950</xdr:colOff>
      <xdr:row>37</xdr:row>
      <xdr:rowOff>54610</xdr:rowOff>
    </xdr:to>
    <xdr:cxnSp macro="">
      <xdr:nvCxnSpPr>
        <xdr:cNvPr id="312" name="直線コネクタ 311"/>
        <xdr:cNvCxnSpPr/>
      </xdr:nvCxnSpPr>
      <xdr:spPr>
        <a:xfrm>
          <a:off x="13893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39370</xdr:rowOff>
    </xdr:from>
    <xdr:to>
      <xdr:col>20</xdr:col>
      <xdr:colOff>158750</xdr:colOff>
      <xdr:row>38</xdr:row>
      <xdr:rowOff>66040</xdr:rowOff>
    </xdr:to>
    <xdr:cxnSp macro="">
      <xdr:nvCxnSpPr>
        <xdr:cNvPr id="315" name="直線コネクタ 314"/>
        <xdr:cNvCxnSpPr/>
      </xdr:nvCxnSpPr>
      <xdr:spPr>
        <a:xfrm flipV="1">
          <a:off x="13004800" y="63830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11430</xdr:rowOff>
    </xdr:from>
    <xdr:to>
      <xdr:col>24</xdr:col>
      <xdr:colOff>82550</xdr:colOff>
      <xdr:row>37</xdr:row>
      <xdr:rowOff>113030</xdr:rowOff>
    </xdr:to>
    <xdr:sp macro="" textlink="">
      <xdr:nvSpPr>
        <xdr:cNvPr id="325" name="円/楕円 324"/>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154957</xdr:rowOff>
    </xdr:from>
    <xdr:ext cx="762000" cy="259045"/>
    <xdr:sp macro="" textlink="">
      <xdr:nvSpPr>
        <xdr:cNvPr id="326" name="補助費等該当値テキスト"/>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11430</xdr:rowOff>
    </xdr:from>
    <xdr:to>
      <xdr:col>22</xdr:col>
      <xdr:colOff>615950</xdr:colOff>
      <xdr:row>37</xdr:row>
      <xdr:rowOff>113030</xdr:rowOff>
    </xdr:to>
    <xdr:sp macro="" textlink="">
      <xdr:nvSpPr>
        <xdr:cNvPr id="327" name="円/楕円 326"/>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97807</xdr:rowOff>
    </xdr:from>
    <xdr:ext cx="736600" cy="259045"/>
    <xdr:sp macro="" textlink="">
      <xdr:nvSpPr>
        <xdr:cNvPr id="328" name="テキスト ボックス 327"/>
        <xdr:cNvSpPr txBox="1"/>
      </xdr:nvSpPr>
      <xdr:spPr>
        <a:xfrm>
          <a:off x="15290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29" name="円/楕円 328"/>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0" name="テキスト ボックス 329"/>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160020</xdr:rowOff>
    </xdr:from>
    <xdr:to>
      <xdr:col>20</xdr:col>
      <xdr:colOff>209550</xdr:colOff>
      <xdr:row>37</xdr:row>
      <xdr:rowOff>90170</xdr:rowOff>
    </xdr:to>
    <xdr:sp macro="" textlink="">
      <xdr:nvSpPr>
        <xdr:cNvPr id="331" name="円/楕円 330"/>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74947</xdr:rowOff>
    </xdr:from>
    <xdr:ext cx="762000" cy="259045"/>
    <xdr:sp macro="" textlink="">
      <xdr:nvSpPr>
        <xdr:cNvPr id="332" name="テキスト ボックス 331"/>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xdr:rowOff>
    </xdr:from>
    <xdr:to>
      <xdr:col>19</xdr:col>
      <xdr:colOff>6350</xdr:colOff>
      <xdr:row>38</xdr:row>
      <xdr:rowOff>116840</xdr:rowOff>
    </xdr:to>
    <xdr:sp macro="" textlink="">
      <xdr:nvSpPr>
        <xdr:cNvPr id="333" name="円/楕円 332"/>
        <xdr:cNvSpPr/>
      </xdr:nvSpPr>
      <xdr:spPr>
        <a:xfrm>
          <a:off x="12954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101617</xdr:rowOff>
    </xdr:from>
    <xdr:ext cx="762000" cy="259045"/>
    <xdr:sp macro="" textlink="">
      <xdr:nvSpPr>
        <xdr:cNvPr id="334" name="テキスト ボックス 333"/>
        <xdr:cNvSpPr txBox="1"/>
      </xdr:nvSpPr>
      <xdr:spPr>
        <a:xfrm>
          <a:off x="12623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埼玉県市町村平均及び類似団体内平均を下回っている。今後も、事業の適債性等を考慮しつつ、起債対象事業の選択に努め、安易に財源を地方債に求めた計画にならないよう留意し、新規地方債発行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122428</xdr:rowOff>
    </xdr:to>
    <xdr:cxnSp macro="">
      <xdr:nvCxnSpPr>
        <xdr:cNvPr id="364" name="直線コネクタ 363"/>
        <xdr:cNvCxnSpPr/>
      </xdr:nvCxnSpPr>
      <xdr:spPr>
        <a:xfrm>
          <a:off x="3987800" y="131434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77</xdr:row>
      <xdr:rowOff>14987</xdr:rowOff>
    </xdr:to>
    <xdr:cxnSp macro="">
      <xdr:nvCxnSpPr>
        <xdr:cNvPr id="367" name="直線コネクタ 366"/>
        <xdr:cNvCxnSpPr/>
      </xdr:nvCxnSpPr>
      <xdr:spPr>
        <a:xfrm flipV="1">
          <a:off x="3098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106426</xdr:rowOff>
    </xdr:to>
    <xdr:cxnSp macro="">
      <xdr:nvCxnSpPr>
        <xdr:cNvPr id="370" name="直線コネクタ 369"/>
        <xdr:cNvCxnSpPr/>
      </xdr:nvCxnSpPr>
      <xdr:spPr>
        <a:xfrm flipV="1">
          <a:off x="2209800" y="132166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106426</xdr:rowOff>
    </xdr:to>
    <xdr:cxnSp macro="">
      <xdr:nvCxnSpPr>
        <xdr:cNvPr id="373" name="直線コネクタ 372"/>
        <xdr:cNvCxnSpPr/>
      </xdr:nvCxnSpPr>
      <xdr:spPr>
        <a:xfrm>
          <a:off x="1320800" y="132166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3" name="円/楕円 382"/>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4"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5" name="円/楕円 384"/>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6" name="テキスト ボックス 385"/>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7" name="円/楕円 386"/>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8" name="テキスト ボックス 387"/>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55626</xdr:rowOff>
    </xdr:from>
    <xdr:to>
      <xdr:col>3</xdr:col>
      <xdr:colOff>193675</xdr:colOff>
      <xdr:row>77</xdr:row>
      <xdr:rowOff>157226</xdr:rowOff>
    </xdr:to>
    <xdr:sp macro="" textlink="">
      <xdr:nvSpPr>
        <xdr:cNvPr id="389" name="円/楕円 388"/>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90" name="テキスト ボックス 389"/>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1" name="円/楕円 390"/>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2" name="テキスト ボックス 391"/>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埼玉県市町村平均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下回っているが、全国市町村平均及び類似団体内平均を上回っている。扶助費及び繰出金が増加傾向にあるため、より一層の歳出削減に努める。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62230</xdr:rowOff>
    </xdr:to>
    <xdr:cxnSp macro="">
      <xdr:nvCxnSpPr>
        <xdr:cNvPr id="425" name="直線コネクタ 424"/>
        <xdr:cNvCxnSpPr/>
      </xdr:nvCxnSpPr>
      <xdr:spPr>
        <a:xfrm>
          <a:off x="15671800" y="13385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12700</xdr:rowOff>
    </xdr:to>
    <xdr:cxnSp macro="">
      <xdr:nvCxnSpPr>
        <xdr:cNvPr id="428" name="直線コネクタ 427"/>
        <xdr:cNvCxnSpPr/>
      </xdr:nvCxnSpPr>
      <xdr:spPr>
        <a:xfrm>
          <a:off x="14782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77</xdr:row>
      <xdr:rowOff>161289</xdr:rowOff>
    </xdr:to>
    <xdr:cxnSp macro="">
      <xdr:nvCxnSpPr>
        <xdr:cNvPr id="431" name="直線コネクタ 430"/>
        <xdr:cNvCxnSpPr/>
      </xdr:nvCxnSpPr>
      <xdr:spPr>
        <a:xfrm>
          <a:off x="13893800" y="132829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96520</xdr:rowOff>
    </xdr:to>
    <xdr:cxnSp macro="">
      <xdr:nvCxnSpPr>
        <xdr:cNvPr id="434" name="直線コネクタ 433"/>
        <xdr:cNvCxnSpPr/>
      </xdr:nvCxnSpPr>
      <xdr:spPr>
        <a:xfrm flipV="1">
          <a:off x="13004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11430</xdr:rowOff>
    </xdr:from>
    <xdr:to>
      <xdr:col>24</xdr:col>
      <xdr:colOff>82550</xdr:colOff>
      <xdr:row>78</xdr:row>
      <xdr:rowOff>113030</xdr:rowOff>
    </xdr:to>
    <xdr:sp macro="" textlink="">
      <xdr:nvSpPr>
        <xdr:cNvPr id="444" name="円/楕円 443"/>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154957</xdr:rowOff>
    </xdr:from>
    <xdr:ext cx="762000" cy="259045"/>
    <xdr:sp macro="" textlink="">
      <xdr:nvSpPr>
        <xdr:cNvPr id="445"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6" name="円/楕円 445"/>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7" name="テキスト ボックス 446"/>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8" name="円/楕円 447"/>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9" name="テキスト ボックス 44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0" name="円/楕円 449"/>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116857</xdr:rowOff>
    </xdr:from>
    <xdr:ext cx="762000" cy="259045"/>
    <xdr:sp macro="" textlink="">
      <xdr:nvSpPr>
        <xdr:cNvPr id="451" name="テキスト ボックス 450"/>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52" name="円/楕円 451"/>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157497</xdr:rowOff>
    </xdr:from>
    <xdr:ext cx="762000" cy="259045"/>
    <xdr:sp macro="" textlink="">
      <xdr:nvSpPr>
        <xdr:cNvPr id="453" name="テキスト ボックス 452"/>
        <xdr:cNvSpPr txBox="1"/>
      </xdr:nvSpPr>
      <xdr:spPr>
        <a:xfrm>
          <a:off x="12623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埼玉県吉見町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132084</xdr:rowOff>
    </xdr:from>
    <xdr:to>
      <xdr:col>4</xdr:col>
      <xdr:colOff>1117600</xdr:colOff>
      <xdr:row>17</xdr:row>
      <xdr:rowOff>132432</xdr:rowOff>
    </xdr:to>
    <xdr:cxnSp macro="">
      <xdr:nvCxnSpPr>
        <xdr:cNvPr id="52" name="直線コネクタ 51"/>
        <xdr:cNvCxnSpPr/>
      </xdr:nvCxnSpPr>
      <xdr:spPr bwMode="auto">
        <a:xfrm>
          <a:off x="5003800" y="3094359"/>
          <a:ext cx="647700" cy="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103900</xdr:rowOff>
    </xdr:from>
    <xdr:to>
      <xdr:col>4</xdr:col>
      <xdr:colOff>469900</xdr:colOff>
      <xdr:row>17</xdr:row>
      <xdr:rowOff>132084</xdr:rowOff>
    </xdr:to>
    <xdr:cxnSp macro="">
      <xdr:nvCxnSpPr>
        <xdr:cNvPr id="55" name="直線コネクタ 54"/>
        <xdr:cNvCxnSpPr/>
      </xdr:nvCxnSpPr>
      <xdr:spPr bwMode="auto">
        <a:xfrm>
          <a:off x="4305300" y="3066175"/>
          <a:ext cx="698500" cy="28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103900</xdr:rowOff>
    </xdr:from>
    <xdr:to>
      <xdr:col>3</xdr:col>
      <xdr:colOff>904875</xdr:colOff>
      <xdr:row>17</xdr:row>
      <xdr:rowOff>145288</xdr:rowOff>
    </xdr:to>
    <xdr:cxnSp macro="">
      <xdr:nvCxnSpPr>
        <xdr:cNvPr id="58" name="直線コネクタ 57"/>
        <xdr:cNvCxnSpPr/>
      </xdr:nvCxnSpPr>
      <xdr:spPr bwMode="auto">
        <a:xfrm flipV="1">
          <a:off x="3606800" y="3066175"/>
          <a:ext cx="698500" cy="41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83729</xdr:rowOff>
    </xdr:from>
    <xdr:to>
      <xdr:col>3</xdr:col>
      <xdr:colOff>206375</xdr:colOff>
      <xdr:row>17</xdr:row>
      <xdr:rowOff>145288</xdr:rowOff>
    </xdr:to>
    <xdr:cxnSp macro="">
      <xdr:nvCxnSpPr>
        <xdr:cNvPr id="61" name="直線コネクタ 60"/>
        <xdr:cNvCxnSpPr/>
      </xdr:nvCxnSpPr>
      <xdr:spPr bwMode="auto">
        <a:xfrm>
          <a:off x="2908300" y="3046004"/>
          <a:ext cx="698500" cy="61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81632</xdr:rowOff>
    </xdr:from>
    <xdr:to>
      <xdr:col>5</xdr:col>
      <xdr:colOff>34925</xdr:colOff>
      <xdr:row>18</xdr:row>
      <xdr:rowOff>11782</xdr:rowOff>
    </xdr:to>
    <xdr:sp macro="" textlink="">
      <xdr:nvSpPr>
        <xdr:cNvPr id="71" name="円/楕円 70"/>
        <xdr:cNvSpPr/>
      </xdr:nvSpPr>
      <xdr:spPr bwMode="auto">
        <a:xfrm>
          <a:off x="5600700" y="304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98159</xdr:rowOff>
    </xdr:from>
    <xdr:ext cx="762000" cy="259045"/>
    <xdr:sp macro="" textlink="">
      <xdr:nvSpPr>
        <xdr:cNvPr id="72" name="人口1人当たり決算額の推移該当値テキスト130"/>
        <xdr:cNvSpPr txBox="1"/>
      </xdr:nvSpPr>
      <xdr:spPr>
        <a:xfrm>
          <a:off x="5740400" y="288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81284</xdr:rowOff>
    </xdr:from>
    <xdr:to>
      <xdr:col>4</xdr:col>
      <xdr:colOff>520700</xdr:colOff>
      <xdr:row>18</xdr:row>
      <xdr:rowOff>11434</xdr:rowOff>
    </xdr:to>
    <xdr:sp macro="" textlink="">
      <xdr:nvSpPr>
        <xdr:cNvPr id="73" name="円/楕円 72"/>
        <xdr:cNvSpPr/>
      </xdr:nvSpPr>
      <xdr:spPr bwMode="auto">
        <a:xfrm>
          <a:off x="4953000" y="304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21611</xdr:rowOff>
    </xdr:from>
    <xdr:ext cx="736600" cy="259045"/>
    <xdr:sp macro="" textlink="">
      <xdr:nvSpPr>
        <xdr:cNvPr id="74" name="テキスト ボックス 73"/>
        <xdr:cNvSpPr txBox="1"/>
      </xdr:nvSpPr>
      <xdr:spPr>
        <a:xfrm>
          <a:off x="4622800" y="2812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53100</xdr:rowOff>
    </xdr:from>
    <xdr:to>
      <xdr:col>3</xdr:col>
      <xdr:colOff>955675</xdr:colOff>
      <xdr:row>17</xdr:row>
      <xdr:rowOff>154700</xdr:rowOff>
    </xdr:to>
    <xdr:sp macro="" textlink="">
      <xdr:nvSpPr>
        <xdr:cNvPr id="75" name="円/楕円 74"/>
        <xdr:cNvSpPr/>
      </xdr:nvSpPr>
      <xdr:spPr bwMode="auto">
        <a:xfrm>
          <a:off x="4254500" y="301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164877</xdr:rowOff>
    </xdr:from>
    <xdr:ext cx="762000" cy="259045"/>
    <xdr:sp macro="" textlink="">
      <xdr:nvSpPr>
        <xdr:cNvPr id="76" name="テキスト ボックス 75"/>
        <xdr:cNvSpPr txBox="1"/>
      </xdr:nvSpPr>
      <xdr:spPr>
        <a:xfrm>
          <a:off x="3924300" y="278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94488</xdr:rowOff>
    </xdr:from>
    <xdr:to>
      <xdr:col>3</xdr:col>
      <xdr:colOff>257175</xdr:colOff>
      <xdr:row>18</xdr:row>
      <xdr:rowOff>24638</xdr:rowOff>
    </xdr:to>
    <xdr:sp macro="" textlink="">
      <xdr:nvSpPr>
        <xdr:cNvPr id="77" name="円/楕円 76"/>
        <xdr:cNvSpPr/>
      </xdr:nvSpPr>
      <xdr:spPr bwMode="auto">
        <a:xfrm>
          <a:off x="3556000" y="305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34815</xdr:rowOff>
    </xdr:from>
    <xdr:ext cx="762000" cy="259045"/>
    <xdr:sp macro="" textlink="">
      <xdr:nvSpPr>
        <xdr:cNvPr id="78" name="テキスト ボックス 77"/>
        <xdr:cNvSpPr txBox="1"/>
      </xdr:nvSpPr>
      <xdr:spPr>
        <a:xfrm>
          <a:off x="3225800" y="28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32929</xdr:rowOff>
    </xdr:from>
    <xdr:to>
      <xdr:col>2</xdr:col>
      <xdr:colOff>692150</xdr:colOff>
      <xdr:row>17</xdr:row>
      <xdr:rowOff>134529</xdr:rowOff>
    </xdr:to>
    <xdr:sp macro="" textlink="">
      <xdr:nvSpPr>
        <xdr:cNvPr id="79" name="円/楕円 78"/>
        <xdr:cNvSpPr/>
      </xdr:nvSpPr>
      <xdr:spPr bwMode="auto">
        <a:xfrm>
          <a:off x="2857500" y="2995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144706</xdr:rowOff>
    </xdr:from>
    <xdr:ext cx="762000" cy="259045"/>
    <xdr:sp macro="" textlink="">
      <xdr:nvSpPr>
        <xdr:cNvPr id="80" name="テキスト ボックス 79"/>
        <xdr:cNvSpPr txBox="1"/>
      </xdr:nvSpPr>
      <xdr:spPr>
        <a:xfrm>
          <a:off x="2527300" y="276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286068</xdr:rowOff>
    </xdr:from>
    <xdr:to>
      <xdr:col>4</xdr:col>
      <xdr:colOff>1117600</xdr:colOff>
      <xdr:row>35</xdr:row>
      <xdr:rowOff>292164</xdr:rowOff>
    </xdr:to>
    <xdr:cxnSp macro="">
      <xdr:nvCxnSpPr>
        <xdr:cNvPr id="113" name="直線コネクタ 112"/>
        <xdr:cNvCxnSpPr/>
      </xdr:nvCxnSpPr>
      <xdr:spPr bwMode="auto">
        <a:xfrm>
          <a:off x="5003800" y="6896418"/>
          <a:ext cx="6477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189694</xdr:rowOff>
    </xdr:from>
    <xdr:to>
      <xdr:col>4</xdr:col>
      <xdr:colOff>469900</xdr:colOff>
      <xdr:row>35</xdr:row>
      <xdr:rowOff>286068</xdr:rowOff>
    </xdr:to>
    <xdr:cxnSp macro="">
      <xdr:nvCxnSpPr>
        <xdr:cNvPr id="116" name="直線コネクタ 115"/>
        <xdr:cNvCxnSpPr/>
      </xdr:nvCxnSpPr>
      <xdr:spPr bwMode="auto">
        <a:xfrm>
          <a:off x="4305300" y="6800044"/>
          <a:ext cx="698500" cy="96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72193</xdr:rowOff>
    </xdr:from>
    <xdr:to>
      <xdr:col>3</xdr:col>
      <xdr:colOff>904875</xdr:colOff>
      <xdr:row>35</xdr:row>
      <xdr:rowOff>189694</xdr:rowOff>
    </xdr:to>
    <xdr:cxnSp macro="">
      <xdr:nvCxnSpPr>
        <xdr:cNvPr id="119" name="直線コネクタ 118"/>
        <xdr:cNvCxnSpPr/>
      </xdr:nvCxnSpPr>
      <xdr:spPr bwMode="auto">
        <a:xfrm>
          <a:off x="3606800" y="6682543"/>
          <a:ext cx="698500" cy="117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72193</xdr:rowOff>
    </xdr:from>
    <xdr:to>
      <xdr:col>3</xdr:col>
      <xdr:colOff>206375</xdr:colOff>
      <xdr:row>35</xdr:row>
      <xdr:rowOff>125838</xdr:rowOff>
    </xdr:to>
    <xdr:cxnSp macro="">
      <xdr:nvCxnSpPr>
        <xdr:cNvPr id="122" name="直線コネクタ 121"/>
        <xdr:cNvCxnSpPr/>
      </xdr:nvCxnSpPr>
      <xdr:spPr bwMode="auto">
        <a:xfrm flipV="1">
          <a:off x="2908300" y="6682543"/>
          <a:ext cx="698500" cy="5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241364</xdr:rowOff>
    </xdr:from>
    <xdr:to>
      <xdr:col>5</xdr:col>
      <xdr:colOff>34925</xdr:colOff>
      <xdr:row>36</xdr:row>
      <xdr:rowOff>64</xdr:rowOff>
    </xdr:to>
    <xdr:sp macro="" textlink="">
      <xdr:nvSpPr>
        <xdr:cNvPr id="132" name="円/楕円 131"/>
        <xdr:cNvSpPr/>
      </xdr:nvSpPr>
      <xdr:spPr bwMode="auto">
        <a:xfrm>
          <a:off x="5600700" y="6851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213441</xdr:rowOff>
    </xdr:from>
    <xdr:ext cx="762000" cy="259045"/>
    <xdr:sp macro="" textlink="">
      <xdr:nvSpPr>
        <xdr:cNvPr id="133" name="人口1人当たり決算額の推移該当値テキスト445"/>
        <xdr:cNvSpPr txBox="1"/>
      </xdr:nvSpPr>
      <xdr:spPr>
        <a:xfrm>
          <a:off x="5740400" y="682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235268</xdr:rowOff>
    </xdr:from>
    <xdr:to>
      <xdr:col>4</xdr:col>
      <xdr:colOff>520700</xdr:colOff>
      <xdr:row>35</xdr:row>
      <xdr:rowOff>336868</xdr:rowOff>
    </xdr:to>
    <xdr:sp macro="" textlink="">
      <xdr:nvSpPr>
        <xdr:cNvPr id="134" name="円/楕円 133"/>
        <xdr:cNvSpPr/>
      </xdr:nvSpPr>
      <xdr:spPr bwMode="auto">
        <a:xfrm>
          <a:off x="4953000" y="684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321645</xdr:rowOff>
    </xdr:from>
    <xdr:ext cx="736600" cy="259045"/>
    <xdr:sp macro="" textlink="">
      <xdr:nvSpPr>
        <xdr:cNvPr id="135" name="テキスト ボックス 134"/>
        <xdr:cNvSpPr txBox="1"/>
      </xdr:nvSpPr>
      <xdr:spPr>
        <a:xfrm>
          <a:off x="4622800" y="6931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138894</xdr:rowOff>
    </xdr:from>
    <xdr:to>
      <xdr:col>3</xdr:col>
      <xdr:colOff>955675</xdr:colOff>
      <xdr:row>35</xdr:row>
      <xdr:rowOff>240494</xdr:rowOff>
    </xdr:to>
    <xdr:sp macro="" textlink="">
      <xdr:nvSpPr>
        <xdr:cNvPr id="136" name="円/楕円 135"/>
        <xdr:cNvSpPr/>
      </xdr:nvSpPr>
      <xdr:spPr bwMode="auto">
        <a:xfrm>
          <a:off x="4254500" y="674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250671</xdr:rowOff>
    </xdr:from>
    <xdr:ext cx="762000" cy="259045"/>
    <xdr:sp macro="" textlink="">
      <xdr:nvSpPr>
        <xdr:cNvPr id="137" name="テキスト ボックス 136"/>
        <xdr:cNvSpPr txBox="1"/>
      </xdr:nvSpPr>
      <xdr:spPr>
        <a:xfrm>
          <a:off x="3924300" y="65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21393</xdr:rowOff>
    </xdr:from>
    <xdr:to>
      <xdr:col>3</xdr:col>
      <xdr:colOff>257175</xdr:colOff>
      <xdr:row>35</xdr:row>
      <xdr:rowOff>122993</xdr:rowOff>
    </xdr:to>
    <xdr:sp macro="" textlink="">
      <xdr:nvSpPr>
        <xdr:cNvPr id="138" name="円/楕円 137"/>
        <xdr:cNvSpPr/>
      </xdr:nvSpPr>
      <xdr:spPr bwMode="auto">
        <a:xfrm>
          <a:off x="3556000" y="663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133170</xdr:rowOff>
    </xdr:from>
    <xdr:ext cx="762000" cy="259045"/>
    <xdr:sp macro="" textlink="">
      <xdr:nvSpPr>
        <xdr:cNvPr id="139" name="テキスト ボックス 138"/>
        <xdr:cNvSpPr txBox="1"/>
      </xdr:nvSpPr>
      <xdr:spPr>
        <a:xfrm>
          <a:off x="3225800" y="640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75038</xdr:rowOff>
    </xdr:from>
    <xdr:to>
      <xdr:col>2</xdr:col>
      <xdr:colOff>692150</xdr:colOff>
      <xdr:row>35</xdr:row>
      <xdr:rowOff>176638</xdr:rowOff>
    </xdr:to>
    <xdr:sp macro="" textlink="">
      <xdr:nvSpPr>
        <xdr:cNvPr id="140" name="円/楕円 139"/>
        <xdr:cNvSpPr/>
      </xdr:nvSpPr>
      <xdr:spPr bwMode="auto">
        <a:xfrm>
          <a:off x="2857500" y="6685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186815</xdr:rowOff>
    </xdr:from>
    <xdr:ext cx="762000" cy="259045"/>
    <xdr:sp macro="" textlink="">
      <xdr:nvSpPr>
        <xdr:cNvPr id="141" name="テキスト ボックス 140"/>
        <xdr:cNvSpPr txBox="1"/>
      </xdr:nvSpPr>
      <xdr:spPr>
        <a:xfrm>
          <a:off x="2527300" y="645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実質収支比率の</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は、実質収支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365,425</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408,182</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42,757</a:t>
          </a:r>
          <a:r>
            <a:rPr lang="ja-JP" altLang="en-US" sz="1100">
              <a:solidFill>
                <a:schemeClr val="dk1"/>
              </a:solidFill>
              <a:effectLst/>
              <a:latin typeface="+mn-lt"/>
              <a:ea typeface="+mn-ea"/>
              <a:cs typeface="+mn-cs"/>
            </a:rPr>
            <a:t>千円）</a:t>
          </a:r>
          <a:r>
            <a:rPr lang="ja-JP" altLang="ja-JP" sz="1100">
              <a:solidFill>
                <a:schemeClr val="dk1"/>
              </a:solidFill>
              <a:effectLst/>
              <a:latin typeface="+mn-lt"/>
              <a:ea typeface="+mn-ea"/>
              <a:cs typeface="+mn-cs"/>
            </a:rPr>
            <a:t>の増が要因である。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また、実質単年度収支の増加は、単年度収支（</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49,126</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42,757</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91,883</a:t>
          </a:r>
          <a:r>
            <a:rPr lang="ja-JP" altLang="en-US" sz="1100">
              <a:solidFill>
                <a:schemeClr val="dk1"/>
              </a:solidFill>
              <a:effectLst/>
              <a:latin typeface="+mn-lt"/>
              <a:ea typeface="+mn-ea"/>
              <a:cs typeface="+mn-cs"/>
            </a:rPr>
            <a:t>千円）及び財政調整基金積立金（</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95,932</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215,401</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119,469</a:t>
          </a:r>
          <a:r>
            <a:rPr lang="ja-JP" altLang="en-US" sz="1100">
              <a:solidFill>
                <a:schemeClr val="dk1"/>
              </a:solidFill>
              <a:effectLst/>
              <a:latin typeface="+mn-lt"/>
              <a:ea typeface="+mn-ea"/>
              <a:cs typeface="+mn-cs"/>
            </a:rPr>
            <a:t>千円）の増が要因である。</a:t>
          </a:r>
          <a:endParaRPr lang="ja-JP" altLang="ja-JP" sz="1400">
            <a:effectLst/>
          </a:endParaRP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社会環境の変化等を踏まえ、既存事業の中止、廃止を含めた徹底的な事業見直しを行うことにより経費を削減して財源を捻出し、新規事業については先送りすることができない、真に必要な事業を厳選して取り組</a:t>
          </a:r>
          <a:r>
            <a:rPr lang="ja-JP" altLang="en-US" sz="1100">
              <a:solidFill>
                <a:schemeClr val="dk1"/>
              </a:solidFill>
              <a:effectLst/>
              <a:latin typeface="+mn-lt"/>
              <a:ea typeface="+mn-ea"/>
              <a:cs typeface="+mn-cs"/>
            </a:rPr>
            <a:t>む。また、</a:t>
          </a:r>
          <a:r>
            <a:rPr lang="ja-JP" altLang="ja-JP" sz="1100">
              <a:solidFill>
                <a:schemeClr val="dk1"/>
              </a:solidFill>
              <a:effectLst/>
              <a:latin typeface="+mn-lt"/>
              <a:ea typeface="+mn-ea"/>
              <a:cs typeface="+mn-cs"/>
            </a:rPr>
            <a:t>基金への積立ても</a:t>
          </a:r>
          <a:r>
            <a:rPr lang="ja-JP" altLang="en-US" sz="1100">
              <a:solidFill>
                <a:schemeClr val="dk1"/>
              </a:solidFill>
              <a:effectLst/>
              <a:latin typeface="+mn-lt"/>
              <a:ea typeface="+mn-ea"/>
              <a:cs typeface="+mn-cs"/>
            </a:rPr>
            <a:t>継続し</a:t>
          </a:r>
          <a:r>
            <a:rPr lang="ja-JP" altLang="ja-JP" sz="1100">
              <a:solidFill>
                <a:schemeClr val="dk1"/>
              </a:solidFill>
              <a:effectLst/>
              <a:latin typeface="+mn-lt"/>
              <a:ea typeface="+mn-ea"/>
              <a:cs typeface="+mn-cs"/>
            </a:rPr>
            <a:t>、財政基盤の安定に努める。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算定の始まった平成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年度現在まで、全ての会計で赤字額が生じていない。また、黒字額の標準財政規模比も上昇</a:t>
          </a:r>
          <a:r>
            <a:rPr lang="ja-JP" altLang="en-US" sz="1100">
              <a:solidFill>
                <a:schemeClr val="dk1"/>
              </a:solidFill>
              <a:effectLst/>
              <a:latin typeface="+mn-lt"/>
              <a:ea typeface="+mn-ea"/>
              <a:cs typeface="+mn-cs"/>
            </a:rPr>
            <a:t>傾向にある</a:t>
          </a:r>
          <a:r>
            <a:rPr lang="ja-JP" altLang="ja-JP" sz="1100">
              <a:solidFill>
                <a:schemeClr val="dk1"/>
              </a:solidFill>
              <a:effectLst/>
              <a:latin typeface="+mn-lt"/>
              <a:ea typeface="+mn-ea"/>
              <a:cs typeface="+mn-cs"/>
            </a:rPr>
            <a:t>。主な</a:t>
          </a:r>
          <a:r>
            <a:rPr lang="ja-JP" altLang="en-US" sz="1100">
              <a:solidFill>
                <a:schemeClr val="dk1"/>
              </a:solidFill>
              <a:effectLst/>
              <a:latin typeface="+mn-lt"/>
              <a:ea typeface="+mn-ea"/>
              <a:cs typeface="+mn-cs"/>
            </a:rPr>
            <a:t>上昇の</a:t>
          </a:r>
          <a:r>
            <a:rPr lang="ja-JP" altLang="ja-JP" sz="1100">
              <a:solidFill>
                <a:schemeClr val="dk1"/>
              </a:solidFill>
              <a:effectLst/>
              <a:latin typeface="+mn-lt"/>
              <a:ea typeface="+mn-ea"/>
              <a:cs typeface="+mn-cs"/>
            </a:rPr>
            <a:t>要因は、</a:t>
          </a:r>
          <a:r>
            <a:rPr lang="ja-JP" altLang="en-US" sz="1100">
              <a:solidFill>
                <a:schemeClr val="dk1"/>
              </a:solidFill>
              <a:effectLst/>
              <a:latin typeface="+mn-lt"/>
              <a:ea typeface="+mn-ea"/>
              <a:cs typeface="+mn-cs"/>
            </a:rPr>
            <a:t>一般会計及び国民健康保険特別会計で実質収支額（黒字額）が大幅に増加したためである。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（一般会計：</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358,337</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401,296</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42,959</a:t>
          </a:r>
          <a:r>
            <a:rPr lang="ja-JP" altLang="en-US" sz="1100">
              <a:solidFill>
                <a:schemeClr val="dk1"/>
              </a:solidFill>
              <a:effectLst/>
              <a:latin typeface="+mn-lt"/>
              <a:ea typeface="+mn-ea"/>
              <a:cs typeface="+mn-cs"/>
            </a:rPr>
            <a:t>千円</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国民健康保険特別会計：</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151,530</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202,970</a:t>
          </a:r>
          <a:r>
            <a:rPr lang="ja-JP" altLang="en-US" sz="1100">
              <a:solidFill>
                <a:schemeClr val="dk1"/>
              </a:solidFill>
              <a:effectLst/>
              <a:latin typeface="+mn-lt"/>
              <a:ea typeface="+mn-ea"/>
              <a:cs typeface="+mn-cs"/>
            </a:rPr>
            <a:t>千円　＋</a:t>
          </a:r>
          <a:r>
            <a:rPr lang="en-US" altLang="ja-JP" sz="1100">
              <a:solidFill>
                <a:schemeClr val="dk1"/>
              </a:solidFill>
              <a:effectLst/>
              <a:latin typeface="+mn-lt"/>
              <a:ea typeface="+mn-ea"/>
              <a:cs typeface="+mn-cs"/>
            </a:rPr>
            <a:t>51,440</a:t>
          </a:r>
          <a:r>
            <a:rPr lang="ja-JP" altLang="en-US" sz="1100">
              <a:solidFill>
                <a:schemeClr val="dk1"/>
              </a:solidFill>
              <a:effectLst/>
              <a:latin typeface="+mn-lt"/>
              <a:ea typeface="+mn-ea"/>
              <a:cs typeface="+mn-cs"/>
            </a:rPr>
            <a:t>千円）</a:t>
          </a:r>
          <a:endParaRPr lang="en-US" altLang="ja-JP" sz="1100">
            <a:solidFill>
              <a:schemeClr val="dk1"/>
            </a:solidFill>
            <a:effectLst/>
            <a:latin typeface="+mn-lt"/>
            <a:ea typeface="+mn-ea"/>
            <a:cs typeface="+mn-cs"/>
          </a:endParaRPr>
        </a:p>
        <a:p>
          <a:r>
            <a:rPr lang="en-US" altLang="ja-JP"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、一般会計及び各特別会計においても、赤字が生じないよう、健全な財政運営に努める</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年度が一般会計における元利償還金のピークで</a:t>
          </a:r>
          <a:r>
            <a:rPr lang="ja-JP" altLang="en-US" sz="1100" b="0" i="0" baseline="0">
              <a:solidFill>
                <a:schemeClr val="dk1"/>
              </a:solidFill>
              <a:effectLst/>
              <a:latin typeface="+mn-lt"/>
              <a:ea typeface="+mn-ea"/>
              <a:cs typeface="+mn-cs"/>
            </a:rPr>
            <a:t>あったため、実質公債比率（単年度）が一時的に上昇しているが、以後は年々低下している。また、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算入公債費等の増などにより、</a:t>
          </a:r>
          <a:r>
            <a:rPr lang="ja-JP" altLang="ja-JP" sz="1100" b="0" i="0" baseline="0">
              <a:solidFill>
                <a:schemeClr val="dk1"/>
              </a:solidFill>
              <a:effectLst/>
              <a:latin typeface="+mn-lt"/>
              <a:ea typeface="+mn-ea"/>
              <a:cs typeface="+mn-cs"/>
            </a:rPr>
            <a:t>徐々に低下する見込</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となっている。</a:t>
          </a:r>
          <a:endParaRPr lang="ja-JP" altLang="ja-JP" sz="1400">
            <a:effectLst/>
          </a:endParaRPr>
        </a:p>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公営企業債の元利償還金に対する繰入金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増加傾向にある</a:t>
          </a:r>
          <a:r>
            <a:rPr lang="ja-JP" altLang="ja-JP" sz="1100" b="0" i="0" baseline="0">
              <a:solidFill>
                <a:schemeClr val="dk1"/>
              </a:solidFill>
              <a:effectLst/>
              <a:latin typeface="+mn-lt"/>
              <a:ea typeface="+mn-ea"/>
              <a:cs typeface="+mn-cs"/>
            </a:rPr>
            <a:t>ため、一般会計及び公営企業会計における新規地方債の発行を抑制し、実質公債費比率が</a:t>
          </a:r>
          <a:r>
            <a:rPr lang="ja-JP" altLang="en-US" sz="1100" b="0" i="0" baseline="0">
              <a:solidFill>
                <a:schemeClr val="dk1"/>
              </a:solidFill>
              <a:effectLst/>
              <a:latin typeface="+mn-lt"/>
              <a:ea typeface="+mn-ea"/>
              <a:cs typeface="+mn-cs"/>
            </a:rPr>
            <a:t>低下する</a:t>
          </a:r>
          <a:r>
            <a:rPr lang="ja-JP" altLang="ja-JP" sz="1100" b="0" i="0" baseline="0">
              <a:solidFill>
                <a:schemeClr val="dk1"/>
              </a:solidFill>
              <a:effectLst/>
              <a:latin typeface="+mn-lt"/>
              <a:ea typeface="+mn-ea"/>
              <a:cs typeface="+mn-cs"/>
            </a:rPr>
            <a:t>よう努める。</a:t>
          </a:r>
          <a:endParaRPr lang="en-US" altLang="ja-JP" sz="1100" b="0" i="0" baseline="0">
            <a:solidFill>
              <a:schemeClr val="dk1"/>
            </a:solidFill>
            <a:effectLst/>
            <a:latin typeface="+mn-lt"/>
            <a:ea typeface="+mn-ea"/>
            <a:cs typeface="+mn-cs"/>
          </a:endParaRPr>
        </a:p>
        <a:p>
          <a:pPr fontAlgn="base"/>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fontAlgn="base"/>
          <a:r>
            <a:rPr lang="ja-JP" altLang="en-US" sz="1100" b="0" i="0" baseline="0">
              <a:solidFill>
                <a:schemeClr val="dk1"/>
              </a:solidFill>
              <a:effectLst/>
              <a:latin typeface="+mn-lt"/>
              <a:ea typeface="+mn-ea"/>
              <a:cs typeface="+mn-cs"/>
            </a:rPr>
            <a:t>　実質公債費比率　</a:t>
          </a:r>
          <a:r>
            <a:rPr lang="en-US" altLang="ja-JP" sz="1100" b="0" i="0" baseline="0">
              <a:solidFill>
                <a:schemeClr val="dk1"/>
              </a:solidFill>
              <a:effectLst/>
              <a:latin typeface="+mn-lt"/>
              <a:ea typeface="+mn-ea"/>
              <a:cs typeface="+mn-cs"/>
            </a:rPr>
            <a:t>H24=10.2%</a:t>
          </a:r>
          <a:r>
            <a:rPr lang="ja-JP" altLang="en-US" sz="1100" b="0" i="0" baseline="0">
              <a:solidFill>
                <a:schemeClr val="dk1"/>
              </a:solidFill>
              <a:effectLst/>
              <a:latin typeface="+mn-lt"/>
              <a:ea typeface="+mn-ea"/>
              <a:cs typeface="+mn-cs"/>
            </a:rPr>
            <a:t>　→　</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1.9%</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算定の始まった平成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157.0</a:t>
          </a:r>
          <a:r>
            <a:rPr lang="ja-JP" altLang="ja-JP" sz="1100">
              <a:solidFill>
                <a:schemeClr val="dk1"/>
              </a:solidFill>
              <a:effectLst/>
              <a:latin typeface="+mn-lt"/>
              <a:ea typeface="+mn-ea"/>
              <a:cs typeface="+mn-cs"/>
            </a:rPr>
            <a:t>％）から平成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66.4</a:t>
          </a:r>
          <a:r>
            <a:rPr lang="ja-JP" altLang="ja-JP" sz="1100">
              <a:solidFill>
                <a:schemeClr val="dk1"/>
              </a:solidFill>
              <a:effectLst/>
              <a:latin typeface="+mn-lt"/>
              <a:ea typeface="+mn-ea"/>
              <a:cs typeface="+mn-cs"/>
            </a:rPr>
            <a:t>％）に至るまで、将来負担比率は年々</a:t>
          </a:r>
          <a:r>
            <a:rPr lang="ja-JP" altLang="en-US" sz="1100">
              <a:solidFill>
                <a:schemeClr val="dk1"/>
              </a:solidFill>
              <a:effectLst/>
              <a:latin typeface="+mn-lt"/>
              <a:ea typeface="+mn-ea"/>
              <a:cs typeface="+mn-cs"/>
            </a:rPr>
            <a:t>低下</a:t>
          </a:r>
          <a:r>
            <a:rPr lang="ja-JP" altLang="ja-JP" sz="1100">
              <a:solidFill>
                <a:schemeClr val="dk1"/>
              </a:solidFill>
              <a:effectLst/>
              <a:latin typeface="+mn-lt"/>
              <a:ea typeface="+mn-ea"/>
              <a:cs typeface="+mn-cs"/>
            </a:rPr>
            <a:t>している。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主な要因は、「一般会計等に係る地方債の現在高」及び「退職手当負担見込額」が減少し、「充当可能基金」及び「基準財政需要額算入見込額」が増加しているためである。</a:t>
          </a:r>
          <a:endParaRPr lang="ja-JP" altLang="ja-JP" sz="1400">
            <a:effectLst/>
          </a:endParaRPr>
        </a:p>
        <a:p>
          <a:pPr eaLnBrk="1" fontAlgn="base" latinLnBrk="0" hangingPunct="1"/>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が高水準で推移</a:t>
          </a:r>
          <a:r>
            <a:rPr lang="ja-JP" altLang="ja-JP" sz="1100" b="0" i="0" baseline="0">
              <a:solidFill>
                <a:schemeClr val="dk1"/>
              </a:solidFill>
              <a:effectLst/>
              <a:latin typeface="+mn-lt"/>
              <a:ea typeface="+mn-ea"/>
              <a:cs typeface="+mn-cs"/>
            </a:rPr>
            <a:t>しており、</a:t>
          </a:r>
          <a:r>
            <a:rPr lang="ja-JP" altLang="ja-JP" sz="1100">
              <a:solidFill>
                <a:schemeClr val="dk1"/>
              </a:solidFill>
              <a:effectLst/>
              <a:latin typeface="+mn-lt"/>
              <a:ea typeface="+mn-ea"/>
              <a:cs typeface="+mn-cs"/>
            </a:rPr>
            <a:t>現在、将来負担比率は、</a:t>
          </a:r>
          <a:r>
            <a:rPr lang="ja-JP" altLang="ja-JP" sz="1100" b="0" i="0" baseline="0">
              <a:solidFill>
                <a:schemeClr val="dk1"/>
              </a:solidFill>
              <a:effectLst/>
              <a:latin typeface="+mn-lt"/>
              <a:ea typeface="+mn-ea"/>
              <a:cs typeface="+mn-cs"/>
            </a:rPr>
            <a:t>全国市町村平均、類似団体内平均及び埼玉県市町村平均を上回っている状態である。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引き続き、公営企業会計も含めた公債費の抑制及び基金への積立てを継続し、財政の健全化に努める。</a:t>
          </a:r>
          <a:endParaRPr lang="ja-JP" altLang="ja-JP">
            <a:effectLst/>
          </a:endParaRPr>
        </a:p>
        <a:p>
          <a:pPr eaLnBrk="1" fontAlgn="base" latinLnBrk="0" hangingPunct="1"/>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　　</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83.3</a:t>
          </a:r>
          <a:r>
            <a:rPr lang="ja-JP" altLang="ja-JP" sz="1100" b="0" i="0" baseline="0">
              <a:solidFill>
                <a:schemeClr val="dk1"/>
              </a:solidFill>
              <a:effectLst/>
              <a:latin typeface="+mn-lt"/>
              <a:ea typeface="+mn-ea"/>
              <a:cs typeface="+mn-cs"/>
            </a:rPr>
            <a:t>％　→　</a:t>
          </a:r>
          <a:r>
            <a:rPr lang="en-US" altLang="ja-JP" sz="1100" b="0" i="0" baseline="0">
              <a:solidFill>
                <a:schemeClr val="dk1"/>
              </a:solidFill>
              <a:effectLst/>
              <a:latin typeface="+mn-lt"/>
              <a:ea typeface="+mn-ea"/>
              <a:cs typeface="+mn-cs"/>
            </a:rPr>
            <a:t>H25=66.4</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16.9</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6711355</v>
      </c>
      <c r="BO4" s="349"/>
      <c r="BP4" s="349"/>
      <c r="BQ4" s="349"/>
      <c r="BR4" s="349"/>
      <c r="BS4" s="349"/>
      <c r="BT4" s="349"/>
      <c r="BU4" s="350"/>
      <c r="BV4" s="348">
        <v>6536194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8.8000000000000007</v>
      </c>
      <c r="CU4" s="355"/>
      <c r="CV4" s="355"/>
      <c r="CW4" s="355"/>
      <c r="CX4" s="355"/>
      <c r="CY4" s="355"/>
      <c r="CZ4" s="355"/>
      <c r="DA4" s="356"/>
      <c r="DB4" s="354">
        <v>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6252996</v>
      </c>
      <c r="BO5" s="386"/>
      <c r="BP5" s="386"/>
      <c r="BQ5" s="386"/>
      <c r="BR5" s="386"/>
      <c r="BS5" s="386"/>
      <c r="BT5" s="386"/>
      <c r="BU5" s="387"/>
      <c r="BV5" s="385">
        <v>6146054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86.7</v>
      </c>
      <c r="CU5" s="383"/>
      <c r="CV5" s="383"/>
      <c r="CW5" s="383"/>
      <c r="CX5" s="383"/>
      <c r="CY5" s="383"/>
      <c r="CZ5" s="383"/>
      <c r="DA5" s="384"/>
      <c r="DB5" s="382">
        <v>85.2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458359</v>
      </c>
      <c r="BO6" s="386"/>
      <c r="BP6" s="386"/>
      <c r="BQ6" s="386"/>
      <c r="BR6" s="386"/>
      <c r="BS6" s="386"/>
      <c r="BT6" s="386"/>
      <c r="BU6" s="387"/>
      <c r="BV6" s="385">
        <v>390140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50177</v>
      </c>
      <c r="BO7" s="386"/>
      <c r="BP7" s="386"/>
      <c r="BQ7" s="386"/>
      <c r="BR7" s="386"/>
      <c r="BS7" s="386"/>
      <c r="BT7" s="386"/>
      <c r="BU7" s="387"/>
      <c r="BV7" s="385">
        <v>24715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4622243</v>
      </c>
      <c r="CU7" s="386"/>
      <c r="CV7" s="386"/>
      <c r="CW7" s="386"/>
      <c r="CX7" s="386"/>
      <c r="CY7" s="386"/>
      <c r="CZ7" s="386"/>
      <c r="DA7" s="387"/>
      <c r="DB7" s="385">
        <v>4567984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408182</v>
      </c>
      <c r="BO8" s="386"/>
      <c r="BP8" s="386"/>
      <c r="BQ8" s="386"/>
      <c r="BR8" s="386"/>
      <c r="BS8" s="386"/>
      <c r="BT8" s="386"/>
      <c r="BU8" s="387"/>
      <c r="BV8" s="385">
        <v>365425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0.62</v>
      </c>
      <c r="CU8" s="426"/>
      <c r="CV8" s="426"/>
      <c r="CW8" s="426"/>
      <c r="CX8" s="426"/>
      <c r="CY8" s="426"/>
      <c r="CZ8" s="426"/>
      <c r="DA8" s="427"/>
      <c r="DB8" s="425">
        <v>0.62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21079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42757</v>
      </c>
      <c r="BO9" s="386"/>
      <c r="BP9" s="386"/>
      <c r="BQ9" s="386"/>
      <c r="BR9" s="386"/>
      <c r="BS9" s="386"/>
      <c r="BT9" s="386"/>
      <c r="BU9" s="387"/>
      <c r="BV9" s="385">
        <v>-49126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11.2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22217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215401</v>
      </c>
      <c r="BO10" s="386"/>
      <c r="BP10" s="386"/>
      <c r="BQ10" s="386"/>
      <c r="BR10" s="386"/>
      <c r="BS10" s="386"/>
      <c r="BT10" s="386"/>
      <c r="BU10" s="387"/>
      <c r="BV10" s="385">
        <v>95932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24943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20706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20575</v>
      </c>
      <c r="S13" s="467"/>
      <c r="T13" s="467"/>
      <c r="U13" s="467"/>
      <c r="V13" s="468"/>
      <c r="W13" s="401" t="s">
        <v>123</v>
      </c>
      <c r="X13" s="402"/>
      <c r="Y13" s="402"/>
      <c r="Z13" s="402"/>
      <c r="AA13" s="402"/>
      <c r="AB13" s="392"/>
      <c r="AC13" s="436">
        <v>759</v>
      </c>
      <c r="AD13" s="437"/>
      <c r="AE13" s="437"/>
      <c r="AF13" s="437"/>
      <c r="AG13" s="476"/>
      <c r="AH13" s="436">
        <v>1094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258158</v>
      </c>
      <c r="BO13" s="386"/>
      <c r="BP13" s="386"/>
      <c r="BQ13" s="386"/>
      <c r="BR13" s="386"/>
      <c r="BS13" s="386"/>
      <c r="BT13" s="386"/>
      <c r="BU13" s="387"/>
      <c r="BV13" s="385">
        <v>71749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20922</v>
      </c>
      <c r="S14" s="467"/>
      <c r="T14" s="467"/>
      <c r="U14" s="467"/>
      <c r="V14" s="468"/>
      <c r="W14" s="375"/>
      <c r="X14" s="376"/>
      <c r="Y14" s="376"/>
      <c r="Z14" s="376"/>
      <c r="AA14" s="376"/>
      <c r="AB14" s="365"/>
      <c r="AC14" s="469">
        <v>7.2</v>
      </c>
      <c r="AD14" s="470"/>
      <c r="AE14" s="470"/>
      <c r="AF14" s="470"/>
      <c r="AG14" s="471"/>
      <c r="AH14" s="469">
        <v>9.3000000000000007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66.400000000000006</v>
      </c>
      <c r="CU14" s="481"/>
      <c r="CV14" s="481"/>
      <c r="CW14" s="481"/>
      <c r="CX14" s="481"/>
      <c r="CY14" s="481"/>
      <c r="CZ14" s="481"/>
      <c r="DA14" s="482"/>
      <c r="DB14" s="480">
        <v>83.3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20792</v>
      </c>
      <c r="S15" s="467"/>
      <c r="T15" s="467"/>
      <c r="U15" s="467"/>
      <c r="V15" s="468"/>
      <c r="W15" s="401" t="s">
        <v>130</v>
      </c>
      <c r="X15" s="402"/>
      <c r="Y15" s="402"/>
      <c r="Z15" s="402"/>
      <c r="AA15" s="402"/>
      <c r="AB15" s="392"/>
      <c r="AC15" s="436">
        <v>3414</v>
      </c>
      <c r="AD15" s="437"/>
      <c r="AE15" s="437"/>
      <c r="AF15" s="437"/>
      <c r="AG15" s="476"/>
      <c r="AH15" s="436">
        <v>4015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2267643</v>
      </c>
      <c r="BO15" s="349"/>
      <c r="BP15" s="349"/>
      <c r="BQ15" s="349"/>
      <c r="BR15" s="349"/>
      <c r="BS15" s="349"/>
      <c r="BT15" s="349"/>
      <c r="BU15" s="350"/>
      <c r="BV15" s="348">
        <v>2177003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32.299999999999997</v>
      </c>
      <c r="AD16" s="470"/>
      <c r="AE16" s="470"/>
      <c r="AF16" s="470"/>
      <c r="AG16" s="471"/>
      <c r="AH16" s="469">
        <v>34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3585217</v>
      </c>
      <c r="BO16" s="386"/>
      <c r="BP16" s="386"/>
      <c r="BQ16" s="386"/>
      <c r="BR16" s="386"/>
      <c r="BS16" s="386"/>
      <c r="BT16" s="386"/>
      <c r="BU16" s="387"/>
      <c r="BV16" s="385">
        <v>3571015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6413</v>
      </c>
      <c r="AD17" s="437"/>
      <c r="AE17" s="437"/>
      <c r="AF17" s="437"/>
      <c r="AG17" s="476"/>
      <c r="AH17" s="436">
        <v>6611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2904185</v>
      </c>
      <c r="BO17" s="386"/>
      <c r="BP17" s="386"/>
      <c r="BQ17" s="386"/>
      <c r="BR17" s="386"/>
      <c r="BS17" s="386"/>
      <c r="BT17" s="386"/>
      <c r="BU17" s="387"/>
      <c r="BV17" s="385">
        <v>2775987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38.630000000000003</v>
      </c>
      <c r="M18" s="498"/>
      <c r="N18" s="498"/>
      <c r="O18" s="498"/>
      <c r="P18" s="498"/>
      <c r="Q18" s="498"/>
      <c r="R18" s="499"/>
      <c r="S18" s="499"/>
      <c r="T18" s="499"/>
      <c r="U18" s="499"/>
      <c r="V18" s="500"/>
      <c r="W18" s="403"/>
      <c r="X18" s="404"/>
      <c r="Y18" s="404"/>
      <c r="Z18" s="404"/>
      <c r="AA18" s="404"/>
      <c r="AB18" s="395"/>
      <c r="AC18" s="501">
        <v>60.6</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3995914</v>
      </c>
      <c r="BO18" s="386"/>
      <c r="BP18" s="386"/>
      <c r="BQ18" s="386"/>
      <c r="BR18" s="386"/>
      <c r="BS18" s="386"/>
      <c r="BT18" s="386"/>
      <c r="BU18" s="387"/>
      <c r="BV18" s="385">
        <v>3959050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546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5415707</v>
      </c>
      <c r="BO19" s="386"/>
      <c r="BP19" s="386"/>
      <c r="BQ19" s="386"/>
      <c r="BR19" s="386"/>
      <c r="BS19" s="386"/>
      <c r="BT19" s="386"/>
      <c r="BU19" s="387"/>
      <c r="BV19" s="385">
        <v>5289003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6804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6269345</v>
      </c>
      <c r="BO23" s="386"/>
      <c r="BP23" s="386"/>
      <c r="BQ23" s="386"/>
      <c r="BR23" s="386"/>
      <c r="BS23" s="386"/>
      <c r="BT23" s="386"/>
      <c r="BU23" s="387"/>
      <c r="BV23" s="385">
        <v>6355151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6920</v>
      </c>
      <c r="R24" s="437"/>
      <c r="S24" s="437"/>
      <c r="T24" s="437"/>
      <c r="U24" s="437"/>
      <c r="V24" s="476"/>
      <c r="W24" s="531"/>
      <c r="X24" s="519"/>
      <c r="Y24" s="520"/>
      <c r="Z24" s="435" t="s">
        <v>153</v>
      </c>
      <c r="AA24" s="415"/>
      <c r="AB24" s="415"/>
      <c r="AC24" s="415"/>
      <c r="AD24" s="415"/>
      <c r="AE24" s="415"/>
      <c r="AF24" s="415"/>
      <c r="AG24" s="416"/>
      <c r="AH24" s="436">
        <v>141</v>
      </c>
      <c r="AI24" s="437"/>
      <c r="AJ24" s="437"/>
      <c r="AK24" s="437"/>
      <c r="AL24" s="476"/>
      <c r="AM24" s="436">
        <v>432306</v>
      </c>
      <c r="AN24" s="437"/>
      <c r="AO24" s="437"/>
      <c r="AP24" s="437"/>
      <c r="AQ24" s="437"/>
      <c r="AR24" s="476"/>
      <c r="AS24" s="436">
        <v>3066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4709862</v>
      </c>
      <c r="BO24" s="386"/>
      <c r="BP24" s="386"/>
      <c r="BQ24" s="386"/>
      <c r="BR24" s="386"/>
      <c r="BS24" s="386"/>
      <c r="BT24" s="386"/>
      <c r="BU24" s="387"/>
      <c r="BV24" s="385">
        <v>4614397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5970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5650</v>
      </c>
      <c r="R26" s="437"/>
      <c r="S26" s="437"/>
      <c r="T26" s="437"/>
      <c r="U26" s="437"/>
      <c r="V26" s="476"/>
      <c r="W26" s="531"/>
      <c r="X26" s="519"/>
      <c r="Y26" s="520"/>
      <c r="Z26" s="435" t="s">
        <v>159</v>
      </c>
      <c r="AA26" s="539"/>
      <c r="AB26" s="539"/>
      <c r="AC26" s="539"/>
      <c r="AD26" s="539"/>
      <c r="AE26" s="539"/>
      <c r="AF26" s="539"/>
      <c r="AG26" s="540"/>
      <c r="AH26" s="436">
        <v>9</v>
      </c>
      <c r="AI26" s="437"/>
      <c r="AJ26" s="437"/>
      <c r="AK26" s="437"/>
      <c r="AL26" s="476"/>
      <c r="AM26" s="436">
        <v>23859</v>
      </c>
      <c r="AN26" s="437"/>
      <c r="AO26" s="437"/>
      <c r="AP26" s="437"/>
      <c r="AQ26" s="437"/>
      <c r="AR26" s="476"/>
      <c r="AS26" s="436">
        <v>2651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3070</v>
      </c>
      <c r="R27" s="437"/>
      <c r="S27" s="437"/>
      <c r="T27" s="437"/>
      <c r="U27" s="437"/>
      <c r="V27" s="476"/>
      <c r="W27" s="531"/>
      <c r="X27" s="519"/>
      <c r="Y27" s="520"/>
      <c r="Z27" s="435" t="s">
        <v>162</v>
      </c>
      <c r="AA27" s="415"/>
      <c r="AB27" s="415"/>
      <c r="AC27" s="415"/>
      <c r="AD27" s="415"/>
      <c r="AE27" s="415"/>
      <c r="AF27" s="415"/>
      <c r="AG27" s="416"/>
      <c r="AH27" s="436">
        <v>4</v>
      </c>
      <c r="AI27" s="437"/>
      <c r="AJ27" s="437"/>
      <c r="AK27" s="437"/>
      <c r="AL27" s="476"/>
      <c r="AM27" s="436">
        <v>15904</v>
      </c>
      <c r="AN27" s="437"/>
      <c r="AO27" s="437"/>
      <c r="AP27" s="437"/>
      <c r="AQ27" s="437"/>
      <c r="AR27" s="476"/>
      <c r="AS27" s="436">
        <v>3976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230355</v>
      </c>
      <c r="BO27" s="553"/>
      <c r="BP27" s="553"/>
      <c r="BQ27" s="553"/>
      <c r="BR27" s="553"/>
      <c r="BS27" s="553"/>
      <c r="BT27" s="553"/>
      <c r="BU27" s="554"/>
      <c r="BV27" s="552">
        <v>230342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2470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1008959</v>
      </c>
      <c r="BO28" s="349"/>
      <c r="BP28" s="349"/>
      <c r="BQ28" s="349"/>
      <c r="BR28" s="349"/>
      <c r="BS28" s="349"/>
      <c r="BT28" s="349"/>
      <c r="BU28" s="350"/>
      <c r="BV28" s="348">
        <v>793558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2300</v>
      </c>
      <c r="R29" s="437"/>
      <c r="S29" s="437"/>
      <c r="T29" s="437"/>
      <c r="U29" s="437"/>
      <c r="V29" s="476"/>
      <c r="W29" s="531"/>
      <c r="X29" s="519"/>
      <c r="Y29" s="520"/>
      <c r="Z29" s="435" t="s">
        <v>169</v>
      </c>
      <c r="AA29" s="415"/>
      <c r="AB29" s="415"/>
      <c r="AC29" s="415"/>
      <c r="AD29" s="415"/>
      <c r="AE29" s="415"/>
      <c r="AF29" s="415"/>
      <c r="AG29" s="416"/>
      <c r="AH29" s="436">
        <v>145</v>
      </c>
      <c r="AI29" s="437"/>
      <c r="AJ29" s="437"/>
      <c r="AK29" s="437"/>
      <c r="AL29" s="476"/>
      <c r="AM29" s="436">
        <v>448210</v>
      </c>
      <c r="AN29" s="437"/>
      <c r="AO29" s="437"/>
      <c r="AP29" s="437"/>
      <c r="AQ29" s="437"/>
      <c r="AR29" s="476"/>
      <c r="AS29" s="436">
        <v>3091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207335</v>
      </c>
      <c r="BO29" s="386"/>
      <c r="BP29" s="386"/>
      <c r="BQ29" s="386"/>
      <c r="BR29" s="386"/>
      <c r="BS29" s="386"/>
      <c r="BT29" s="386"/>
      <c r="BU29" s="387"/>
      <c r="BV29" s="385">
        <v>207142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130863</v>
      </c>
      <c r="BO30" s="553"/>
      <c r="BP30" s="553"/>
      <c r="BQ30" s="553"/>
      <c r="BR30" s="553"/>
      <c r="BS30" s="553"/>
      <c r="BT30" s="553"/>
      <c r="BU30" s="554"/>
      <c r="BV30" s="552">
        <v>45960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埼玉中部環境保全組合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（有）いちごの里よしみ</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百穴管理特別会計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北本地区衛生組合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公設浄化槽事業特別会計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比企広域市町村圏組合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比企広域市町村圏組合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比企広域市町村圏組合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比企広域市町村圏組合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埼玉県後期高齢者医療広域連合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埼玉県後期高齢者医療広域連合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埼玉県市町村総合事務組合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埼玉県市町村総合事務組合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BX46" sqref="BX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6335</v>
      </c>
      <c r="J41" s="83">
        <v>6268</v>
      </c>
      <c r="K41" s="83">
        <v>6366</v>
      </c>
      <c r="L41" s="83">
        <v>6355</v>
      </c>
      <c r="M41" s="84">
        <v>6269</v>
      </c>
    </row>
    <row r="42" spans="2:13" ht="27.75" customHeight="1">
      <c r="B42" s="1169"/>
      <c r="C42" s="1170"/>
      <c r="D42" s="85"/>
      <c r="E42" s="1175" t="s">
        <v>26</v>
      </c>
      <c r="F42" s="1175"/>
      <c r="G42" s="1175"/>
      <c r="H42" s="1176"/>
      <c r="I42" s="86" t="s">
        <v>476</v>
      </c>
      <c r="J42" s="87" t="s">
        <v>476</v>
      </c>
      <c r="K42" s="87" t="s">
        <v>476</v>
      </c>
      <c r="L42" s="87" t="s">
        <v>476</v>
      </c>
      <c r="M42" s="88" t="s">
        <v>476</v>
      </c>
    </row>
    <row r="43" spans="2:13" ht="27.75" customHeight="1">
      <c r="B43" s="1169"/>
      <c r="C43" s="1170"/>
      <c r="D43" s="85"/>
      <c r="E43" s="1175" t="s">
        <v>27</v>
      </c>
      <c r="F43" s="1175"/>
      <c r="G43" s="1175"/>
      <c r="H43" s="1176"/>
      <c r="I43" s="86">
        <v>3586</v>
      </c>
      <c r="J43" s="87">
        <v>3735</v>
      </c>
      <c r="K43" s="87">
        <v>3796</v>
      </c>
      <c r="L43" s="87">
        <v>3698</v>
      </c>
      <c r="M43" s="88">
        <v>3680</v>
      </c>
    </row>
    <row r="44" spans="2:13" ht="27.75" customHeight="1">
      <c r="B44" s="1169"/>
      <c r="C44" s="1170"/>
      <c r="D44" s="85"/>
      <c r="E44" s="1175" t="s">
        <v>28</v>
      </c>
      <c r="F44" s="1175"/>
      <c r="G44" s="1175"/>
      <c r="H44" s="1176"/>
      <c r="I44" s="86">
        <v>135</v>
      </c>
      <c r="J44" s="87">
        <v>133</v>
      </c>
      <c r="K44" s="87">
        <v>137</v>
      </c>
      <c r="L44" s="87">
        <v>160</v>
      </c>
      <c r="M44" s="88">
        <v>165</v>
      </c>
    </row>
    <row r="45" spans="2:13" ht="27.75" customHeight="1">
      <c r="B45" s="1169"/>
      <c r="C45" s="1170"/>
      <c r="D45" s="85"/>
      <c r="E45" s="1175" t="s">
        <v>29</v>
      </c>
      <c r="F45" s="1175"/>
      <c r="G45" s="1175"/>
      <c r="H45" s="1176"/>
      <c r="I45" s="86">
        <v>1652</v>
      </c>
      <c r="J45" s="87">
        <v>1591</v>
      </c>
      <c r="K45" s="87">
        <v>1551</v>
      </c>
      <c r="L45" s="87">
        <v>1533</v>
      </c>
      <c r="M45" s="88">
        <v>1425</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1058</v>
      </c>
      <c r="J49" s="87">
        <v>1110</v>
      </c>
      <c r="K49" s="87">
        <v>1060</v>
      </c>
      <c r="L49" s="87">
        <v>1211</v>
      </c>
      <c r="M49" s="88">
        <v>1590</v>
      </c>
    </row>
    <row r="50" spans="2:13" ht="27.75" customHeight="1">
      <c r="B50" s="1169"/>
      <c r="C50" s="1170"/>
      <c r="D50" s="85"/>
      <c r="E50" s="1175" t="s">
        <v>35</v>
      </c>
      <c r="F50" s="1175"/>
      <c r="G50" s="1175"/>
      <c r="H50" s="1176"/>
      <c r="I50" s="86">
        <v>2</v>
      </c>
      <c r="J50" s="87">
        <v>0</v>
      </c>
      <c r="K50" s="87" t="s">
        <v>476</v>
      </c>
      <c r="L50" s="87" t="s">
        <v>476</v>
      </c>
      <c r="M50" s="88" t="s">
        <v>476</v>
      </c>
    </row>
    <row r="51" spans="2:13" ht="27.75" customHeight="1">
      <c r="B51" s="1171"/>
      <c r="C51" s="1172"/>
      <c r="D51" s="85"/>
      <c r="E51" s="1175" t="s">
        <v>36</v>
      </c>
      <c r="F51" s="1175"/>
      <c r="G51" s="1175"/>
      <c r="H51" s="1176"/>
      <c r="I51" s="86">
        <v>5464</v>
      </c>
      <c r="J51" s="87">
        <v>6147</v>
      </c>
      <c r="K51" s="87">
        <v>6730</v>
      </c>
      <c r="L51" s="87">
        <v>7190</v>
      </c>
      <c r="M51" s="88">
        <v>7258</v>
      </c>
    </row>
    <row r="52" spans="2:13" ht="27.75" customHeight="1" thickBot="1">
      <c r="B52" s="1179" t="s">
        <v>37</v>
      </c>
      <c r="C52" s="1180"/>
      <c r="D52" s="90"/>
      <c r="E52" s="1181" t="s">
        <v>38</v>
      </c>
      <c r="F52" s="1181"/>
      <c r="G52" s="1181"/>
      <c r="H52" s="1182"/>
      <c r="I52" s="91">
        <v>5183</v>
      </c>
      <c r="J52" s="92">
        <v>4470</v>
      </c>
      <c r="K52" s="92">
        <v>4060</v>
      </c>
      <c r="L52" s="92">
        <v>3345</v>
      </c>
      <c r="M52" s="93">
        <v>2692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20130</v>
      </c>
      <c r="E3" s="116"/>
      <c r="F3" s="117">
        <v>47258</v>
      </c>
      <c r="G3" s="118"/>
      <c r="H3" s="119"/>
    </row>
    <row r="4" spans="1:8">
      <c r="A4" s="120"/>
      <c r="B4" s="121"/>
      <c r="C4" s="122"/>
      <c r="D4" s="123">
        <v>18324</v>
      </c>
      <c r="E4" s="124"/>
      <c r="F4" s="125">
        <v>27842</v>
      </c>
      <c r="G4" s="126"/>
      <c r="H4" s="127"/>
    </row>
    <row r="5" spans="1:8">
      <c r="A5" s="108" t="s">
        <v>510</v>
      </c>
      <c r="B5" s="113"/>
      <c r="C5" s="114"/>
      <c r="D5" s="115">
        <v>27840</v>
      </c>
      <c r="E5" s="116"/>
      <c r="F5" s="117">
        <v>49426</v>
      </c>
      <c r="G5" s="118"/>
      <c r="H5" s="119"/>
    </row>
    <row r="6" spans="1:8">
      <c r="A6" s="120"/>
      <c r="B6" s="121"/>
      <c r="C6" s="122"/>
      <c r="D6" s="123">
        <v>24535</v>
      </c>
      <c r="E6" s="124"/>
      <c r="F6" s="125">
        <v>26568</v>
      </c>
      <c r="G6" s="126"/>
      <c r="H6" s="127"/>
    </row>
    <row r="7" spans="1:8">
      <c r="A7" s="108" t="s">
        <v>511</v>
      </c>
      <c r="B7" s="113"/>
      <c r="C7" s="114"/>
      <c r="D7" s="115">
        <v>39554</v>
      </c>
      <c r="E7" s="116"/>
      <c r="F7" s="117">
        <v>42839</v>
      </c>
      <c r="G7" s="118"/>
      <c r="H7" s="119"/>
    </row>
    <row r="8" spans="1:8">
      <c r="A8" s="120"/>
      <c r="B8" s="121"/>
      <c r="C8" s="122"/>
      <c r="D8" s="123">
        <v>28295</v>
      </c>
      <c r="E8" s="124"/>
      <c r="F8" s="125">
        <v>22027</v>
      </c>
      <c r="G8" s="126"/>
      <c r="H8" s="127"/>
    </row>
    <row r="9" spans="1:8">
      <c r="A9" s="108" t="s">
        <v>512</v>
      </c>
      <c r="B9" s="113"/>
      <c r="C9" s="114"/>
      <c r="D9" s="115">
        <v>24306</v>
      </c>
      <c r="E9" s="116"/>
      <c r="F9" s="117">
        <v>46819</v>
      </c>
      <c r="G9" s="118"/>
      <c r="H9" s="119"/>
    </row>
    <row r="10" spans="1:8">
      <c r="A10" s="120"/>
      <c r="B10" s="121"/>
      <c r="C10" s="122"/>
      <c r="D10" s="123">
        <v>14947</v>
      </c>
      <c r="E10" s="124"/>
      <c r="F10" s="125">
        <v>24121</v>
      </c>
      <c r="G10" s="126"/>
      <c r="H10" s="127"/>
    </row>
    <row r="11" spans="1:8">
      <c r="A11" s="108" t="s">
        <v>513</v>
      </c>
      <c r="B11" s="113"/>
      <c r="C11" s="114"/>
      <c r="D11" s="115">
        <v>20856</v>
      </c>
      <c r="E11" s="116"/>
      <c r="F11" s="117">
        <v>53270</v>
      </c>
      <c r="G11" s="118"/>
      <c r="H11" s="119"/>
    </row>
    <row r="12" spans="1:8">
      <c r="A12" s="120"/>
      <c r="B12" s="121"/>
      <c r="C12" s="128"/>
      <c r="D12" s="123">
        <v>16671</v>
      </c>
      <c r="E12" s="124"/>
      <c r="F12" s="125">
        <v>24316</v>
      </c>
      <c r="G12" s="126"/>
      <c r="H12" s="127"/>
    </row>
    <row r="13" spans="1:8">
      <c r="A13" s="108"/>
      <c r="B13" s="113"/>
      <c r="C13" s="129"/>
      <c r="D13" s="130">
        <v>26537</v>
      </c>
      <c r="E13" s="131"/>
      <c r="F13" s="132">
        <v>47922</v>
      </c>
      <c r="G13" s="133"/>
      <c r="H13" s="119"/>
    </row>
    <row r="14" spans="1:8">
      <c r="A14" s="120"/>
      <c r="B14" s="121"/>
      <c r="C14" s="122"/>
      <c r="D14" s="123">
        <v>20554</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6.22</v>
      </c>
      <c r="C19" s="134">
        <f>ROUND(VALUE(SUBSTITUTE(実質収支比率等に係る経年分析!G$48,"▲","-")),2)</f>
        <v>5.92</v>
      </c>
      <c r="D19" s="134">
        <f>ROUND(VALUE(SUBSTITUTE(実質収支比率等に係る経年分析!H$48,"▲","-")),2)</f>
        <v>8.92</v>
      </c>
      <c r="E19" s="134">
        <f>ROUND(VALUE(SUBSTITUTE(実質収支比率等に係る経年分析!I$48,"▲","-")),2)</f>
        <v>8</v>
      </c>
      <c r="F19" s="134">
        <f>ROUND(VALUE(SUBSTITUTE(実質収支比率等に係る経年分析!J$48,"▲","-")),2)</f>
        <v>8.83</v>
      </c>
    </row>
    <row r="20" spans="1:11">
      <c r="A20" s="134" t="s">
        <v>43</v>
      </c>
      <c r="B20" s="134">
        <f>ROUND(VALUE(SUBSTITUTE(実質収支比率等に係る経年分析!F$47,"▲","-")),2)</f>
        <v>13.76</v>
      </c>
      <c r="C20" s="134">
        <f>ROUND(VALUE(SUBSTITUTE(実質収支比率等に係る経年分析!G$47,"▲","-")),2)</f>
        <v>14.66</v>
      </c>
      <c r="D20" s="134">
        <f>ROUND(VALUE(SUBSTITUTE(実質収支比率等に係る経年分析!H$47,"▲","-")),2)</f>
        <v>15.01</v>
      </c>
      <c r="E20" s="134">
        <f>ROUND(VALUE(SUBSTITUTE(実質収支比率等に係る経年分析!I$47,"▲","-")),2)</f>
        <v>17.37</v>
      </c>
      <c r="F20" s="134">
        <f>ROUND(VALUE(SUBSTITUTE(実質収支比率等に係る経年分析!J$47,"▲","-")),2)</f>
        <v>21.83</v>
      </c>
    </row>
    <row r="21" spans="1:11">
      <c r="A21" s="134" t="s">
        <v>44</v>
      </c>
      <c r="B21" s="134">
        <f>IF(ISNUMBER(VALUE(SUBSTITUTE(実質収支比率等に係る経年分析!F$49,"▲","-"))),ROUND(VALUE(SUBSTITUTE(実質収支比率等に係る経年分析!F$49,"▲","-")),2),NA())</f>
        <v>3.23</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2.91</v>
      </c>
      <c r="E21" s="134">
        <f>IF(ISNUMBER(VALUE(SUBSTITUTE(実質収支比率等に係る経年分析!I$49,"▲","-"))),ROUND(VALUE(SUBSTITUTE(実質収支比率等に係る経年分析!I$49,"▲","-")),2),NA())</f>
        <v>1.57</v>
      </c>
      <c r="F21" s="134">
        <f>IF(ISNUMBER(VALUE(SUBSTITUTE(実質収支比率等に係る経年分析!J$49,"▲","-"))),ROUND(VALUE(SUBSTITUTE(実質収支比率等に係る経年分析!J$49,"▲","-")),2),NA())</f>
        <v>5.59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百穴管理特別会計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1.1200000000000001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4.3899999999999997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32.43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635</v>
      </c>
      <c r="E42" s="136"/>
      <c r="F42" s="136"/>
      <c r="G42" s="136">
        <f>'実質公債費比率（分子）の構造'!L$52</f>
        <v>532</v>
      </c>
      <c r="H42" s="136"/>
      <c r="I42" s="136"/>
      <c r="J42" s="136">
        <f>'実質公債費比率（分子）の構造'!M$52</f>
        <v>545</v>
      </c>
      <c r="K42" s="136"/>
      <c r="L42" s="136"/>
      <c r="M42" s="136">
        <f>'実質公債費比率（分子）の構造'!N$52</f>
        <v>554</v>
      </c>
      <c r="N42" s="136"/>
      <c r="O42" s="136"/>
      <c r="P42" s="136">
        <f>'実質公債費比率（分子）の構造'!O$52</f>
        <v>570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v>
      </c>
      <c r="C44" s="136"/>
      <c r="D44" s="136"/>
      <c r="E44" s="136">
        <f>'実質公債費比率（分子）の構造'!L$50</f>
        <v>14</v>
      </c>
      <c r="F44" s="136"/>
      <c r="G44" s="136"/>
      <c r="H44" s="136">
        <f>'実質公債費比率（分子）の構造'!M$50</f>
        <v>3</v>
      </c>
      <c r="I44" s="136"/>
      <c r="J44" s="136"/>
      <c r="K44" s="136">
        <f>'実質公債費比率（分子）の構造'!N$50</f>
        <v>1</v>
      </c>
      <c r="L44" s="136"/>
      <c r="M44" s="136"/>
      <c r="N44" s="136" t="str">
        <f>'実質公債費比率（分子）の構造'!O$50</f>
        <v>-</v>
      </c>
      <c r="O44" s="136"/>
      <c r="P44" s="136"/>
    </row>
    <row r="45" spans="1:16">
      <c r="A45" s="136" t="s">
        <v>54</v>
      </c>
      <c r="B45" s="136">
        <f>'実質公債費比率（分子）の構造'!K$49</f>
        <v>189</v>
      </c>
      <c r="C45" s="136"/>
      <c r="D45" s="136"/>
      <c r="E45" s="136">
        <f>'実質公債費比率（分子）の構造'!L$49</f>
        <v>39</v>
      </c>
      <c r="F45" s="136"/>
      <c r="G45" s="136"/>
      <c r="H45" s="136">
        <f>'実質公債費比率（分子）の構造'!M$49</f>
        <v>39</v>
      </c>
      <c r="I45" s="136"/>
      <c r="J45" s="136"/>
      <c r="K45" s="136">
        <f>'実質公債費比率（分子）の構造'!N$49</f>
        <v>37</v>
      </c>
      <c r="L45" s="136"/>
      <c r="M45" s="136"/>
      <c r="N45" s="136">
        <f>'実質公債費比率（分子）の構造'!O$49</f>
        <v>26</v>
      </c>
      <c r="O45" s="136"/>
      <c r="P45" s="136"/>
    </row>
    <row r="46" spans="1:16">
      <c r="A46" s="136" t="s">
        <v>55</v>
      </c>
      <c r="B46" s="136">
        <f>'実質公債費比率（分子）の構造'!K$48</f>
        <v>265</v>
      </c>
      <c r="C46" s="136"/>
      <c r="D46" s="136"/>
      <c r="E46" s="136">
        <f>'実質公債費比率（分子）の構造'!L$48</f>
        <v>267</v>
      </c>
      <c r="F46" s="136"/>
      <c r="G46" s="136"/>
      <c r="H46" s="136">
        <f>'実質公債費比率（分子）の構造'!M$48</f>
        <v>269</v>
      </c>
      <c r="I46" s="136"/>
      <c r="J46" s="136"/>
      <c r="K46" s="136">
        <f>'実質公債費比率（分子）の構造'!N$48</f>
        <v>253</v>
      </c>
      <c r="L46" s="136"/>
      <c r="M46" s="136"/>
      <c r="N46" s="136">
        <f>'実質公債費比率（分子）の構造'!O$48</f>
        <v>268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652</v>
      </c>
      <c r="C49" s="136"/>
      <c r="D49" s="136"/>
      <c r="E49" s="136">
        <f>'実質公債費比率（分子）の構造'!L$45</f>
        <v>762</v>
      </c>
      <c r="F49" s="136"/>
      <c r="G49" s="136"/>
      <c r="H49" s="136">
        <f>'実質公債費比率（分子）の構造'!M$45</f>
        <v>650</v>
      </c>
      <c r="I49" s="136"/>
      <c r="J49" s="136"/>
      <c r="K49" s="136">
        <f>'実質公債費比率（分子）の構造'!N$45</f>
        <v>569</v>
      </c>
      <c r="L49" s="136"/>
      <c r="M49" s="136"/>
      <c r="N49" s="136">
        <f>'実質公債費比率（分子）の構造'!O$45</f>
        <v>573</v>
      </c>
      <c r="O49" s="136"/>
      <c r="P49" s="136"/>
    </row>
    <row r="50" spans="1:16">
      <c r="A50" s="136" t="s">
        <v>59</v>
      </c>
      <c r="B50" s="136" t="e">
        <f>NA()</f>
        <v>#N/A</v>
      </c>
      <c r="C50" s="136">
        <f>IF(ISNUMBER('実質公債費比率（分子）の構造'!K$53),'実質公債費比率（分子）の構造'!K$53,NA())</f>
        <v>497</v>
      </c>
      <c r="D50" s="136" t="e">
        <f>NA()</f>
        <v>#N/A</v>
      </c>
      <c r="E50" s="136" t="e">
        <f>NA()</f>
        <v>#N/A</v>
      </c>
      <c r="F50" s="136">
        <f>IF(ISNUMBER('実質公債費比率（分子）の構造'!L$53),'実質公債費比率（分子）の構造'!L$53,NA())</f>
        <v>550</v>
      </c>
      <c r="G50" s="136" t="e">
        <f>NA()</f>
        <v>#N/A</v>
      </c>
      <c r="H50" s="136" t="e">
        <f>NA()</f>
        <v>#N/A</v>
      </c>
      <c r="I50" s="136">
        <f>IF(ISNUMBER('実質公債費比率（分子）の構造'!M$53),'実質公債費比率（分子）の構造'!M$53,NA())</f>
        <v>416</v>
      </c>
      <c r="J50" s="136" t="e">
        <f>NA()</f>
        <v>#N/A</v>
      </c>
      <c r="K50" s="136" t="e">
        <f>NA()</f>
        <v>#N/A</v>
      </c>
      <c r="L50" s="136">
        <f>IF(ISNUMBER('実質公債費比率（分子）の構造'!N$53),'実質公債費比率（分子）の構造'!N$53,NA())</f>
        <v>306</v>
      </c>
      <c r="M50" s="136" t="e">
        <f>NA()</f>
        <v>#N/A</v>
      </c>
      <c r="N50" s="136" t="e">
        <f>NA()</f>
        <v>#N/A</v>
      </c>
      <c r="O50" s="136">
        <f>IF(ISNUMBER('実質公債費比率（分子）の構造'!O$53),'実質公債費比率（分子）の構造'!O$53,NA())</f>
        <v>297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5464</v>
      </c>
      <c r="E56" s="135"/>
      <c r="F56" s="135"/>
      <c r="G56" s="135">
        <f>'将来負担比率（分子）の構造'!J$51</f>
        <v>6147</v>
      </c>
      <c r="H56" s="135"/>
      <c r="I56" s="135"/>
      <c r="J56" s="135">
        <f>'将来負担比率（分子）の構造'!K$51</f>
        <v>6730</v>
      </c>
      <c r="K56" s="135"/>
      <c r="L56" s="135"/>
      <c r="M56" s="135">
        <f>'将来負担比率（分子）の構造'!L$51</f>
        <v>7190</v>
      </c>
      <c r="N56" s="135"/>
      <c r="O56" s="135"/>
      <c r="P56" s="135">
        <f>'将来負担比率（分子）の構造'!M$51</f>
        <v>7258</v>
      </c>
    </row>
    <row r="57" spans="1:16">
      <c r="A57" s="135" t="s">
        <v>35</v>
      </c>
      <c r="B57" s="135"/>
      <c r="C57" s="135"/>
      <c r="D57" s="135">
        <f>'将来負担比率（分子）の構造'!I$50</f>
        <v>2</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1058</v>
      </c>
      <c r="E58" s="135"/>
      <c r="F58" s="135"/>
      <c r="G58" s="135">
        <f>'将来負担比率（分子）の構造'!J$49</f>
        <v>1110</v>
      </c>
      <c r="H58" s="135"/>
      <c r="I58" s="135"/>
      <c r="J58" s="135">
        <f>'将来負担比率（分子）の構造'!K$49</f>
        <v>1060</v>
      </c>
      <c r="K58" s="135"/>
      <c r="L58" s="135"/>
      <c r="M58" s="135">
        <f>'将来負担比率（分子）の構造'!L$49</f>
        <v>1211</v>
      </c>
      <c r="N58" s="135"/>
      <c r="O58" s="135"/>
      <c r="P58" s="135">
        <f>'将来負担比率（分子）の構造'!M$49</f>
        <v>1590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1652</v>
      </c>
      <c r="C62" s="135"/>
      <c r="D62" s="135"/>
      <c r="E62" s="135">
        <f>'将来負担比率（分子）の構造'!J$45</f>
        <v>1591</v>
      </c>
      <c r="F62" s="135"/>
      <c r="G62" s="135"/>
      <c r="H62" s="135">
        <f>'将来負担比率（分子）の構造'!K$45</f>
        <v>1551</v>
      </c>
      <c r="I62" s="135"/>
      <c r="J62" s="135"/>
      <c r="K62" s="135">
        <f>'将来負担比率（分子）の構造'!L$45</f>
        <v>1533</v>
      </c>
      <c r="L62" s="135"/>
      <c r="M62" s="135"/>
      <c r="N62" s="135">
        <f>'将来負担比率（分子）の構造'!M$45</f>
        <v>1425</v>
      </c>
      <c r="O62" s="135"/>
      <c r="P62" s="135"/>
    </row>
    <row r="63" spans="1:16">
      <c r="A63" s="135" t="s">
        <v>28</v>
      </c>
      <c r="B63" s="135">
        <f>'将来負担比率（分子）の構造'!I$44</f>
        <v>135</v>
      </c>
      <c r="C63" s="135"/>
      <c r="D63" s="135"/>
      <c r="E63" s="135">
        <f>'将来負担比率（分子）の構造'!J$44</f>
        <v>133</v>
      </c>
      <c r="F63" s="135"/>
      <c r="G63" s="135"/>
      <c r="H63" s="135">
        <f>'将来負担比率（分子）の構造'!K$44</f>
        <v>137</v>
      </c>
      <c r="I63" s="135"/>
      <c r="J63" s="135"/>
      <c r="K63" s="135">
        <f>'将来負担比率（分子）の構造'!L$44</f>
        <v>160</v>
      </c>
      <c r="L63" s="135"/>
      <c r="M63" s="135"/>
      <c r="N63" s="135">
        <f>'将来負担比率（分子）の構造'!M$44</f>
        <v>165</v>
      </c>
      <c r="O63" s="135"/>
      <c r="P63" s="135"/>
    </row>
    <row r="64" spans="1:16">
      <c r="A64" s="135" t="s">
        <v>27</v>
      </c>
      <c r="B64" s="135">
        <f>'将来負担比率（分子）の構造'!I$43</f>
        <v>3586</v>
      </c>
      <c r="C64" s="135"/>
      <c r="D64" s="135"/>
      <c r="E64" s="135">
        <f>'将来負担比率（分子）の構造'!J$43</f>
        <v>3735</v>
      </c>
      <c r="F64" s="135"/>
      <c r="G64" s="135"/>
      <c r="H64" s="135">
        <f>'将来負担比率（分子）の構造'!K$43</f>
        <v>3796</v>
      </c>
      <c r="I64" s="135"/>
      <c r="J64" s="135"/>
      <c r="K64" s="135">
        <f>'将来負担比率（分子）の構造'!L$43</f>
        <v>3698</v>
      </c>
      <c r="L64" s="135"/>
      <c r="M64" s="135"/>
      <c r="N64" s="135">
        <f>'将来負担比率（分子）の構造'!M$43</f>
        <v>3680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6335</v>
      </c>
      <c r="C66" s="135"/>
      <c r="D66" s="135"/>
      <c r="E66" s="135">
        <f>'将来負担比率（分子）の構造'!J$41</f>
        <v>6268</v>
      </c>
      <c r="F66" s="135"/>
      <c r="G66" s="135"/>
      <c r="H66" s="135">
        <f>'将来負担比率（分子）の構造'!K$41</f>
        <v>6366</v>
      </c>
      <c r="I66" s="135"/>
      <c r="J66" s="135"/>
      <c r="K66" s="135">
        <f>'将来負担比率（分子）の構造'!L$41</f>
        <v>6355</v>
      </c>
      <c r="L66" s="135"/>
      <c r="M66" s="135"/>
      <c r="N66" s="135">
        <f>'将来負担比率（分子）の構造'!M$41</f>
        <v>6269</v>
      </c>
      <c r="O66" s="135"/>
      <c r="P66" s="135"/>
    </row>
    <row r="67" spans="1:16">
      <c r="A67" s="135" t="s">
        <v>63</v>
      </c>
      <c r="B67" s="135" t="e">
        <f>NA()</f>
        <v>#N/A</v>
      </c>
      <c r="C67" s="135">
        <f>IF(ISNUMBER('将来負担比率（分子）の構造'!I$52), IF('将来負担比率（分子）の構造'!I$52 &lt; 0, 0, '将来負担比率（分子）の構造'!I$52), NA())</f>
        <v>5183</v>
      </c>
      <c r="D67" s="135" t="e">
        <f>NA()</f>
        <v>#N/A</v>
      </c>
      <c r="E67" s="135" t="e">
        <f>NA()</f>
        <v>#N/A</v>
      </c>
      <c r="F67" s="135">
        <f>IF(ISNUMBER('将来負担比率（分子）の構造'!J$52), IF('将来負担比率（分子）の構造'!J$52 &lt; 0, 0, '将来負担比率（分子）の構造'!J$52), NA())</f>
        <v>4470</v>
      </c>
      <c r="G67" s="135" t="e">
        <f>NA()</f>
        <v>#N/A</v>
      </c>
      <c r="H67" s="135" t="e">
        <f>NA()</f>
        <v>#N/A</v>
      </c>
      <c r="I67" s="135">
        <f>IF(ISNUMBER('将来負担比率（分子）の構造'!K$52), IF('将来負担比率（分子）の構造'!K$52 &lt; 0, 0, '将来負担比率（分子）の構造'!K$52), NA())</f>
        <v>4060</v>
      </c>
      <c r="J67" s="135" t="e">
        <f>NA()</f>
        <v>#N/A</v>
      </c>
      <c r="K67" s="135" t="e">
        <f>NA()</f>
        <v>#N/A</v>
      </c>
      <c r="L67" s="135">
        <f>IF(ISNUMBER('将来負担比率（分子）の構造'!L$52), IF('将来負担比率（分子）の構造'!L$52 &lt; 0, 0, '将来負担比率（分子）の構造'!L$52), NA())</f>
        <v>3345</v>
      </c>
      <c r="M67" s="135" t="e">
        <f>NA()</f>
        <v>#N/A</v>
      </c>
      <c r="N67" s="135" t="e">
        <f>NA()</f>
        <v>#N/A</v>
      </c>
      <c r="O67" s="135">
        <f>IF(ISNUMBER('将来負担比率（分子）の構造'!M$52), IF('将来負担比率（分子）の構造'!M$52 &lt; 0, 0, '将来負担比率（分子）の構造'!M$52), NA())</f>
        <v>2692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election activeCell="BX46" sqref="BX4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2456477</v>
      </c>
      <c r="S5" s="581"/>
      <c r="T5" s="581"/>
      <c r="U5" s="581"/>
      <c r="V5" s="581"/>
      <c r="W5" s="581"/>
      <c r="X5" s="581"/>
      <c r="Y5" s="582"/>
      <c r="Z5" s="583">
        <v>36.6</v>
      </c>
      <c r="AA5" s="583"/>
      <c r="AB5" s="583"/>
      <c r="AC5" s="583"/>
      <c r="AD5" s="584">
        <v>2456477</v>
      </c>
      <c r="AE5" s="584"/>
      <c r="AF5" s="584"/>
      <c r="AG5" s="584"/>
      <c r="AH5" s="584"/>
      <c r="AI5" s="584"/>
      <c r="AJ5" s="584"/>
      <c r="AK5" s="584"/>
      <c r="AL5" s="585">
        <v>58.4</v>
      </c>
      <c r="AM5" s="586"/>
      <c r="AN5" s="586"/>
      <c r="AO5" s="587"/>
      <c r="AP5" s="577" t="s">
        <v>207</v>
      </c>
      <c r="AQ5" s="578"/>
      <c r="AR5" s="578"/>
      <c r="AS5" s="578"/>
      <c r="AT5" s="578"/>
      <c r="AU5" s="578"/>
      <c r="AV5" s="578"/>
      <c r="AW5" s="578"/>
      <c r="AX5" s="578"/>
      <c r="AY5" s="578"/>
      <c r="AZ5" s="578"/>
      <c r="BA5" s="578"/>
      <c r="BB5" s="578"/>
      <c r="BC5" s="578"/>
      <c r="BD5" s="578"/>
      <c r="BE5" s="578"/>
      <c r="BF5" s="579"/>
      <c r="BG5" s="591">
        <v>2456477</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128091</v>
      </c>
      <c r="S6" s="592"/>
      <c r="T6" s="592"/>
      <c r="U6" s="592"/>
      <c r="V6" s="592"/>
      <c r="W6" s="592"/>
      <c r="X6" s="592"/>
      <c r="Y6" s="593"/>
      <c r="Z6" s="594">
        <v>1.9</v>
      </c>
      <c r="AA6" s="594"/>
      <c r="AB6" s="594"/>
      <c r="AC6" s="594"/>
      <c r="AD6" s="595">
        <v>128091</v>
      </c>
      <c r="AE6" s="595"/>
      <c r="AF6" s="595"/>
      <c r="AG6" s="595"/>
      <c r="AH6" s="595"/>
      <c r="AI6" s="595"/>
      <c r="AJ6" s="595"/>
      <c r="AK6" s="595"/>
      <c r="AL6" s="596">
        <v>3</v>
      </c>
      <c r="AM6" s="597"/>
      <c r="AN6" s="597"/>
      <c r="AO6" s="598"/>
      <c r="AP6" s="588" t="s">
        <v>213</v>
      </c>
      <c r="AQ6" s="589"/>
      <c r="AR6" s="589"/>
      <c r="AS6" s="589"/>
      <c r="AT6" s="589"/>
      <c r="AU6" s="589"/>
      <c r="AV6" s="589"/>
      <c r="AW6" s="589"/>
      <c r="AX6" s="589"/>
      <c r="AY6" s="589"/>
      <c r="AZ6" s="589"/>
      <c r="BA6" s="589"/>
      <c r="BB6" s="589"/>
      <c r="BC6" s="589"/>
      <c r="BD6" s="589"/>
      <c r="BE6" s="589"/>
      <c r="BF6" s="590"/>
      <c r="BG6" s="591">
        <v>2456477</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99910</v>
      </c>
      <c r="CS6" s="592"/>
      <c r="CT6" s="592"/>
      <c r="CU6" s="592"/>
      <c r="CV6" s="592"/>
      <c r="CW6" s="592"/>
      <c r="CX6" s="592"/>
      <c r="CY6" s="593"/>
      <c r="CZ6" s="594">
        <v>1.6</v>
      </c>
      <c r="DA6" s="594"/>
      <c r="DB6" s="594"/>
      <c r="DC6" s="594"/>
      <c r="DD6" s="600" t="s">
        <v>208</v>
      </c>
      <c r="DE6" s="592"/>
      <c r="DF6" s="592"/>
      <c r="DG6" s="592"/>
      <c r="DH6" s="592"/>
      <c r="DI6" s="592"/>
      <c r="DJ6" s="592"/>
      <c r="DK6" s="592"/>
      <c r="DL6" s="592"/>
      <c r="DM6" s="592"/>
      <c r="DN6" s="592"/>
      <c r="DO6" s="592"/>
      <c r="DP6" s="593"/>
      <c r="DQ6" s="600">
        <v>99910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4573</v>
      </c>
      <c r="S7" s="592"/>
      <c r="T7" s="592"/>
      <c r="U7" s="592"/>
      <c r="V7" s="592"/>
      <c r="W7" s="592"/>
      <c r="X7" s="592"/>
      <c r="Y7" s="593"/>
      <c r="Z7" s="594">
        <v>0.1</v>
      </c>
      <c r="AA7" s="594"/>
      <c r="AB7" s="594"/>
      <c r="AC7" s="594"/>
      <c r="AD7" s="595">
        <v>4573</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1080394</v>
      </c>
      <c r="BH7" s="592"/>
      <c r="BI7" s="592"/>
      <c r="BJ7" s="592"/>
      <c r="BK7" s="592"/>
      <c r="BL7" s="592"/>
      <c r="BM7" s="592"/>
      <c r="BN7" s="593"/>
      <c r="BO7" s="594">
        <v>44</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1106720</v>
      </c>
      <c r="CS7" s="592"/>
      <c r="CT7" s="592"/>
      <c r="CU7" s="592"/>
      <c r="CV7" s="592"/>
      <c r="CW7" s="592"/>
      <c r="CX7" s="592"/>
      <c r="CY7" s="593"/>
      <c r="CZ7" s="594">
        <v>17.7</v>
      </c>
      <c r="DA7" s="594"/>
      <c r="DB7" s="594"/>
      <c r="DC7" s="594"/>
      <c r="DD7" s="600">
        <v>13240</v>
      </c>
      <c r="DE7" s="592"/>
      <c r="DF7" s="592"/>
      <c r="DG7" s="592"/>
      <c r="DH7" s="592"/>
      <c r="DI7" s="592"/>
      <c r="DJ7" s="592"/>
      <c r="DK7" s="592"/>
      <c r="DL7" s="592"/>
      <c r="DM7" s="592"/>
      <c r="DN7" s="592"/>
      <c r="DO7" s="592"/>
      <c r="DP7" s="593"/>
      <c r="DQ7" s="600">
        <v>1016201</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9646</v>
      </c>
      <c r="S8" s="592"/>
      <c r="T8" s="592"/>
      <c r="U8" s="592"/>
      <c r="V8" s="592"/>
      <c r="W8" s="592"/>
      <c r="X8" s="592"/>
      <c r="Y8" s="593"/>
      <c r="Z8" s="594">
        <v>0.1</v>
      </c>
      <c r="AA8" s="594"/>
      <c r="AB8" s="594"/>
      <c r="AC8" s="594"/>
      <c r="AD8" s="595">
        <v>9646</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31097</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1823097</v>
      </c>
      <c r="CS8" s="592"/>
      <c r="CT8" s="592"/>
      <c r="CU8" s="592"/>
      <c r="CV8" s="592"/>
      <c r="CW8" s="592"/>
      <c r="CX8" s="592"/>
      <c r="CY8" s="593"/>
      <c r="CZ8" s="594">
        <v>29.2</v>
      </c>
      <c r="DA8" s="594"/>
      <c r="DB8" s="594"/>
      <c r="DC8" s="594"/>
      <c r="DD8" s="600">
        <v>34</v>
      </c>
      <c r="DE8" s="592"/>
      <c r="DF8" s="592"/>
      <c r="DG8" s="592"/>
      <c r="DH8" s="592"/>
      <c r="DI8" s="592"/>
      <c r="DJ8" s="592"/>
      <c r="DK8" s="592"/>
      <c r="DL8" s="592"/>
      <c r="DM8" s="592"/>
      <c r="DN8" s="592"/>
      <c r="DO8" s="592"/>
      <c r="DP8" s="593"/>
      <c r="DQ8" s="600">
        <v>1150834</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15808</v>
      </c>
      <c r="S9" s="592"/>
      <c r="T9" s="592"/>
      <c r="U9" s="592"/>
      <c r="V9" s="592"/>
      <c r="W9" s="592"/>
      <c r="X9" s="592"/>
      <c r="Y9" s="593"/>
      <c r="Z9" s="594">
        <v>0.2</v>
      </c>
      <c r="AA9" s="594"/>
      <c r="AB9" s="594"/>
      <c r="AC9" s="594"/>
      <c r="AD9" s="595">
        <v>15808</v>
      </c>
      <c r="AE9" s="595"/>
      <c r="AF9" s="595"/>
      <c r="AG9" s="595"/>
      <c r="AH9" s="595"/>
      <c r="AI9" s="595"/>
      <c r="AJ9" s="595"/>
      <c r="AK9" s="595"/>
      <c r="AL9" s="596">
        <v>0.4</v>
      </c>
      <c r="AM9" s="597"/>
      <c r="AN9" s="597"/>
      <c r="AO9" s="598"/>
      <c r="AP9" s="588" t="s">
        <v>222</v>
      </c>
      <c r="AQ9" s="589"/>
      <c r="AR9" s="589"/>
      <c r="AS9" s="589"/>
      <c r="AT9" s="589"/>
      <c r="AU9" s="589"/>
      <c r="AV9" s="589"/>
      <c r="AW9" s="589"/>
      <c r="AX9" s="589"/>
      <c r="AY9" s="589"/>
      <c r="AZ9" s="589"/>
      <c r="BA9" s="589"/>
      <c r="BB9" s="589"/>
      <c r="BC9" s="589"/>
      <c r="BD9" s="589"/>
      <c r="BE9" s="589"/>
      <c r="BF9" s="590"/>
      <c r="BG9" s="591">
        <v>940412</v>
      </c>
      <c r="BH9" s="592"/>
      <c r="BI9" s="592"/>
      <c r="BJ9" s="592"/>
      <c r="BK9" s="592"/>
      <c r="BL9" s="592"/>
      <c r="BM9" s="592"/>
      <c r="BN9" s="593"/>
      <c r="BO9" s="594">
        <v>38.299999999999997</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452494</v>
      </c>
      <c r="CS9" s="592"/>
      <c r="CT9" s="592"/>
      <c r="CU9" s="592"/>
      <c r="CV9" s="592"/>
      <c r="CW9" s="592"/>
      <c r="CX9" s="592"/>
      <c r="CY9" s="593"/>
      <c r="CZ9" s="594">
        <v>7.2</v>
      </c>
      <c r="DA9" s="594"/>
      <c r="DB9" s="594"/>
      <c r="DC9" s="594"/>
      <c r="DD9" s="600">
        <v>41305</v>
      </c>
      <c r="DE9" s="592"/>
      <c r="DF9" s="592"/>
      <c r="DG9" s="592"/>
      <c r="DH9" s="592"/>
      <c r="DI9" s="592"/>
      <c r="DJ9" s="592"/>
      <c r="DK9" s="592"/>
      <c r="DL9" s="592"/>
      <c r="DM9" s="592"/>
      <c r="DN9" s="592"/>
      <c r="DO9" s="592"/>
      <c r="DP9" s="593"/>
      <c r="DQ9" s="600">
        <v>406693</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171189</v>
      </c>
      <c r="S10" s="592"/>
      <c r="T10" s="592"/>
      <c r="U10" s="592"/>
      <c r="V10" s="592"/>
      <c r="W10" s="592"/>
      <c r="X10" s="592"/>
      <c r="Y10" s="593"/>
      <c r="Z10" s="594">
        <v>2.6</v>
      </c>
      <c r="AA10" s="594"/>
      <c r="AB10" s="594"/>
      <c r="AC10" s="594"/>
      <c r="AD10" s="595">
        <v>171189</v>
      </c>
      <c r="AE10" s="595"/>
      <c r="AF10" s="595"/>
      <c r="AG10" s="595"/>
      <c r="AH10" s="595"/>
      <c r="AI10" s="595"/>
      <c r="AJ10" s="595"/>
      <c r="AK10" s="595"/>
      <c r="AL10" s="596">
        <v>4.0999999999999996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51254</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2407</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2232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33345</v>
      </c>
      <c r="S11" s="592"/>
      <c r="T11" s="592"/>
      <c r="U11" s="592"/>
      <c r="V11" s="592"/>
      <c r="W11" s="592"/>
      <c r="X11" s="592"/>
      <c r="Y11" s="593"/>
      <c r="Z11" s="594">
        <v>0.5</v>
      </c>
      <c r="AA11" s="594"/>
      <c r="AB11" s="594"/>
      <c r="AC11" s="594"/>
      <c r="AD11" s="595">
        <v>33345</v>
      </c>
      <c r="AE11" s="595"/>
      <c r="AF11" s="595"/>
      <c r="AG11" s="595"/>
      <c r="AH11" s="595"/>
      <c r="AI11" s="595"/>
      <c r="AJ11" s="595"/>
      <c r="AK11" s="595"/>
      <c r="AL11" s="596">
        <v>0.8</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57631</v>
      </c>
      <c r="BH11" s="592"/>
      <c r="BI11" s="592"/>
      <c r="BJ11" s="592"/>
      <c r="BK11" s="592"/>
      <c r="BL11" s="592"/>
      <c r="BM11" s="592"/>
      <c r="BN11" s="593"/>
      <c r="BO11" s="594">
        <v>2.2999999999999998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421837</v>
      </c>
      <c r="CS11" s="592"/>
      <c r="CT11" s="592"/>
      <c r="CU11" s="592"/>
      <c r="CV11" s="592"/>
      <c r="CW11" s="592"/>
      <c r="CX11" s="592"/>
      <c r="CY11" s="593"/>
      <c r="CZ11" s="594">
        <v>6.7</v>
      </c>
      <c r="DA11" s="594"/>
      <c r="DB11" s="594"/>
      <c r="DC11" s="594"/>
      <c r="DD11" s="600">
        <v>88311</v>
      </c>
      <c r="DE11" s="592"/>
      <c r="DF11" s="592"/>
      <c r="DG11" s="592"/>
      <c r="DH11" s="592"/>
      <c r="DI11" s="592"/>
      <c r="DJ11" s="592"/>
      <c r="DK11" s="592"/>
      <c r="DL11" s="592"/>
      <c r="DM11" s="592"/>
      <c r="DN11" s="592"/>
      <c r="DO11" s="592"/>
      <c r="DP11" s="593"/>
      <c r="DQ11" s="600">
        <v>319977</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1228227</v>
      </c>
      <c r="BH12" s="592"/>
      <c r="BI12" s="592"/>
      <c r="BJ12" s="592"/>
      <c r="BK12" s="592"/>
      <c r="BL12" s="592"/>
      <c r="BM12" s="592"/>
      <c r="BN12" s="593"/>
      <c r="BO12" s="594">
        <v>50</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72530</v>
      </c>
      <c r="CS12" s="592"/>
      <c r="CT12" s="592"/>
      <c r="CU12" s="592"/>
      <c r="CV12" s="592"/>
      <c r="CW12" s="592"/>
      <c r="CX12" s="592"/>
      <c r="CY12" s="593"/>
      <c r="CZ12" s="594">
        <v>1.2</v>
      </c>
      <c r="DA12" s="594"/>
      <c r="DB12" s="594"/>
      <c r="DC12" s="594"/>
      <c r="DD12" s="600">
        <v>10644</v>
      </c>
      <c r="DE12" s="592"/>
      <c r="DF12" s="592"/>
      <c r="DG12" s="592"/>
      <c r="DH12" s="592"/>
      <c r="DI12" s="592"/>
      <c r="DJ12" s="592"/>
      <c r="DK12" s="592"/>
      <c r="DL12" s="592"/>
      <c r="DM12" s="592"/>
      <c r="DN12" s="592"/>
      <c r="DO12" s="592"/>
      <c r="DP12" s="593"/>
      <c r="DQ12" s="600">
        <v>52821</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50594</v>
      </c>
      <c r="S13" s="592"/>
      <c r="T13" s="592"/>
      <c r="U13" s="592"/>
      <c r="V13" s="592"/>
      <c r="W13" s="592"/>
      <c r="X13" s="592"/>
      <c r="Y13" s="593"/>
      <c r="Z13" s="594">
        <v>0.8</v>
      </c>
      <c r="AA13" s="594"/>
      <c r="AB13" s="594"/>
      <c r="AC13" s="594"/>
      <c r="AD13" s="595">
        <v>50594</v>
      </c>
      <c r="AE13" s="595"/>
      <c r="AF13" s="595"/>
      <c r="AG13" s="595"/>
      <c r="AH13" s="595"/>
      <c r="AI13" s="595"/>
      <c r="AJ13" s="595"/>
      <c r="AK13" s="595"/>
      <c r="AL13" s="596">
        <v>1.2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1208903</v>
      </c>
      <c r="BH13" s="592"/>
      <c r="BI13" s="592"/>
      <c r="BJ13" s="592"/>
      <c r="BK13" s="592"/>
      <c r="BL13" s="592"/>
      <c r="BM13" s="592"/>
      <c r="BN13" s="593"/>
      <c r="BO13" s="594">
        <v>49.2</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556802</v>
      </c>
      <c r="CS13" s="592"/>
      <c r="CT13" s="592"/>
      <c r="CU13" s="592"/>
      <c r="CV13" s="592"/>
      <c r="CW13" s="592"/>
      <c r="CX13" s="592"/>
      <c r="CY13" s="593"/>
      <c r="CZ13" s="594">
        <v>8.9</v>
      </c>
      <c r="DA13" s="594"/>
      <c r="DB13" s="594"/>
      <c r="DC13" s="594"/>
      <c r="DD13" s="600">
        <v>254616</v>
      </c>
      <c r="DE13" s="592"/>
      <c r="DF13" s="592"/>
      <c r="DG13" s="592"/>
      <c r="DH13" s="592"/>
      <c r="DI13" s="592"/>
      <c r="DJ13" s="592"/>
      <c r="DK13" s="592"/>
      <c r="DL13" s="592"/>
      <c r="DM13" s="592"/>
      <c r="DN13" s="592"/>
      <c r="DO13" s="592"/>
      <c r="DP13" s="593"/>
      <c r="DQ13" s="600">
        <v>477367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49007</v>
      </c>
      <c r="BH14" s="592"/>
      <c r="BI14" s="592"/>
      <c r="BJ14" s="592"/>
      <c r="BK14" s="592"/>
      <c r="BL14" s="592"/>
      <c r="BM14" s="592"/>
      <c r="BN14" s="593"/>
      <c r="BO14" s="594">
        <v>2</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371663</v>
      </c>
      <c r="CS14" s="592"/>
      <c r="CT14" s="592"/>
      <c r="CU14" s="592"/>
      <c r="CV14" s="592"/>
      <c r="CW14" s="592"/>
      <c r="CX14" s="592"/>
      <c r="CY14" s="593"/>
      <c r="CZ14" s="594">
        <v>5.9</v>
      </c>
      <c r="DA14" s="594"/>
      <c r="DB14" s="594"/>
      <c r="DC14" s="594"/>
      <c r="DD14" s="600">
        <v>1614</v>
      </c>
      <c r="DE14" s="592"/>
      <c r="DF14" s="592"/>
      <c r="DG14" s="592"/>
      <c r="DH14" s="592"/>
      <c r="DI14" s="592"/>
      <c r="DJ14" s="592"/>
      <c r="DK14" s="592"/>
      <c r="DL14" s="592"/>
      <c r="DM14" s="592"/>
      <c r="DN14" s="592"/>
      <c r="DO14" s="592"/>
      <c r="DP14" s="593"/>
      <c r="DQ14" s="600">
        <v>371337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9120</v>
      </c>
      <c r="S15" s="592"/>
      <c r="T15" s="592"/>
      <c r="U15" s="592"/>
      <c r="V15" s="592"/>
      <c r="W15" s="592"/>
      <c r="X15" s="592"/>
      <c r="Y15" s="593"/>
      <c r="Z15" s="594">
        <v>0.1</v>
      </c>
      <c r="AA15" s="594"/>
      <c r="AB15" s="594"/>
      <c r="AC15" s="594"/>
      <c r="AD15" s="595">
        <v>9120</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98849</v>
      </c>
      <c r="BH15" s="592"/>
      <c r="BI15" s="592"/>
      <c r="BJ15" s="592"/>
      <c r="BK15" s="592"/>
      <c r="BL15" s="592"/>
      <c r="BM15" s="592"/>
      <c r="BN15" s="593"/>
      <c r="BO15" s="594">
        <v>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772407</v>
      </c>
      <c r="CS15" s="592"/>
      <c r="CT15" s="592"/>
      <c r="CU15" s="592"/>
      <c r="CV15" s="592"/>
      <c r="CW15" s="592"/>
      <c r="CX15" s="592"/>
      <c r="CY15" s="593"/>
      <c r="CZ15" s="594">
        <v>12.4</v>
      </c>
      <c r="DA15" s="594"/>
      <c r="DB15" s="594"/>
      <c r="DC15" s="594"/>
      <c r="DD15" s="600">
        <v>22085</v>
      </c>
      <c r="DE15" s="592"/>
      <c r="DF15" s="592"/>
      <c r="DG15" s="592"/>
      <c r="DH15" s="592"/>
      <c r="DI15" s="592"/>
      <c r="DJ15" s="592"/>
      <c r="DK15" s="592"/>
      <c r="DL15" s="592"/>
      <c r="DM15" s="592"/>
      <c r="DN15" s="592"/>
      <c r="DO15" s="592"/>
      <c r="DP15" s="593"/>
      <c r="DQ15" s="600">
        <v>486847</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1458590</v>
      </c>
      <c r="S16" s="592"/>
      <c r="T16" s="592"/>
      <c r="U16" s="592"/>
      <c r="V16" s="592"/>
      <c r="W16" s="592"/>
      <c r="X16" s="592"/>
      <c r="Y16" s="593"/>
      <c r="Z16" s="594">
        <v>21.7</v>
      </c>
      <c r="AA16" s="594"/>
      <c r="AB16" s="594"/>
      <c r="AC16" s="594"/>
      <c r="AD16" s="595">
        <v>1317574</v>
      </c>
      <c r="AE16" s="595"/>
      <c r="AF16" s="595"/>
      <c r="AG16" s="595"/>
      <c r="AH16" s="595"/>
      <c r="AI16" s="595"/>
      <c r="AJ16" s="595"/>
      <c r="AK16" s="595"/>
      <c r="AL16" s="596">
        <v>31.3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1317574</v>
      </c>
      <c r="S17" s="592"/>
      <c r="T17" s="592"/>
      <c r="U17" s="592"/>
      <c r="V17" s="592"/>
      <c r="W17" s="592"/>
      <c r="X17" s="592"/>
      <c r="Y17" s="593"/>
      <c r="Z17" s="594">
        <v>19.600000000000001</v>
      </c>
      <c r="AA17" s="594"/>
      <c r="AB17" s="594"/>
      <c r="AC17" s="594"/>
      <c r="AD17" s="595">
        <v>1317574</v>
      </c>
      <c r="AE17" s="595"/>
      <c r="AF17" s="595"/>
      <c r="AG17" s="595"/>
      <c r="AH17" s="595"/>
      <c r="AI17" s="595"/>
      <c r="AJ17" s="595"/>
      <c r="AK17" s="595"/>
      <c r="AL17" s="596">
        <v>31.3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573129</v>
      </c>
      <c r="CS17" s="592"/>
      <c r="CT17" s="592"/>
      <c r="CU17" s="592"/>
      <c r="CV17" s="592"/>
      <c r="CW17" s="592"/>
      <c r="CX17" s="592"/>
      <c r="CY17" s="593"/>
      <c r="CZ17" s="594">
        <v>9.1999999999999993</v>
      </c>
      <c r="DA17" s="594"/>
      <c r="DB17" s="594"/>
      <c r="DC17" s="594"/>
      <c r="DD17" s="600" t="s">
        <v>111</v>
      </c>
      <c r="DE17" s="592"/>
      <c r="DF17" s="592"/>
      <c r="DG17" s="592"/>
      <c r="DH17" s="592"/>
      <c r="DI17" s="592"/>
      <c r="DJ17" s="592"/>
      <c r="DK17" s="592"/>
      <c r="DL17" s="592"/>
      <c r="DM17" s="592"/>
      <c r="DN17" s="592"/>
      <c r="DO17" s="592"/>
      <c r="DP17" s="593"/>
      <c r="DQ17" s="600">
        <v>573129</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141010</v>
      </c>
      <c r="S18" s="592"/>
      <c r="T18" s="592"/>
      <c r="U18" s="592"/>
      <c r="V18" s="592"/>
      <c r="W18" s="592"/>
      <c r="X18" s="592"/>
      <c r="Y18" s="593"/>
      <c r="Z18" s="594">
        <v>2.1</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4337433</v>
      </c>
      <c r="S20" s="592"/>
      <c r="T20" s="592"/>
      <c r="U20" s="592"/>
      <c r="V20" s="592"/>
      <c r="W20" s="592"/>
      <c r="X20" s="592"/>
      <c r="Y20" s="593"/>
      <c r="Z20" s="594">
        <v>64.599999999999994</v>
      </c>
      <c r="AA20" s="594"/>
      <c r="AB20" s="594"/>
      <c r="AC20" s="594"/>
      <c r="AD20" s="595">
        <v>4196417</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6252996</v>
      </c>
      <c r="CS20" s="592"/>
      <c r="CT20" s="592"/>
      <c r="CU20" s="592"/>
      <c r="CV20" s="592"/>
      <c r="CW20" s="592"/>
      <c r="CX20" s="592"/>
      <c r="CY20" s="593"/>
      <c r="CZ20" s="594">
        <v>100</v>
      </c>
      <c r="DA20" s="594"/>
      <c r="DB20" s="594"/>
      <c r="DC20" s="594"/>
      <c r="DD20" s="600">
        <v>431849</v>
      </c>
      <c r="DE20" s="592"/>
      <c r="DF20" s="592"/>
      <c r="DG20" s="592"/>
      <c r="DH20" s="592"/>
      <c r="DI20" s="592"/>
      <c r="DJ20" s="592"/>
      <c r="DK20" s="592"/>
      <c r="DL20" s="592"/>
      <c r="DM20" s="592"/>
      <c r="DN20" s="592"/>
      <c r="DO20" s="592"/>
      <c r="DP20" s="593"/>
      <c r="DQ20" s="600">
        <v>4957348</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4507</v>
      </c>
      <c r="S21" s="592"/>
      <c r="T21" s="592"/>
      <c r="U21" s="592"/>
      <c r="V21" s="592"/>
      <c r="W21" s="592"/>
      <c r="X21" s="592"/>
      <c r="Y21" s="593"/>
      <c r="Z21" s="594">
        <v>0.1</v>
      </c>
      <c r="AA21" s="594"/>
      <c r="AB21" s="594"/>
      <c r="AC21" s="594"/>
      <c r="AD21" s="595">
        <v>4507</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39230</v>
      </c>
      <c r="S22" s="592"/>
      <c r="T22" s="592"/>
      <c r="U22" s="592"/>
      <c r="V22" s="592"/>
      <c r="W22" s="592"/>
      <c r="X22" s="592"/>
      <c r="Y22" s="593"/>
      <c r="Z22" s="594">
        <v>0.6</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104384</v>
      </c>
      <c r="S23" s="592"/>
      <c r="T23" s="592"/>
      <c r="U23" s="592"/>
      <c r="V23" s="592"/>
      <c r="W23" s="592"/>
      <c r="X23" s="592"/>
      <c r="Y23" s="593"/>
      <c r="Z23" s="594">
        <v>1.6</v>
      </c>
      <c r="AA23" s="594"/>
      <c r="AB23" s="594"/>
      <c r="AC23" s="594"/>
      <c r="AD23" s="595">
        <v>7890</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10966</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2616523</v>
      </c>
      <c r="CS24" s="581"/>
      <c r="CT24" s="581"/>
      <c r="CU24" s="581"/>
      <c r="CV24" s="581"/>
      <c r="CW24" s="581"/>
      <c r="CX24" s="581"/>
      <c r="CY24" s="582"/>
      <c r="CZ24" s="618">
        <v>41.8</v>
      </c>
      <c r="DA24" s="619"/>
      <c r="DB24" s="619"/>
      <c r="DC24" s="620"/>
      <c r="DD24" s="617">
        <v>1968474</v>
      </c>
      <c r="DE24" s="581"/>
      <c r="DF24" s="581"/>
      <c r="DG24" s="581"/>
      <c r="DH24" s="581"/>
      <c r="DI24" s="581"/>
      <c r="DJ24" s="581"/>
      <c r="DK24" s="582"/>
      <c r="DL24" s="617">
        <v>1964578</v>
      </c>
      <c r="DM24" s="581"/>
      <c r="DN24" s="581"/>
      <c r="DO24" s="581"/>
      <c r="DP24" s="581"/>
      <c r="DQ24" s="581"/>
      <c r="DR24" s="581"/>
      <c r="DS24" s="581"/>
      <c r="DT24" s="581"/>
      <c r="DU24" s="581"/>
      <c r="DV24" s="582"/>
      <c r="DW24" s="585">
        <v>42.6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623504</v>
      </c>
      <c r="S25" s="592"/>
      <c r="T25" s="592"/>
      <c r="U25" s="592"/>
      <c r="V25" s="592"/>
      <c r="W25" s="592"/>
      <c r="X25" s="592"/>
      <c r="Y25" s="593"/>
      <c r="Z25" s="594">
        <v>9.3000000000000007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1257032</v>
      </c>
      <c r="CS25" s="623"/>
      <c r="CT25" s="623"/>
      <c r="CU25" s="623"/>
      <c r="CV25" s="623"/>
      <c r="CW25" s="623"/>
      <c r="CX25" s="623"/>
      <c r="CY25" s="624"/>
      <c r="CZ25" s="625">
        <v>20.100000000000001</v>
      </c>
      <c r="DA25" s="626"/>
      <c r="DB25" s="626"/>
      <c r="DC25" s="627"/>
      <c r="DD25" s="600">
        <v>1133937</v>
      </c>
      <c r="DE25" s="623"/>
      <c r="DF25" s="623"/>
      <c r="DG25" s="623"/>
      <c r="DH25" s="623"/>
      <c r="DI25" s="623"/>
      <c r="DJ25" s="623"/>
      <c r="DK25" s="624"/>
      <c r="DL25" s="600">
        <v>1130267</v>
      </c>
      <c r="DM25" s="623"/>
      <c r="DN25" s="623"/>
      <c r="DO25" s="623"/>
      <c r="DP25" s="623"/>
      <c r="DQ25" s="623"/>
      <c r="DR25" s="623"/>
      <c r="DS25" s="623"/>
      <c r="DT25" s="623"/>
      <c r="DU25" s="623"/>
      <c r="DV25" s="624"/>
      <c r="DW25" s="596">
        <v>24.5</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787268</v>
      </c>
      <c r="CS26" s="592"/>
      <c r="CT26" s="592"/>
      <c r="CU26" s="592"/>
      <c r="CV26" s="592"/>
      <c r="CW26" s="592"/>
      <c r="CX26" s="592"/>
      <c r="CY26" s="593"/>
      <c r="CZ26" s="625">
        <v>12.6</v>
      </c>
      <c r="DA26" s="626"/>
      <c r="DB26" s="626"/>
      <c r="DC26" s="627"/>
      <c r="DD26" s="600">
        <v>671369</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332402</v>
      </c>
      <c r="S27" s="592"/>
      <c r="T27" s="592"/>
      <c r="U27" s="592"/>
      <c r="V27" s="592"/>
      <c r="W27" s="592"/>
      <c r="X27" s="592"/>
      <c r="Y27" s="593"/>
      <c r="Z27" s="594">
        <v>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2456477</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786362</v>
      </c>
      <c r="CS27" s="623"/>
      <c r="CT27" s="623"/>
      <c r="CU27" s="623"/>
      <c r="CV27" s="623"/>
      <c r="CW27" s="623"/>
      <c r="CX27" s="623"/>
      <c r="CY27" s="624"/>
      <c r="CZ27" s="625">
        <v>12.6</v>
      </c>
      <c r="DA27" s="626"/>
      <c r="DB27" s="626"/>
      <c r="DC27" s="627"/>
      <c r="DD27" s="600">
        <v>261408</v>
      </c>
      <c r="DE27" s="623"/>
      <c r="DF27" s="623"/>
      <c r="DG27" s="623"/>
      <c r="DH27" s="623"/>
      <c r="DI27" s="623"/>
      <c r="DJ27" s="623"/>
      <c r="DK27" s="624"/>
      <c r="DL27" s="600">
        <v>261182</v>
      </c>
      <c r="DM27" s="623"/>
      <c r="DN27" s="623"/>
      <c r="DO27" s="623"/>
      <c r="DP27" s="623"/>
      <c r="DQ27" s="623"/>
      <c r="DR27" s="623"/>
      <c r="DS27" s="623"/>
      <c r="DT27" s="623"/>
      <c r="DU27" s="623"/>
      <c r="DV27" s="624"/>
      <c r="DW27" s="596">
        <v>5.7</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3832</v>
      </c>
      <c r="S28" s="592"/>
      <c r="T28" s="592"/>
      <c r="U28" s="592"/>
      <c r="V28" s="592"/>
      <c r="W28" s="592"/>
      <c r="X28" s="592"/>
      <c r="Y28" s="593"/>
      <c r="Z28" s="594">
        <v>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573129</v>
      </c>
      <c r="CS28" s="592"/>
      <c r="CT28" s="592"/>
      <c r="CU28" s="592"/>
      <c r="CV28" s="592"/>
      <c r="CW28" s="592"/>
      <c r="CX28" s="592"/>
      <c r="CY28" s="593"/>
      <c r="CZ28" s="625">
        <v>9.1999999999999993</v>
      </c>
      <c r="DA28" s="626"/>
      <c r="DB28" s="626"/>
      <c r="DC28" s="627"/>
      <c r="DD28" s="600">
        <v>573129</v>
      </c>
      <c r="DE28" s="592"/>
      <c r="DF28" s="592"/>
      <c r="DG28" s="592"/>
      <c r="DH28" s="592"/>
      <c r="DI28" s="592"/>
      <c r="DJ28" s="592"/>
      <c r="DK28" s="593"/>
      <c r="DL28" s="600">
        <v>573129</v>
      </c>
      <c r="DM28" s="592"/>
      <c r="DN28" s="592"/>
      <c r="DO28" s="592"/>
      <c r="DP28" s="592"/>
      <c r="DQ28" s="592"/>
      <c r="DR28" s="592"/>
      <c r="DS28" s="592"/>
      <c r="DT28" s="592"/>
      <c r="DU28" s="592"/>
      <c r="DV28" s="593"/>
      <c r="DW28" s="596">
        <v>12.4</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2268</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573129</v>
      </c>
      <c r="CS29" s="623"/>
      <c r="CT29" s="623"/>
      <c r="CU29" s="623"/>
      <c r="CV29" s="623"/>
      <c r="CW29" s="623"/>
      <c r="CX29" s="623"/>
      <c r="CY29" s="624"/>
      <c r="CZ29" s="625">
        <v>9.1999999999999993</v>
      </c>
      <c r="DA29" s="626"/>
      <c r="DB29" s="626"/>
      <c r="DC29" s="627"/>
      <c r="DD29" s="600">
        <v>573129</v>
      </c>
      <c r="DE29" s="623"/>
      <c r="DF29" s="623"/>
      <c r="DG29" s="623"/>
      <c r="DH29" s="623"/>
      <c r="DI29" s="623"/>
      <c r="DJ29" s="623"/>
      <c r="DK29" s="624"/>
      <c r="DL29" s="600">
        <v>573129</v>
      </c>
      <c r="DM29" s="623"/>
      <c r="DN29" s="623"/>
      <c r="DO29" s="623"/>
      <c r="DP29" s="623"/>
      <c r="DQ29" s="623"/>
      <c r="DR29" s="623"/>
      <c r="DS29" s="623"/>
      <c r="DT29" s="623"/>
      <c r="DU29" s="623"/>
      <c r="DV29" s="624"/>
      <c r="DW29" s="596">
        <v>12.4</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t="s">
        <v>111</v>
      </c>
      <c r="S30" s="592"/>
      <c r="T30" s="592"/>
      <c r="U30" s="592"/>
      <c r="V30" s="592"/>
      <c r="W30" s="592"/>
      <c r="X30" s="592"/>
      <c r="Y30" s="593"/>
      <c r="Z30" s="594" t="s">
        <v>111</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98.6</v>
      </c>
      <c r="BH30" s="650"/>
      <c r="BI30" s="650"/>
      <c r="BJ30" s="650"/>
      <c r="BK30" s="650"/>
      <c r="BL30" s="650"/>
      <c r="BM30" s="586">
        <v>93.2</v>
      </c>
      <c r="BN30" s="650"/>
      <c r="BO30" s="650"/>
      <c r="BP30" s="650"/>
      <c r="BQ30" s="651"/>
      <c r="BR30" s="649">
        <v>98.5</v>
      </c>
      <c r="BS30" s="650"/>
      <c r="BT30" s="650"/>
      <c r="BU30" s="650"/>
      <c r="BV30" s="650"/>
      <c r="BW30" s="650"/>
      <c r="BX30" s="586">
        <v>92.9</v>
      </c>
      <c r="BY30" s="650"/>
      <c r="BZ30" s="650"/>
      <c r="CA30" s="650"/>
      <c r="CB30" s="651"/>
      <c r="CD30" s="654"/>
      <c r="CE30" s="655"/>
      <c r="CF30" s="605" t="s">
        <v>291</v>
      </c>
      <c r="CG30" s="606"/>
      <c r="CH30" s="606"/>
      <c r="CI30" s="606"/>
      <c r="CJ30" s="606"/>
      <c r="CK30" s="606"/>
      <c r="CL30" s="606"/>
      <c r="CM30" s="606"/>
      <c r="CN30" s="606"/>
      <c r="CO30" s="606"/>
      <c r="CP30" s="606"/>
      <c r="CQ30" s="607"/>
      <c r="CR30" s="591">
        <v>486290</v>
      </c>
      <c r="CS30" s="592"/>
      <c r="CT30" s="592"/>
      <c r="CU30" s="592"/>
      <c r="CV30" s="592"/>
      <c r="CW30" s="592"/>
      <c r="CX30" s="592"/>
      <c r="CY30" s="593"/>
      <c r="CZ30" s="625">
        <v>7.8</v>
      </c>
      <c r="DA30" s="626"/>
      <c r="DB30" s="626"/>
      <c r="DC30" s="627"/>
      <c r="DD30" s="600">
        <v>486290</v>
      </c>
      <c r="DE30" s="592"/>
      <c r="DF30" s="592"/>
      <c r="DG30" s="592"/>
      <c r="DH30" s="592"/>
      <c r="DI30" s="592"/>
      <c r="DJ30" s="592"/>
      <c r="DK30" s="593"/>
      <c r="DL30" s="600">
        <v>486290</v>
      </c>
      <c r="DM30" s="592"/>
      <c r="DN30" s="592"/>
      <c r="DO30" s="592"/>
      <c r="DP30" s="592"/>
      <c r="DQ30" s="592"/>
      <c r="DR30" s="592"/>
      <c r="DS30" s="592"/>
      <c r="DT30" s="592"/>
      <c r="DU30" s="592"/>
      <c r="DV30" s="593"/>
      <c r="DW30" s="596">
        <v>10.6</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390140</v>
      </c>
      <c r="S31" s="592"/>
      <c r="T31" s="592"/>
      <c r="U31" s="592"/>
      <c r="V31" s="592"/>
      <c r="W31" s="592"/>
      <c r="X31" s="592"/>
      <c r="Y31" s="593"/>
      <c r="Z31" s="594">
        <v>5.8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98.2</v>
      </c>
      <c r="BH31" s="623"/>
      <c r="BI31" s="623"/>
      <c r="BJ31" s="623"/>
      <c r="BK31" s="623"/>
      <c r="BL31" s="623"/>
      <c r="BM31" s="597">
        <v>92.4</v>
      </c>
      <c r="BN31" s="647"/>
      <c r="BO31" s="647"/>
      <c r="BP31" s="647"/>
      <c r="BQ31" s="648"/>
      <c r="BR31" s="646">
        <v>98.2</v>
      </c>
      <c r="BS31" s="623"/>
      <c r="BT31" s="623"/>
      <c r="BU31" s="623"/>
      <c r="BV31" s="623"/>
      <c r="BW31" s="623"/>
      <c r="BX31" s="597">
        <v>92.6</v>
      </c>
      <c r="BY31" s="647"/>
      <c r="BZ31" s="647"/>
      <c r="CA31" s="647"/>
      <c r="CB31" s="648"/>
      <c r="CD31" s="654"/>
      <c r="CE31" s="655"/>
      <c r="CF31" s="605" t="s">
        <v>295</v>
      </c>
      <c r="CG31" s="606"/>
      <c r="CH31" s="606"/>
      <c r="CI31" s="606"/>
      <c r="CJ31" s="606"/>
      <c r="CK31" s="606"/>
      <c r="CL31" s="606"/>
      <c r="CM31" s="606"/>
      <c r="CN31" s="606"/>
      <c r="CO31" s="606"/>
      <c r="CP31" s="606"/>
      <c r="CQ31" s="607"/>
      <c r="CR31" s="591">
        <v>86839</v>
      </c>
      <c r="CS31" s="623"/>
      <c r="CT31" s="623"/>
      <c r="CU31" s="623"/>
      <c r="CV31" s="623"/>
      <c r="CW31" s="623"/>
      <c r="CX31" s="623"/>
      <c r="CY31" s="624"/>
      <c r="CZ31" s="625">
        <v>1.4</v>
      </c>
      <c r="DA31" s="626"/>
      <c r="DB31" s="626"/>
      <c r="DC31" s="627"/>
      <c r="DD31" s="600">
        <v>86839</v>
      </c>
      <c r="DE31" s="623"/>
      <c r="DF31" s="623"/>
      <c r="DG31" s="623"/>
      <c r="DH31" s="623"/>
      <c r="DI31" s="623"/>
      <c r="DJ31" s="623"/>
      <c r="DK31" s="624"/>
      <c r="DL31" s="600">
        <v>86839</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462205</v>
      </c>
      <c r="S32" s="592"/>
      <c r="T32" s="592"/>
      <c r="U32" s="592"/>
      <c r="V32" s="592"/>
      <c r="W32" s="592"/>
      <c r="X32" s="592"/>
      <c r="Y32" s="593"/>
      <c r="Z32" s="594">
        <v>6.9</v>
      </c>
      <c r="AA32" s="594"/>
      <c r="AB32" s="594"/>
      <c r="AC32" s="594"/>
      <c r="AD32" s="595">
        <v>24</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98.8</v>
      </c>
      <c r="BH32" s="659"/>
      <c r="BI32" s="659"/>
      <c r="BJ32" s="659"/>
      <c r="BK32" s="659"/>
      <c r="BL32" s="659"/>
      <c r="BM32" s="660">
        <v>93.5</v>
      </c>
      <c r="BN32" s="659"/>
      <c r="BO32" s="659"/>
      <c r="BP32" s="659"/>
      <c r="BQ32" s="661"/>
      <c r="BR32" s="658">
        <v>98.7</v>
      </c>
      <c r="BS32" s="659"/>
      <c r="BT32" s="659"/>
      <c r="BU32" s="659"/>
      <c r="BV32" s="659"/>
      <c r="BW32" s="659"/>
      <c r="BX32" s="660">
        <v>92.5</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400484</v>
      </c>
      <c r="S33" s="592"/>
      <c r="T33" s="592"/>
      <c r="U33" s="592"/>
      <c r="V33" s="592"/>
      <c r="W33" s="592"/>
      <c r="X33" s="592"/>
      <c r="Y33" s="593"/>
      <c r="Z33" s="594">
        <v>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3204624</v>
      </c>
      <c r="CS33" s="623"/>
      <c r="CT33" s="623"/>
      <c r="CU33" s="623"/>
      <c r="CV33" s="623"/>
      <c r="CW33" s="623"/>
      <c r="CX33" s="623"/>
      <c r="CY33" s="624"/>
      <c r="CZ33" s="625">
        <v>51.2</v>
      </c>
      <c r="DA33" s="626"/>
      <c r="DB33" s="626"/>
      <c r="DC33" s="627"/>
      <c r="DD33" s="600">
        <v>2688698</v>
      </c>
      <c r="DE33" s="623"/>
      <c r="DF33" s="623"/>
      <c r="DG33" s="623"/>
      <c r="DH33" s="623"/>
      <c r="DI33" s="623"/>
      <c r="DJ33" s="623"/>
      <c r="DK33" s="624"/>
      <c r="DL33" s="600">
        <v>2031336</v>
      </c>
      <c r="DM33" s="623"/>
      <c r="DN33" s="623"/>
      <c r="DO33" s="623"/>
      <c r="DP33" s="623"/>
      <c r="DQ33" s="623"/>
      <c r="DR33" s="623"/>
      <c r="DS33" s="623"/>
      <c r="DT33" s="623"/>
      <c r="DU33" s="623"/>
      <c r="DV33" s="624"/>
      <c r="DW33" s="596">
        <v>44.1</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1141248</v>
      </c>
      <c r="CS34" s="592"/>
      <c r="CT34" s="592"/>
      <c r="CU34" s="592"/>
      <c r="CV34" s="592"/>
      <c r="CW34" s="592"/>
      <c r="CX34" s="592"/>
      <c r="CY34" s="593"/>
      <c r="CZ34" s="625">
        <v>18.3</v>
      </c>
      <c r="DA34" s="626"/>
      <c r="DB34" s="626"/>
      <c r="DC34" s="627"/>
      <c r="DD34" s="600">
        <v>741006</v>
      </c>
      <c r="DE34" s="592"/>
      <c r="DF34" s="592"/>
      <c r="DG34" s="592"/>
      <c r="DH34" s="592"/>
      <c r="DI34" s="592"/>
      <c r="DJ34" s="592"/>
      <c r="DK34" s="593"/>
      <c r="DL34" s="600">
        <v>637506</v>
      </c>
      <c r="DM34" s="592"/>
      <c r="DN34" s="592"/>
      <c r="DO34" s="592"/>
      <c r="DP34" s="592"/>
      <c r="DQ34" s="592"/>
      <c r="DR34" s="592"/>
      <c r="DS34" s="592"/>
      <c r="DT34" s="592"/>
      <c r="DU34" s="592"/>
      <c r="DV34" s="593"/>
      <c r="DW34" s="596">
        <v>13.8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400484</v>
      </c>
      <c r="S35" s="592"/>
      <c r="T35" s="592"/>
      <c r="U35" s="592"/>
      <c r="V35" s="592"/>
      <c r="W35" s="592"/>
      <c r="X35" s="592"/>
      <c r="Y35" s="593"/>
      <c r="Z35" s="594">
        <v>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973942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202970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45346</v>
      </c>
      <c r="CS35" s="623"/>
      <c r="CT35" s="623"/>
      <c r="CU35" s="623"/>
      <c r="CV35" s="623"/>
      <c r="CW35" s="623"/>
      <c r="CX35" s="623"/>
      <c r="CY35" s="624"/>
      <c r="CZ35" s="625">
        <v>0.7</v>
      </c>
      <c r="DA35" s="626"/>
      <c r="DB35" s="626"/>
      <c r="DC35" s="627"/>
      <c r="DD35" s="600">
        <v>45346</v>
      </c>
      <c r="DE35" s="623"/>
      <c r="DF35" s="623"/>
      <c r="DG35" s="623"/>
      <c r="DH35" s="623"/>
      <c r="DI35" s="623"/>
      <c r="DJ35" s="623"/>
      <c r="DK35" s="624"/>
      <c r="DL35" s="600">
        <v>45346</v>
      </c>
      <c r="DM35" s="623"/>
      <c r="DN35" s="623"/>
      <c r="DO35" s="623"/>
      <c r="DP35" s="623"/>
      <c r="DQ35" s="623"/>
      <c r="DR35" s="623"/>
      <c r="DS35" s="623"/>
      <c r="DT35" s="623"/>
      <c r="DU35" s="623"/>
      <c r="DV35" s="624"/>
      <c r="DW35" s="596">
        <v>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6711355</v>
      </c>
      <c r="S36" s="664"/>
      <c r="T36" s="664"/>
      <c r="U36" s="664"/>
      <c r="V36" s="664"/>
      <c r="W36" s="664"/>
      <c r="X36" s="664"/>
      <c r="Y36" s="665"/>
      <c r="Z36" s="666">
        <v>100</v>
      </c>
      <c r="AA36" s="666"/>
      <c r="AB36" s="666"/>
      <c r="AC36" s="666"/>
      <c r="AD36" s="667">
        <v>4208838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326579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18958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746116</v>
      </c>
      <c r="CS36" s="592"/>
      <c r="CT36" s="592"/>
      <c r="CU36" s="592"/>
      <c r="CV36" s="592"/>
      <c r="CW36" s="592"/>
      <c r="CX36" s="592"/>
      <c r="CY36" s="593"/>
      <c r="CZ36" s="625">
        <v>11.9</v>
      </c>
      <c r="DA36" s="626"/>
      <c r="DB36" s="626"/>
      <c r="DC36" s="627"/>
      <c r="DD36" s="600">
        <v>707656</v>
      </c>
      <c r="DE36" s="592"/>
      <c r="DF36" s="592"/>
      <c r="DG36" s="592"/>
      <c r="DH36" s="592"/>
      <c r="DI36" s="592"/>
      <c r="DJ36" s="592"/>
      <c r="DK36" s="593"/>
      <c r="DL36" s="600">
        <v>687970</v>
      </c>
      <c r="DM36" s="592"/>
      <c r="DN36" s="592"/>
      <c r="DO36" s="592"/>
      <c r="DP36" s="592"/>
      <c r="DQ36" s="592"/>
      <c r="DR36" s="592"/>
      <c r="DS36" s="592"/>
      <c r="DT36" s="592"/>
      <c r="DU36" s="592"/>
      <c r="DV36" s="593"/>
      <c r="DW36" s="596">
        <v>14.9</v>
      </c>
      <c r="DX36" s="621"/>
      <c r="DY36" s="621"/>
      <c r="DZ36" s="621"/>
      <c r="EA36" s="621"/>
      <c r="EB36" s="621"/>
      <c r="EC36" s="622"/>
    </row>
    <row r="37" spans="2:133" ht="11.25" customHeight="1">
      <c r="AQ37" s="670" t="s">
        <v>313</v>
      </c>
      <c r="AR37" s="671"/>
      <c r="AS37" s="671"/>
      <c r="AT37" s="671"/>
      <c r="AU37" s="671"/>
      <c r="AV37" s="671"/>
      <c r="AW37" s="671"/>
      <c r="AX37" s="671"/>
      <c r="AY37" s="672"/>
      <c r="AZ37" s="591">
        <v>2525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3364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485661</v>
      </c>
      <c r="CS37" s="623"/>
      <c r="CT37" s="623"/>
      <c r="CU37" s="623"/>
      <c r="CV37" s="623"/>
      <c r="CW37" s="623"/>
      <c r="CX37" s="623"/>
      <c r="CY37" s="624"/>
      <c r="CZ37" s="625">
        <v>7.8</v>
      </c>
      <c r="DA37" s="626"/>
      <c r="DB37" s="626"/>
      <c r="DC37" s="627"/>
      <c r="DD37" s="600">
        <v>485635</v>
      </c>
      <c r="DE37" s="623"/>
      <c r="DF37" s="623"/>
      <c r="DG37" s="623"/>
      <c r="DH37" s="623"/>
      <c r="DI37" s="623"/>
      <c r="DJ37" s="623"/>
      <c r="DK37" s="624"/>
      <c r="DL37" s="600">
        <v>485635</v>
      </c>
      <c r="DM37" s="623"/>
      <c r="DN37" s="623"/>
      <c r="DO37" s="623"/>
      <c r="DP37" s="623"/>
      <c r="DQ37" s="623"/>
      <c r="DR37" s="623"/>
      <c r="DS37" s="623"/>
      <c r="DT37" s="623"/>
      <c r="DU37" s="623"/>
      <c r="DV37" s="624"/>
      <c r="DW37" s="596">
        <v>10.5</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6075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971417</v>
      </c>
      <c r="CS38" s="592"/>
      <c r="CT38" s="592"/>
      <c r="CU38" s="592"/>
      <c r="CV38" s="592"/>
      <c r="CW38" s="592"/>
      <c r="CX38" s="592"/>
      <c r="CY38" s="593"/>
      <c r="CZ38" s="625">
        <v>15.5</v>
      </c>
      <c r="DA38" s="626"/>
      <c r="DB38" s="626"/>
      <c r="DC38" s="627"/>
      <c r="DD38" s="600">
        <v>899595</v>
      </c>
      <c r="DE38" s="592"/>
      <c r="DF38" s="592"/>
      <c r="DG38" s="592"/>
      <c r="DH38" s="592"/>
      <c r="DI38" s="592"/>
      <c r="DJ38" s="592"/>
      <c r="DK38" s="593"/>
      <c r="DL38" s="600">
        <v>660514</v>
      </c>
      <c r="DM38" s="592"/>
      <c r="DN38" s="592"/>
      <c r="DO38" s="592"/>
      <c r="DP38" s="592"/>
      <c r="DQ38" s="592"/>
      <c r="DR38" s="592"/>
      <c r="DS38" s="592"/>
      <c r="DT38" s="592"/>
      <c r="DU38" s="592"/>
      <c r="DV38" s="593"/>
      <c r="DW38" s="596">
        <v>14.3</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90</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300497</v>
      </c>
      <c r="CS39" s="623"/>
      <c r="CT39" s="623"/>
      <c r="CU39" s="623"/>
      <c r="CV39" s="623"/>
      <c r="CW39" s="623"/>
      <c r="CX39" s="623"/>
      <c r="CY39" s="624"/>
      <c r="CZ39" s="625">
        <v>4.8</v>
      </c>
      <c r="DA39" s="626"/>
      <c r="DB39" s="626"/>
      <c r="DC39" s="627"/>
      <c r="DD39" s="600">
        <v>295095</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237356</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5" t="s">
        <v>317</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407482</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263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431849</v>
      </c>
      <c r="CS42" s="592"/>
      <c r="CT42" s="592"/>
      <c r="CU42" s="592"/>
      <c r="CV42" s="592"/>
      <c r="CW42" s="592"/>
      <c r="CX42" s="592"/>
      <c r="CY42" s="593"/>
      <c r="CZ42" s="625">
        <v>6.9</v>
      </c>
      <c r="DA42" s="674"/>
      <c r="DB42" s="674"/>
      <c r="DC42" s="675"/>
      <c r="DD42" s="600">
        <v>300176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9743</v>
      </c>
      <c r="CS43" s="623"/>
      <c r="CT43" s="623"/>
      <c r="CU43" s="623"/>
      <c r="CV43" s="623"/>
      <c r="CW43" s="623"/>
      <c r="CX43" s="623"/>
      <c r="CY43" s="624"/>
      <c r="CZ43" s="625">
        <v>0.2</v>
      </c>
      <c r="DA43" s="626"/>
      <c r="DB43" s="626"/>
      <c r="DC43" s="627"/>
      <c r="DD43" s="600">
        <v>9743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431849</v>
      </c>
      <c r="CS44" s="592"/>
      <c r="CT44" s="592"/>
      <c r="CU44" s="592"/>
      <c r="CV44" s="592"/>
      <c r="CW44" s="592"/>
      <c r="CX44" s="592"/>
      <c r="CY44" s="593"/>
      <c r="CZ44" s="625">
        <v>6.9</v>
      </c>
      <c r="DA44" s="674"/>
      <c r="DB44" s="674"/>
      <c r="DC44" s="675"/>
      <c r="DD44" s="600">
        <v>300176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66910</v>
      </c>
      <c r="CS45" s="623"/>
      <c r="CT45" s="623"/>
      <c r="CU45" s="623"/>
      <c r="CV45" s="623"/>
      <c r="CW45" s="623"/>
      <c r="CX45" s="623"/>
      <c r="CY45" s="624"/>
      <c r="CZ45" s="625">
        <v>1.1000000000000001</v>
      </c>
      <c r="DA45" s="626"/>
      <c r="DB45" s="626"/>
      <c r="DC45" s="627"/>
      <c r="DD45" s="600">
        <v>14470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345190</v>
      </c>
      <c r="CS46" s="592"/>
      <c r="CT46" s="592"/>
      <c r="CU46" s="592"/>
      <c r="CV46" s="592"/>
      <c r="CW46" s="592"/>
      <c r="CX46" s="592"/>
      <c r="CY46" s="593"/>
      <c r="CZ46" s="625">
        <v>5.5</v>
      </c>
      <c r="DA46" s="674"/>
      <c r="DB46" s="674"/>
      <c r="DC46" s="675"/>
      <c r="DD46" s="600">
        <v>265957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317</v>
      </c>
      <c r="CS47" s="623"/>
      <c r="CT47" s="623"/>
      <c r="CU47" s="623"/>
      <c r="CV47" s="623"/>
      <c r="CW47" s="623"/>
      <c r="CX47" s="623"/>
      <c r="CY47" s="624"/>
      <c r="CZ47" s="625" t="s">
        <v>317</v>
      </c>
      <c r="DA47" s="626"/>
      <c r="DB47" s="626"/>
      <c r="DC47" s="627"/>
      <c r="DD47" s="600" t="s">
        <v>317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6252996</v>
      </c>
      <c r="CS49" s="659"/>
      <c r="CT49" s="659"/>
      <c r="CU49" s="659"/>
      <c r="CV49" s="659"/>
      <c r="CW49" s="659"/>
      <c r="CX49" s="659"/>
      <c r="CY49" s="686"/>
      <c r="CZ49" s="687">
        <v>100</v>
      </c>
      <c r="DA49" s="688"/>
      <c r="DB49" s="688"/>
      <c r="DC49" s="689"/>
      <c r="DD49" s="690">
        <v>4957348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X46" sqref="BX4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6688</v>
      </c>
      <c r="R7" s="721"/>
      <c r="S7" s="721"/>
      <c r="T7" s="721"/>
      <c r="U7" s="721"/>
      <c r="V7" s="721">
        <v>6237</v>
      </c>
      <c r="W7" s="721"/>
      <c r="X7" s="721"/>
      <c r="Y7" s="721"/>
      <c r="Z7" s="721"/>
      <c r="AA7" s="721">
        <v>451</v>
      </c>
      <c r="AB7" s="721"/>
      <c r="AC7" s="721"/>
      <c r="AD7" s="721"/>
      <c r="AE7" s="722"/>
      <c r="AF7" s="723">
        <v>401</v>
      </c>
      <c r="AG7" s="724"/>
      <c r="AH7" s="724"/>
      <c r="AI7" s="724"/>
      <c r="AJ7" s="725"/>
      <c r="AK7" s="760" t="s">
        <v>531</v>
      </c>
      <c r="AL7" s="761"/>
      <c r="AM7" s="761"/>
      <c r="AN7" s="761"/>
      <c r="AO7" s="761"/>
      <c r="AP7" s="761">
        <v>6269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0</v>
      </c>
      <c r="CI7" s="758"/>
      <c r="CJ7" s="758"/>
      <c r="CK7" s="758"/>
      <c r="CL7" s="759"/>
      <c r="CM7" s="757">
        <v>31</v>
      </c>
      <c r="CN7" s="758"/>
      <c r="CO7" s="758"/>
      <c r="CP7" s="758"/>
      <c r="CQ7" s="759"/>
      <c r="CR7" s="757">
        <v>5</v>
      </c>
      <c r="CS7" s="758"/>
      <c r="CT7" s="758"/>
      <c r="CU7" s="758"/>
      <c r="CV7" s="759"/>
      <c r="CW7" s="757" t="s">
        <v>545</v>
      </c>
      <c r="CX7" s="758"/>
      <c r="CY7" s="758"/>
      <c r="CZ7" s="758"/>
      <c r="DA7" s="759"/>
      <c r="DB7" s="757" t="s">
        <v>546</v>
      </c>
      <c r="DC7" s="758"/>
      <c r="DD7" s="758"/>
      <c r="DE7" s="758"/>
      <c r="DF7" s="759"/>
      <c r="DG7" s="757" t="s">
        <v>546</v>
      </c>
      <c r="DH7" s="758"/>
      <c r="DI7" s="758"/>
      <c r="DJ7" s="758"/>
      <c r="DK7" s="759"/>
      <c r="DL7" s="757" t="s">
        <v>547</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21</v>
      </c>
      <c r="R8" s="745"/>
      <c r="S8" s="745"/>
      <c r="T8" s="745"/>
      <c r="U8" s="745"/>
      <c r="V8" s="745">
        <v>14</v>
      </c>
      <c r="W8" s="745"/>
      <c r="X8" s="745"/>
      <c r="Y8" s="745"/>
      <c r="Z8" s="745"/>
      <c r="AA8" s="745">
        <v>7</v>
      </c>
      <c r="AB8" s="745"/>
      <c r="AC8" s="745"/>
      <c r="AD8" s="745"/>
      <c r="AE8" s="746"/>
      <c r="AF8" s="747">
        <v>7</v>
      </c>
      <c r="AG8" s="748"/>
      <c r="AH8" s="748"/>
      <c r="AI8" s="748"/>
      <c r="AJ8" s="749"/>
      <c r="AK8" s="750" t="s">
        <v>531</v>
      </c>
      <c r="AL8" s="751"/>
      <c r="AM8" s="751"/>
      <c r="AN8" s="751"/>
      <c r="AO8" s="751"/>
      <c r="AP8" s="751" t="s">
        <v>531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6709</v>
      </c>
      <c r="R23" s="780"/>
      <c r="S23" s="780"/>
      <c r="T23" s="780"/>
      <c r="U23" s="780"/>
      <c r="V23" s="780">
        <v>6251</v>
      </c>
      <c r="W23" s="780"/>
      <c r="X23" s="780"/>
      <c r="Y23" s="780"/>
      <c r="Z23" s="780"/>
      <c r="AA23" s="780">
        <v>458</v>
      </c>
      <c r="AB23" s="780"/>
      <c r="AC23" s="780"/>
      <c r="AD23" s="780"/>
      <c r="AE23" s="781"/>
      <c r="AF23" s="782">
        <v>408</v>
      </c>
      <c r="AG23" s="780"/>
      <c r="AH23" s="780"/>
      <c r="AI23" s="780"/>
      <c r="AJ23" s="783"/>
      <c r="AK23" s="784"/>
      <c r="AL23" s="785"/>
      <c r="AM23" s="785"/>
      <c r="AN23" s="785"/>
      <c r="AO23" s="785"/>
      <c r="AP23" s="780">
        <v>6269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2706</v>
      </c>
      <c r="R28" s="809"/>
      <c r="S28" s="809"/>
      <c r="T28" s="809"/>
      <c r="U28" s="809"/>
      <c r="V28" s="809">
        <v>2503</v>
      </c>
      <c r="W28" s="809"/>
      <c r="X28" s="809"/>
      <c r="Y28" s="809"/>
      <c r="Z28" s="809"/>
      <c r="AA28" s="809">
        <v>203</v>
      </c>
      <c r="AB28" s="809"/>
      <c r="AC28" s="809"/>
      <c r="AD28" s="809"/>
      <c r="AE28" s="810"/>
      <c r="AF28" s="811">
        <v>203</v>
      </c>
      <c r="AG28" s="809"/>
      <c r="AH28" s="809"/>
      <c r="AI28" s="809"/>
      <c r="AJ28" s="812"/>
      <c r="AK28" s="813">
        <v>210</v>
      </c>
      <c r="AL28" s="804"/>
      <c r="AM28" s="804"/>
      <c r="AN28" s="804"/>
      <c r="AO28" s="804"/>
      <c r="AP28" s="804" t="s">
        <v>532</v>
      </c>
      <c r="AQ28" s="804"/>
      <c r="AR28" s="804"/>
      <c r="AS28" s="804"/>
      <c r="AT28" s="804"/>
      <c r="AU28" s="804" t="s">
        <v>532</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1248</v>
      </c>
      <c r="R29" s="745"/>
      <c r="S29" s="745"/>
      <c r="T29" s="745"/>
      <c r="U29" s="745"/>
      <c r="V29" s="745">
        <v>1212</v>
      </c>
      <c r="W29" s="745"/>
      <c r="X29" s="745"/>
      <c r="Y29" s="745"/>
      <c r="Z29" s="745"/>
      <c r="AA29" s="745">
        <v>36</v>
      </c>
      <c r="AB29" s="745"/>
      <c r="AC29" s="745"/>
      <c r="AD29" s="745"/>
      <c r="AE29" s="746"/>
      <c r="AF29" s="747">
        <v>36</v>
      </c>
      <c r="AG29" s="748"/>
      <c r="AH29" s="748"/>
      <c r="AI29" s="748"/>
      <c r="AJ29" s="749"/>
      <c r="AK29" s="816">
        <v>168</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143</v>
      </c>
      <c r="R30" s="745"/>
      <c r="S30" s="745"/>
      <c r="T30" s="745"/>
      <c r="U30" s="745"/>
      <c r="V30" s="745">
        <v>140</v>
      </c>
      <c r="W30" s="745"/>
      <c r="X30" s="745"/>
      <c r="Y30" s="745"/>
      <c r="Z30" s="745"/>
      <c r="AA30" s="745">
        <v>3</v>
      </c>
      <c r="AB30" s="745"/>
      <c r="AC30" s="745"/>
      <c r="AD30" s="745"/>
      <c r="AE30" s="746"/>
      <c r="AF30" s="747">
        <v>3</v>
      </c>
      <c r="AG30" s="748"/>
      <c r="AH30" s="748"/>
      <c r="AI30" s="748"/>
      <c r="AJ30" s="749"/>
      <c r="AK30" s="816">
        <v>39</v>
      </c>
      <c r="AL30" s="817"/>
      <c r="AM30" s="817"/>
      <c r="AN30" s="817"/>
      <c r="AO30" s="817"/>
      <c r="AP30" s="817" t="s">
        <v>532</v>
      </c>
      <c r="AQ30" s="817"/>
      <c r="AR30" s="817"/>
      <c r="AS30" s="817"/>
      <c r="AT30" s="817"/>
      <c r="AU30" s="817" t="s">
        <v>532</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610</v>
      </c>
      <c r="R31" s="745"/>
      <c r="S31" s="745"/>
      <c r="T31" s="745"/>
      <c r="U31" s="745"/>
      <c r="V31" s="745">
        <v>564</v>
      </c>
      <c r="W31" s="745"/>
      <c r="X31" s="745"/>
      <c r="Y31" s="745"/>
      <c r="Z31" s="745"/>
      <c r="AA31" s="745">
        <v>47</v>
      </c>
      <c r="AB31" s="745"/>
      <c r="AC31" s="745"/>
      <c r="AD31" s="745"/>
      <c r="AE31" s="746"/>
      <c r="AF31" s="747">
        <v>1456</v>
      </c>
      <c r="AG31" s="748"/>
      <c r="AH31" s="748"/>
      <c r="AI31" s="748"/>
      <c r="AJ31" s="749"/>
      <c r="AK31" s="816">
        <v>2</v>
      </c>
      <c r="AL31" s="817"/>
      <c r="AM31" s="817"/>
      <c r="AN31" s="817"/>
      <c r="AO31" s="817"/>
      <c r="AP31" s="817">
        <v>1745</v>
      </c>
      <c r="AQ31" s="817"/>
      <c r="AR31" s="817"/>
      <c r="AS31" s="817"/>
      <c r="AT31" s="817"/>
      <c r="AU31" s="817">
        <v>5</v>
      </c>
      <c r="AV31" s="817"/>
      <c r="AW31" s="817"/>
      <c r="AX31" s="817"/>
      <c r="AY31" s="817"/>
      <c r="AZ31" s="818" t="s">
        <v>532</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547</v>
      </c>
      <c r="R32" s="745"/>
      <c r="S32" s="745"/>
      <c r="T32" s="745"/>
      <c r="U32" s="745"/>
      <c r="V32" s="745">
        <v>517</v>
      </c>
      <c r="W32" s="745"/>
      <c r="X32" s="745"/>
      <c r="Y32" s="745"/>
      <c r="Z32" s="745"/>
      <c r="AA32" s="745">
        <v>31</v>
      </c>
      <c r="AB32" s="745"/>
      <c r="AC32" s="745"/>
      <c r="AD32" s="745"/>
      <c r="AE32" s="746"/>
      <c r="AF32" s="747">
        <v>30</v>
      </c>
      <c r="AG32" s="748"/>
      <c r="AH32" s="748"/>
      <c r="AI32" s="748"/>
      <c r="AJ32" s="749"/>
      <c r="AK32" s="816">
        <v>160</v>
      </c>
      <c r="AL32" s="817"/>
      <c r="AM32" s="817"/>
      <c r="AN32" s="817"/>
      <c r="AO32" s="817"/>
      <c r="AP32" s="817">
        <v>2674</v>
      </c>
      <c r="AQ32" s="817"/>
      <c r="AR32" s="817"/>
      <c r="AS32" s="817"/>
      <c r="AT32" s="817"/>
      <c r="AU32" s="817">
        <v>1538</v>
      </c>
      <c r="AV32" s="817"/>
      <c r="AW32" s="817"/>
      <c r="AX32" s="817"/>
      <c r="AY32" s="817"/>
      <c r="AZ32" s="818" t="s">
        <v>532</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735</v>
      </c>
      <c r="R33" s="745"/>
      <c r="S33" s="745"/>
      <c r="T33" s="745"/>
      <c r="U33" s="745"/>
      <c r="V33" s="745">
        <v>674</v>
      </c>
      <c r="W33" s="745"/>
      <c r="X33" s="745"/>
      <c r="Y33" s="745"/>
      <c r="Z33" s="745"/>
      <c r="AA33" s="745">
        <v>60</v>
      </c>
      <c r="AB33" s="745"/>
      <c r="AC33" s="745"/>
      <c r="AD33" s="745"/>
      <c r="AE33" s="746"/>
      <c r="AF33" s="747">
        <v>60</v>
      </c>
      <c r="AG33" s="748"/>
      <c r="AH33" s="748"/>
      <c r="AI33" s="748"/>
      <c r="AJ33" s="749"/>
      <c r="AK33" s="816">
        <v>173</v>
      </c>
      <c r="AL33" s="817"/>
      <c r="AM33" s="817"/>
      <c r="AN33" s="817"/>
      <c r="AO33" s="817"/>
      <c r="AP33" s="817">
        <v>2151</v>
      </c>
      <c r="AQ33" s="817"/>
      <c r="AR33" s="817"/>
      <c r="AS33" s="817"/>
      <c r="AT33" s="817"/>
      <c r="AU33" s="817">
        <v>2133</v>
      </c>
      <c r="AV33" s="817"/>
      <c r="AW33" s="817"/>
      <c r="AX33" s="817"/>
      <c r="AY33" s="817"/>
      <c r="AZ33" s="818" t="s">
        <v>532</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30</v>
      </c>
      <c r="R34" s="745"/>
      <c r="S34" s="745"/>
      <c r="T34" s="745"/>
      <c r="U34" s="745"/>
      <c r="V34" s="745">
        <v>29</v>
      </c>
      <c r="W34" s="745"/>
      <c r="X34" s="745"/>
      <c r="Y34" s="745"/>
      <c r="Z34" s="745"/>
      <c r="AA34" s="745">
        <v>1</v>
      </c>
      <c r="AB34" s="745"/>
      <c r="AC34" s="745"/>
      <c r="AD34" s="745"/>
      <c r="AE34" s="746"/>
      <c r="AF34" s="747">
        <v>1</v>
      </c>
      <c r="AG34" s="748"/>
      <c r="AH34" s="748"/>
      <c r="AI34" s="748"/>
      <c r="AJ34" s="749"/>
      <c r="AK34" s="816">
        <v>2</v>
      </c>
      <c r="AL34" s="817"/>
      <c r="AM34" s="817"/>
      <c r="AN34" s="817"/>
      <c r="AO34" s="817"/>
      <c r="AP34" s="817">
        <v>8</v>
      </c>
      <c r="AQ34" s="817"/>
      <c r="AR34" s="817"/>
      <c r="AS34" s="817"/>
      <c r="AT34" s="817"/>
      <c r="AU34" s="817">
        <v>4</v>
      </c>
      <c r="AV34" s="817"/>
      <c r="AW34" s="817"/>
      <c r="AX34" s="817"/>
      <c r="AY34" s="817"/>
      <c r="AZ34" s="818" t="s">
        <v>532</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1789</v>
      </c>
      <c r="AG63" s="828"/>
      <c r="AH63" s="828"/>
      <c r="AI63" s="828"/>
      <c r="AJ63" s="829"/>
      <c r="AK63" s="830"/>
      <c r="AL63" s="825"/>
      <c r="AM63" s="825"/>
      <c r="AN63" s="825"/>
      <c r="AO63" s="825"/>
      <c r="AP63" s="828">
        <v>6578</v>
      </c>
      <c r="AQ63" s="828"/>
      <c r="AR63" s="828"/>
      <c r="AS63" s="828"/>
      <c r="AT63" s="828"/>
      <c r="AU63" s="828">
        <v>3680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759</v>
      </c>
      <c r="R68" s="852"/>
      <c r="S68" s="852"/>
      <c r="T68" s="852"/>
      <c r="U68" s="852"/>
      <c r="V68" s="852">
        <v>736</v>
      </c>
      <c r="W68" s="852"/>
      <c r="X68" s="852"/>
      <c r="Y68" s="852"/>
      <c r="Z68" s="852"/>
      <c r="AA68" s="852">
        <v>23</v>
      </c>
      <c r="AB68" s="852"/>
      <c r="AC68" s="852"/>
      <c r="AD68" s="852"/>
      <c r="AE68" s="852"/>
      <c r="AF68" s="852">
        <v>23</v>
      </c>
      <c r="AG68" s="852"/>
      <c r="AH68" s="852"/>
      <c r="AI68" s="852"/>
      <c r="AJ68" s="852"/>
      <c r="AK68" s="852">
        <v>30</v>
      </c>
      <c r="AL68" s="852"/>
      <c r="AM68" s="852"/>
      <c r="AN68" s="852"/>
      <c r="AO68" s="852"/>
      <c r="AP68" s="852" t="s">
        <v>476</v>
      </c>
      <c r="AQ68" s="852"/>
      <c r="AR68" s="852"/>
      <c r="AS68" s="852"/>
      <c r="AT68" s="852"/>
      <c r="AU68" s="852" t="s">
        <v>476</v>
      </c>
      <c r="AV68" s="852"/>
      <c r="AW68" s="852"/>
      <c r="AX68" s="852"/>
      <c r="AY68" s="852"/>
      <c r="AZ68" s="853" t="s">
        <v>536</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351</v>
      </c>
      <c r="R69" s="817"/>
      <c r="S69" s="817"/>
      <c r="T69" s="817"/>
      <c r="U69" s="817"/>
      <c r="V69" s="817">
        <v>311</v>
      </c>
      <c r="W69" s="817"/>
      <c r="X69" s="817"/>
      <c r="Y69" s="817"/>
      <c r="Z69" s="817"/>
      <c r="AA69" s="817">
        <v>40</v>
      </c>
      <c r="AB69" s="817"/>
      <c r="AC69" s="817"/>
      <c r="AD69" s="817"/>
      <c r="AE69" s="817"/>
      <c r="AF69" s="817">
        <v>40</v>
      </c>
      <c r="AG69" s="817"/>
      <c r="AH69" s="817"/>
      <c r="AI69" s="817"/>
      <c r="AJ69" s="817"/>
      <c r="AK69" s="817">
        <v>7</v>
      </c>
      <c r="AL69" s="817"/>
      <c r="AM69" s="817"/>
      <c r="AN69" s="817"/>
      <c r="AO69" s="817"/>
      <c r="AP69" s="817" t="s">
        <v>476</v>
      </c>
      <c r="AQ69" s="817"/>
      <c r="AR69" s="817"/>
      <c r="AS69" s="817"/>
      <c r="AT69" s="817"/>
      <c r="AU69" s="817" t="s">
        <v>476</v>
      </c>
      <c r="AV69" s="817"/>
      <c r="AW69" s="817"/>
      <c r="AX69" s="817"/>
      <c r="AY69" s="817"/>
      <c r="AZ69" s="863" t="s">
        <v>536</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82</v>
      </c>
      <c r="R70" s="817"/>
      <c r="S70" s="817"/>
      <c r="T70" s="817"/>
      <c r="U70" s="817"/>
      <c r="V70" s="817">
        <v>68</v>
      </c>
      <c r="W70" s="817"/>
      <c r="X70" s="817"/>
      <c r="Y70" s="817"/>
      <c r="Z70" s="817"/>
      <c r="AA70" s="817">
        <v>14</v>
      </c>
      <c r="AB70" s="817"/>
      <c r="AC70" s="817"/>
      <c r="AD70" s="817"/>
      <c r="AE70" s="817"/>
      <c r="AF70" s="817">
        <v>14</v>
      </c>
      <c r="AG70" s="817"/>
      <c r="AH70" s="817"/>
      <c r="AI70" s="817"/>
      <c r="AJ70" s="817"/>
      <c r="AK70" s="817" t="s">
        <v>476</v>
      </c>
      <c r="AL70" s="817"/>
      <c r="AM70" s="817"/>
      <c r="AN70" s="817"/>
      <c r="AO70" s="817"/>
      <c r="AP70" s="817" t="s">
        <v>476</v>
      </c>
      <c r="AQ70" s="817"/>
      <c r="AR70" s="817"/>
      <c r="AS70" s="817"/>
      <c r="AT70" s="817"/>
      <c r="AU70" s="817" t="s">
        <v>476</v>
      </c>
      <c r="AV70" s="817"/>
      <c r="AW70" s="817"/>
      <c r="AX70" s="817"/>
      <c r="AY70" s="817"/>
      <c r="AZ70" s="863" t="s">
        <v>536</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3552</v>
      </c>
      <c r="R71" s="817"/>
      <c r="S71" s="817"/>
      <c r="T71" s="817"/>
      <c r="U71" s="817"/>
      <c r="V71" s="817">
        <v>3323</v>
      </c>
      <c r="W71" s="817"/>
      <c r="X71" s="817"/>
      <c r="Y71" s="817"/>
      <c r="Z71" s="817"/>
      <c r="AA71" s="817">
        <v>229</v>
      </c>
      <c r="AB71" s="817"/>
      <c r="AC71" s="817"/>
      <c r="AD71" s="817"/>
      <c r="AE71" s="817"/>
      <c r="AF71" s="817">
        <v>207</v>
      </c>
      <c r="AG71" s="817"/>
      <c r="AH71" s="817"/>
      <c r="AI71" s="817"/>
      <c r="AJ71" s="817"/>
      <c r="AK71" s="817" t="s">
        <v>476</v>
      </c>
      <c r="AL71" s="817"/>
      <c r="AM71" s="817"/>
      <c r="AN71" s="817"/>
      <c r="AO71" s="817"/>
      <c r="AP71" s="817">
        <v>1386</v>
      </c>
      <c r="AQ71" s="817"/>
      <c r="AR71" s="817"/>
      <c r="AS71" s="817"/>
      <c r="AT71" s="817"/>
      <c r="AU71" s="817">
        <v>165</v>
      </c>
      <c r="AV71" s="817"/>
      <c r="AW71" s="817"/>
      <c r="AX71" s="817"/>
      <c r="AY71" s="817"/>
      <c r="AZ71" s="863" t="s">
        <v>537</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136</v>
      </c>
      <c r="R72" s="817"/>
      <c r="S72" s="817"/>
      <c r="T72" s="817"/>
      <c r="U72" s="817"/>
      <c r="V72" s="817">
        <v>112</v>
      </c>
      <c r="W72" s="817"/>
      <c r="X72" s="817"/>
      <c r="Y72" s="817"/>
      <c r="Z72" s="817"/>
      <c r="AA72" s="817">
        <v>23</v>
      </c>
      <c r="AB72" s="817"/>
      <c r="AC72" s="817"/>
      <c r="AD72" s="817"/>
      <c r="AE72" s="817"/>
      <c r="AF72" s="817">
        <v>23</v>
      </c>
      <c r="AG72" s="817"/>
      <c r="AH72" s="817"/>
      <c r="AI72" s="817"/>
      <c r="AJ72" s="817"/>
      <c r="AK72" s="817" t="s">
        <v>476</v>
      </c>
      <c r="AL72" s="817"/>
      <c r="AM72" s="817"/>
      <c r="AN72" s="817"/>
      <c r="AO72" s="817"/>
      <c r="AP72" s="865" t="s">
        <v>476</v>
      </c>
      <c r="AQ72" s="866"/>
      <c r="AR72" s="866"/>
      <c r="AS72" s="866"/>
      <c r="AT72" s="816"/>
      <c r="AU72" s="817" t="s">
        <v>476</v>
      </c>
      <c r="AV72" s="817"/>
      <c r="AW72" s="817"/>
      <c r="AX72" s="817"/>
      <c r="AY72" s="817"/>
      <c r="AZ72" s="863" t="s">
        <v>538</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2">
        <v>88</v>
      </c>
      <c r="R73" s="817"/>
      <c r="S73" s="817"/>
      <c r="T73" s="817"/>
      <c r="U73" s="817"/>
      <c r="V73" s="817">
        <v>70</v>
      </c>
      <c r="W73" s="817"/>
      <c r="X73" s="817"/>
      <c r="Y73" s="817"/>
      <c r="Z73" s="817"/>
      <c r="AA73" s="817">
        <v>18</v>
      </c>
      <c r="AB73" s="817"/>
      <c r="AC73" s="817"/>
      <c r="AD73" s="817"/>
      <c r="AE73" s="817"/>
      <c r="AF73" s="817">
        <v>18</v>
      </c>
      <c r="AG73" s="817"/>
      <c r="AH73" s="817"/>
      <c r="AI73" s="817"/>
      <c r="AJ73" s="817"/>
      <c r="AK73" s="817" t="s">
        <v>476</v>
      </c>
      <c r="AL73" s="817"/>
      <c r="AM73" s="817"/>
      <c r="AN73" s="817"/>
      <c r="AO73" s="817"/>
      <c r="AP73" s="865" t="s">
        <v>476</v>
      </c>
      <c r="AQ73" s="866"/>
      <c r="AR73" s="866"/>
      <c r="AS73" s="866"/>
      <c r="AT73" s="816"/>
      <c r="AU73" s="817" t="s">
        <v>476</v>
      </c>
      <c r="AV73" s="817"/>
      <c r="AW73" s="817"/>
      <c r="AX73" s="817"/>
      <c r="AY73" s="817"/>
      <c r="AZ73" s="863" t="s">
        <v>549</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1324</v>
      </c>
      <c r="R74" s="817"/>
      <c r="S74" s="817"/>
      <c r="T74" s="817"/>
      <c r="U74" s="817"/>
      <c r="V74" s="817">
        <v>1281</v>
      </c>
      <c r="W74" s="817"/>
      <c r="X74" s="817"/>
      <c r="Y74" s="817"/>
      <c r="Z74" s="817"/>
      <c r="AA74" s="817">
        <v>44</v>
      </c>
      <c r="AB74" s="817"/>
      <c r="AC74" s="817"/>
      <c r="AD74" s="817"/>
      <c r="AE74" s="817"/>
      <c r="AF74" s="817">
        <v>44</v>
      </c>
      <c r="AG74" s="817"/>
      <c r="AH74" s="817"/>
      <c r="AI74" s="817"/>
      <c r="AJ74" s="817"/>
      <c r="AK74" s="817" t="s">
        <v>476</v>
      </c>
      <c r="AL74" s="817"/>
      <c r="AM74" s="817"/>
      <c r="AN74" s="817"/>
      <c r="AO74" s="817"/>
      <c r="AP74" s="817" t="s">
        <v>476</v>
      </c>
      <c r="AQ74" s="817"/>
      <c r="AR74" s="817"/>
      <c r="AS74" s="817"/>
      <c r="AT74" s="817"/>
      <c r="AU74" s="817" t="s">
        <v>476</v>
      </c>
      <c r="AV74" s="817"/>
      <c r="AW74" s="817"/>
      <c r="AX74" s="817"/>
      <c r="AY74" s="817"/>
      <c r="AZ74" s="863" t="s">
        <v>542</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7">
        <v>564001</v>
      </c>
      <c r="R75" s="866"/>
      <c r="S75" s="866"/>
      <c r="T75" s="866"/>
      <c r="U75" s="816"/>
      <c r="V75" s="865">
        <v>544673</v>
      </c>
      <c r="W75" s="866"/>
      <c r="X75" s="866"/>
      <c r="Y75" s="866"/>
      <c r="Z75" s="816"/>
      <c r="AA75" s="865">
        <v>19328</v>
      </c>
      <c r="AB75" s="866"/>
      <c r="AC75" s="866"/>
      <c r="AD75" s="866"/>
      <c r="AE75" s="816"/>
      <c r="AF75" s="865">
        <v>19328</v>
      </c>
      <c r="AG75" s="866"/>
      <c r="AH75" s="866"/>
      <c r="AI75" s="866"/>
      <c r="AJ75" s="816"/>
      <c r="AK75" s="865">
        <v>10124</v>
      </c>
      <c r="AL75" s="866"/>
      <c r="AM75" s="866"/>
      <c r="AN75" s="866"/>
      <c r="AO75" s="816"/>
      <c r="AP75" s="865" t="s">
        <v>476</v>
      </c>
      <c r="AQ75" s="866"/>
      <c r="AR75" s="866"/>
      <c r="AS75" s="866"/>
      <c r="AT75" s="816"/>
      <c r="AU75" s="865" t="s">
        <v>476</v>
      </c>
      <c r="AV75" s="866"/>
      <c r="AW75" s="866"/>
      <c r="AX75" s="866"/>
      <c r="AY75" s="816"/>
      <c r="AZ75" s="863" t="s">
        <v>550</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7">
        <v>37035</v>
      </c>
      <c r="R76" s="866"/>
      <c r="S76" s="866"/>
      <c r="T76" s="866"/>
      <c r="U76" s="816"/>
      <c r="V76" s="865">
        <v>36721</v>
      </c>
      <c r="W76" s="866"/>
      <c r="X76" s="866"/>
      <c r="Y76" s="866"/>
      <c r="Z76" s="816"/>
      <c r="AA76" s="865">
        <v>314</v>
      </c>
      <c r="AB76" s="866"/>
      <c r="AC76" s="866"/>
      <c r="AD76" s="866"/>
      <c r="AE76" s="816"/>
      <c r="AF76" s="865">
        <v>314</v>
      </c>
      <c r="AG76" s="866"/>
      <c r="AH76" s="866"/>
      <c r="AI76" s="866"/>
      <c r="AJ76" s="816"/>
      <c r="AK76" s="865">
        <v>1316</v>
      </c>
      <c r="AL76" s="866"/>
      <c r="AM76" s="866"/>
      <c r="AN76" s="866"/>
      <c r="AO76" s="816"/>
      <c r="AP76" s="865" t="s">
        <v>476</v>
      </c>
      <c r="AQ76" s="866"/>
      <c r="AR76" s="866"/>
      <c r="AS76" s="866"/>
      <c r="AT76" s="816"/>
      <c r="AU76" s="865" t="s">
        <v>476</v>
      </c>
      <c r="AV76" s="866"/>
      <c r="AW76" s="866"/>
      <c r="AX76" s="866"/>
      <c r="AY76" s="816"/>
      <c r="AZ76" s="863" t="s">
        <v>542</v>
      </c>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540</v>
      </c>
      <c r="C77" s="860"/>
      <c r="D77" s="860"/>
      <c r="E77" s="860"/>
      <c r="F77" s="860"/>
      <c r="G77" s="860"/>
      <c r="H77" s="860"/>
      <c r="I77" s="860"/>
      <c r="J77" s="860"/>
      <c r="K77" s="860"/>
      <c r="L77" s="860"/>
      <c r="M77" s="860"/>
      <c r="N77" s="860"/>
      <c r="O77" s="860"/>
      <c r="P77" s="861"/>
      <c r="Q77" s="867">
        <v>384</v>
      </c>
      <c r="R77" s="866"/>
      <c r="S77" s="866"/>
      <c r="T77" s="866"/>
      <c r="U77" s="816"/>
      <c r="V77" s="865">
        <v>183</v>
      </c>
      <c r="W77" s="866"/>
      <c r="X77" s="866"/>
      <c r="Y77" s="866"/>
      <c r="Z77" s="816"/>
      <c r="AA77" s="865">
        <v>201</v>
      </c>
      <c r="AB77" s="866"/>
      <c r="AC77" s="866"/>
      <c r="AD77" s="866"/>
      <c r="AE77" s="816"/>
      <c r="AF77" s="865">
        <v>201</v>
      </c>
      <c r="AG77" s="866"/>
      <c r="AH77" s="866"/>
      <c r="AI77" s="866"/>
      <c r="AJ77" s="816"/>
      <c r="AK77" s="865" t="s">
        <v>476</v>
      </c>
      <c r="AL77" s="866"/>
      <c r="AM77" s="866"/>
      <c r="AN77" s="866"/>
      <c r="AO77" s="816"/>
      <c r="AP77" s="865" t="s">
        <v>476</v>
      </c>
      <c r="AQ77" s="866"/>
      <c r="AR77" s="866"/>
      <c r="AS77" s="866"/>
      <c r="AT77" s="816"/>
      <c r="AU77" s="865" t="s">
        <v>476</v>
      </c>
      <c r="AV77" s="866"/>
      <c r="AW77" s="866"/>
      <c r="AX77" s="866"/>
      <c r="AY77" s="816"/>
      <c r="AZ77" s="863" t="s">
        <v>543</v>
      </c>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541</v>
      </c>
      <c r="C78" s="860"/>
      <c r="D78" s="860"/>
      <c r="E78" s="860"/>
      <c r="F78" s="860"/>
      <c r="G78" s="860"/>
      <c r="H78" s="860"/>
      <c r="I78" s="860"/>
      <c r="J78" s="860"/>
      <c r="K78" s="860"/>
      <c r="L78" s="860"/>
      <c r="M78" s="860"/>
      <c r="N78" s="860"/>
      <c r="O78" s="860"/>
      <c r="P78" s="861"/>
      <c r="Q78" s="862">
        <v>386</v>
      </c>
      <c r="R78" s="817"/>
      <c r="S78" s="817"/>
      <c r="T78" s="817"/>
      <c r="U78" s="817"/>
      <c r="V78" s="817">
        <v>376</v>
      </c>
      <c r="W78" s="817"/>
      <c r="X78" s="817"/>
      <c r="Y78" s="817"/>
      <c r="Z78" s="817"/>
      <c r="AA78" s="817">
        <v>10</v>
      </c>
      <c r="AB78" s="817"/>
      <c r="AC78" s="817"/>
      <c r="AD78" s="817"/>
      <c r="AE78" s="817"/>
      <c r="AF78" s="817">
        <v>10</v>
      </c>
      <c r="AG78" s="817"/>
      <c r="AH78" s="817"/>
      <c r="AI78" s="817"/>
      <c r="AJ78" s="817"/>
      <c r="AK78" s="817">
        <v>92</v>
      </c>
      <c r="AL78" s="817"/>
      <c r="AM78" s="817"/>
      <c r="AN78" s="817"/>
      <c r="AO78" s="817"/>
      <c r="AP78" s="817" t="s">
        <v>476</v>
      </c>
      <c r="AQ78" s="817"/>
      <c r="AR78" s="817"/>
      <c r="AS78" s="817"/>
      <c r="AT78" s="817"/>
      <c r="AU78" s="817" t="s">
        <v>476</v>
      </c>
      <c r="AV78" s="817"/>
      <c r="AW78" s="817"/>
      <c r="AX78" s="817"/>
      <c r="AY78" s="817"/>
      <c r="AZ78" s="863" t="s">
        <v>536</v>
      </c>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20221</v>
      </c>
      <c r="AG88" s="828"/>
      <c r="AH88" s="828"/>
      <c r="AI88" s="828"/>
      <c r="AJ88" s="828"/>
      <c r="AK88" s="825"/>
      <c r="AL88" s="825"/>
      <c r="AM88" s="825"/>
      <c r="AN88" s="825"/>
      <c r="AO88" s="825"/>
      <c r="AP88" s="828">
        <v>1386</v>
      </c>
      <c r="AQ88" s="828"/>
      <c r="AR88" s="828"/>
      <c r="AS88" s="828"/>
      <c r="AT88" s="828"/>
      <c r="AU88" s="828">
        <v>165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t="s">
        <v>548</v>
      </c>
      <c r="CX102" s="836"/>
      <c r="CY102" s="836"/>
      <c r="CZ102" s="836"/>
      <c r="DA102" s="879"/>
      <c r="DB102" s="878" t="s">
        <v>548</v>
      </c>
      <c r="DC102" s="836"/>
      <c r="DD102" s="836"/>
      <c r="DE102" s="836"/>
      <c r="DF102" s="879"/>
      <c r="DG102" s="878" t="s">
        <v>548</v>
      </c>
      <c r="DH102" s="836"/>
      <c r="DI102" s="836"/>
      <c r="DJ102" s="836"/>
      <c r="DK102" s="879"/>
      <c r="DL102" s="878" t="s">
        <v>548</v>
      </c>
      <c r="DM102" s="836"/>
      <c r="DN102" s="836"/>
      <c r="DO102" s="836"/>
      <c r="DP102" s="879"/>
      <c r="DQ102" s="878" t="s">
        <v>548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285</v>
      </c>
      <c r="AG109" s="881"/>
      <c r="AH109" s="881"/>
      <c r="AI109" s="881"/>
      <c r="AJ109" s="882"/>
      <c r="AK109" s="880" t="s">
        <v>284</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285</v>
      </c>
      <c r="BW109" s="881"/>
      <c r="BX109" s="881"/>
      <c r="BY109" s="881"/>
      <c r="BZ109" s="882"/>
      <c r="CA109" s="880" t="s">
        <v>284</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285</v>
      </c>
      <c r="DM109" s="881"/>
      <c r="DN109" s="881"/>
      <c r="DO109" s="881"/>
      <c r="DP109" s="882"/>
      <c r="DQ109" s="880" t="s">
        <v>284</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649718</v>
      </c>
      <c r="AB110" s="888"/>
      <c r="AC110" s="888"/>
      <c r="AD110" s="888"/>
      <c r="AE110" s="889"/>
      <c r="AF110" s="890">
        <v>568677</v>
      </c>
      <c r="AG110" s="888"/>
      <c r="AH110" s="888"/>
      <c r="AI110" s="888"/>
      <c r="AJ110" s="889"/>
      <c r="AK110" s="890">
        <v>573129</v>
      </c>
      <c r="AL110" s="888"/>
      <c r="AM110" s="888"/>
      <c r="AN110" s="888"/>
      <c r="AO110" s="889"/>
      <c r="AP110" s="891">
        <v>14.1</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6365986</v>
      </c>
      <c r="BR110" s="925"/>
      <c r="BS110" s="925"/>
      <c r="BT110" s="925"/>
      <c r="BU110" s="925"/>
      <c r="BV110" s="925">
        <v>6355151</v>
      </c>
      <c r="BW110" s="925"/>
      <c r="BX110" s="925"/>
      <c r="BY110" s="925"/>
      <c r="BZ110" s="925"/>
      <c r="CA110" s="925">
        <v>6269345</v>
      </c>
      <c r="CB110" s="925"/>
      <c r="CC110" s="925"/>
      <c r="CD110" s="925"/>
      <c r="CE110" s="925"/>
      <c r="CF110" s="939">
        <v>154.69999999999999</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3796115</v>
      </c>
      <c r="BR112" s="918"/>
      <c r="BS112" s="918"/>
      <c r="BT112" s="918"/>
      <c r="BU112" s="918"/>
      <c r="BV112" s="918">
        <v>3697620</v>
      </c>
      <c r="BW112" s="918"/>
      <c r="BX112" s="918"/>
      <c r="BY112" s="918"/>
      <c r="BZ112" s="918"/>
      <c r="CA112" s="918">
        <v>3680212</v>
      </c>
      <c r="CB112" s="918"/>
      <c r="CC112" s="918"/>
      <c r="CD112" s="918"/>
      <c r="CE112" s="918"/>
      <c r="CF112" s="912">
        <v>90.8</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268581</v>
      </c>
      <c r="AB113" s="932"/>
      <c r="AC113" s="932"/>
      <c r="AD113" s="932"/>
      <c r="AE113" s="933"/>
      <c r="AF113" s="934">
        <v>252760</v>
      </c>
      <c r="AG113" s="932"/>
      <c r="AH113" s="932"/>
      <c r="AI113" s="932"/>
      <c r="AJ113" s="933"/>
      <c r="AK113" s="934">
        <v>267511</v>
      </c>
      <c r="AL113" s="932"/>
      <c r="AM113" s="932"/>
      <c r="AN113" s="932"/>
      <c r="AO113" s="933"/>
      <c r="AP113" s="935">
        <v>6.6</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136579</v>
      </c>
      <c r="BR113" s="918"/>
      <c r="BS113" s="918"/>
      <c r="BT113" s="918"/>
      <c r="BU113" s="918"/>
      <c r="BV113" s="918">
        <v>160386</v>
      </c>
      <c r="BW113" s="918"/>
      <c r="BX113" s="918"/>
      <c r="BY113" s="918"/>
      <c r="BZ113" s="918"/>
      <c r="CA113" s="918">
        <v>165117</v>
      </c>
      <c r="CB113" s="918"/>
      <c r="CC113" s="918"/>
      <c r="CD113" s="918"/>
      <c r="CE113" s="918"/>
      <c r="CF113" s="912">
        <v>4.0999999999999996</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38860</v>
      </c>
      <c r="AB114" s="957"/>
      <c r="AC114" s="957"/>
      <c r="AD114" s="957"/>
      <c r="AE114" s="958"/>
      <c r="AF114" s="959">
        <v>37177</v>
      </c>
      <c r="AG114" s="957"/>
      <c r="AH114" s="957"/>
      <c r="AI114" s="957"/>
      <c r="AJ114" s="958"/>
      <c r="AK114" s="959">
        <v>25548</v>
      </c>
      <c r="AL114" s="957"/>
      <c r="AM114" s="957"/>
      <c r="AN114" s="957"/>
      <c r="AO114" s="958"/>
      <c r="AP114" s="960">
        <v>0.6</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1551389</v>
      </c>
      <c r="BR114" s="918"/>
      <c r="BS114" s="918"/>
      <c r="BT114" s="918"/>
      <c r="BU114" s="918"/>
      <c r="BV114" s="918">
        <v>1532796</v>
      </c>
      <c r="BW114" s="918"/>
      <c r="BX114" s="918"/>
      <c r="BY114" s="918"/>
      <c r="BZ114" s="918"/>
      <c r="CA114" s="918">
        <v>1425476</v>
      </c>
      <c r="CB114" s="918"/>
      <c r="CC114" s="918"/>
      <c r="CD114" s="918"/>
      <c r="CE114" s="918"/>
      <c r="CF114" s="912">
        <v>35.200000000000003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2707</v>
      </c>
      <c r="AB115" s="932"/>
      <c r="AC115" s="932"/>
      <c r="AD115" s="932"/>
      <c r="AE115" s="933"/>
      <c r="AF115" s="934">
        <v>1337</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959866</v>
      </c>
      <c r="AB117" s="964"/>
      <c r="AC117" s="964"/>
      <c r="AD117" s="964"/>
      <c r="AE117" s="965"/>
      <c r="AF117" s="963">
        <v>859951</v>
      </c>
      <c r="AG117" s="964"/>
      <c r="AH117" s="964"/>
      <c r="AI117" s="964"/>
      <c r="AJ117" s="965"/>
      <c r="AK117" s="963">
        <v>866188</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285</v>
      </c>
      <c r="AG118" s="881"/>
      <c r="AH118" s="881"/>
      <c r="AI118" s="881"/>
      <c r="AJ118" s="882"/>
      <c r="AK118" s="880" t="s">
        <v>284</v>
      </c>
      <c r="AL118" s="881"/>
      <c r="AM118" s="881"/>
      <c r="AN118" s="881"/>
      <c r="AO118" s="882"/>
      <c r="AP118" s="988" t="s">
        <v>403</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431</v>
      </c>
      <c r="BP118" s="992"/>
      <c r="BQ118" s="983">
        <v>11850069</v>
      </c>
      <c r="BR118" s="984"/>
      <c r="BS118" s="984"/>
      <c r="BT118" s="984"/>
      <c r="BU118" s="984"/>
      <c r="BV118" s="984">
        <v>11745953</v>
      </c>
      <c r="BW118" s="984"/>
      <c r="BX118" s="984"/>
      <c r="BY118" s="984"/>
      <c r="BZ118" s="984"/>
      <c r="CA118" s="984">
        <v>11540150</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1059652</v>
      </c>
      <c r="BR119" s="925"/>
      <c r="BS119" s="925"/>
      <c r="BT119" s="925"/>
      <c r="BU119" s="925"/>
      <c r="BV119" s="925">
        <v>1210766</v>
      </c>
      <c r="BW119" s="925"/>
      <c r="BX119" s="925"/>
      <c r="BY119" s="925"/>
      <c r="BZ119" s="925"/>
      <c r="CA119" s="925">
        <v>1589532</v>
      </c>
      <c r="CB119" s="925"/>
      <c r="CC119" s="925"/>
      <c r="CD119" s="925"/>
      <c r="CE119" s="925"/>
      <c r="CF119" s="939">
        <v>39.200000000000003</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t="s">
        <v>111</v>
      </c>
      <c r="BW120" s="918"/>
      <c r="BX120" s="918"/>
      <c r="BY120" s="918"/>
      <c r="BZ120" s="918"/>
      <c r="CA120" s="918" t="s">
        <v>111</v>
      </c>
      <c r="CB120" s="918"/>
      <c r="CC120" s="918"/>
      <c r="CD120" s="918"/>
      <c r="CE120" s="918"/>
      <c r="CF120" s="912" t="s">
        <v>111</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1958312</v>
      </c>
      <c r="DH120" s="925"/>
      <c r="DI120" s="925"/>
      <c r="DJ120" s="925"/>
      <c r="DK120" s="925"/>
      <c r="DL120" s="925">
        <v>2045560</v>
      </c>
      <c r="DM120" s="925"/>
      <c r="DN120" s="925"/>
      <c r="DO120" s="925"/>
      <c r="DP120" s="925"/>
      <c r="DQ120" s="925">
        <v>2133352</v>
      </c>
      <c r="DR120" s="925"/>
      <c r="DS120" s="925"/>
      <c r="DT120" s="925"/>
      <c r="DU120" s="925"/>
      <c r="DV120" s="926">
        <v>52.6</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6730456</v>
      </c>
      <c r="BR121" s="984"/>
      <c r="BS121" s="984"/>
      <c r="BT121" s="984"/>
      <c r="BU121" s="984"/>
      <c r="BV121" s="984">
        <v>7190049</v>
      </c>
      <c r="BW121" s="984"/>
      <c r="BX121" s="984"/>
      <c r="BY121" s="984"/>
      <c r="BZ121" s="984"/>
      <c r="CA121" s="984">
        <v>7258236</v>
      </c>
      <c r="CB121" s="984"/>
      <c r="CC121" s="984"/>
      <c r="CD121" s="984"/>
      <c r="CE121" s="984"/>
      <c r="CF121" s="1022">
        <v>179.1</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1832468</v>
      </c>
      <c r="DH121" s="918"/>
      <c r="DI121" s="918"/>
      <c r="DJ121" s="918"/>
      <c r="DK121" s="918"/>
      <c r="DL121" s="918">
        <v>1646768</v>
      </c>
      <c r="DM121" s="918"/>
      <c r="DN121" s="918"/>
      <c r="DO121" s="918"/>
      <c r="DP121" s="918"/>
      <c r="DQ121" s="918">
        <v>1537824</v>
      </c>
      <c r="DR121" s="918"/>
      <c r="DS121" s="918"/>
      <c r="DT121" s="918"/>
      <c r="DU121" s="918"/>
      <c r="DV121" s="919">
        <v>37.9</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440</v>
      </c>
      <c r="BP122" s="992"/>
      <c r="BQ122" s="1032">
        <v>7790108</v>
      </c>
      <c r="BR122" s="1033"/>
      <c r="BS122" s="1033"/>
      <c r="BT122" s="1033"/>
      <c r="BU122" s="1033"/>
      <c r="BV122" s="1033">
        <v>8400815</v>
      </c>
      <c r="BW122" s="1033"/>
      <c r="BX122" s="1033"/>
      <c r="BY122" s="1033"/>
      <c r="BZ122" s="1033"/>
      <c r="CA122" s="1033">
        <v>8847768</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5335</v>
      </c>
      <c r="DH122" s="918"/>
      <c r="DI122" s="918"/>
      <c r="DJ122" s="918"/>
      <c r="DK122" s="918"/>
      <c r="DL122" s="918">
        <v>5292</v>
      </c>
      <c r="DM122" s="918"/>
      <c r="DN122" s="918"/>
      <c r="DO122" s="918"/>
      <c r="DP122" s="918"/>
      <c r="DQ122" s="918">
        <v>5236</v>
      </c>
      <c r="DR122" s="918"/>
      <c r="DS122" s="918"/>
      <c r="DT122" s="918"/>
      <c r="DU122" s="918"/>
      <c r="DV122" s="919">
        <v>0.1</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98.9</v>
      </c>
      <c r="BR123" s="1025"/>
      <c r="BS123" s="1025"/>
      <c r="BT123" s="1025"/>
      <c r="BU123" s="1025"/>
      <c r="BV123" s="1025">
        <v>83.3</v>
      </c>
      <c r="BW123" s="1025"/>
      <c r="BX123" s="1025"/>
      <c r="BY123" s="1025"/>
      <c r="BZ123" s="1025"/>
      <c r="CA123" s="1025">
        <v>66.400000000000006</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v>3800</v>
      </c>
      <c r="DR123" s="957"/>
      <c r="DS123" s="957"/>
      <c r="DT123" s="957"/>
      <c r="DU123" s="958"/>
      <c r="DV123" s="960">
        <v>0.1</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2707</v>
      </c>
      <c r="AB126" s="957"/>
      <c r="AC126" s="957"/>
      <c r="AD126" s="957"/>
      <c r="AE126" s="958"/>
      <c r="AF126" s="959">
        <v>1337</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354</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4646996</v>
      </c>
      <c r="AB129" s="957"/>
      <c r="AC129" s="957"/>
      <c r="AD129" s="957"/>
      <c r="AE129" s="958"/>
      <c r="AF129" s="959">
        <v>4567984</v>
      </c>
      <c r="AG129" s="957"/>
      <c r="AH129" s="957"/>
      <c r="AI129" s="957"/>
      <c r="AJ129" s="958"/>
      <c r="AK129" s="959">
        <v>4622243</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8.3000000000000007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544351</v>
      </c>
      <c r="AB130" s="957"/>
      <c r="AC130" s="957"/>
      <c r="AD130" s="957"/>
      <c r="AE130" s="958"/>
      <c r="AF130" s="959">
        <v>553439</v>
      </c>
      <c r="AG130" s="957"/>
      <c r="AH130" s="957"/>
      <c r="AI130" s="957"/>
      <c r="AJ130" s="958"/>
      <c r="AK130" s="959">
        <v>569466</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66.400000000000006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4102645</v>
      </c>
      <c r="AB131" s="996"/>
      <c r="AC131" s="996"/>
      <c r="AD131" s="996"/>
      <c r="AE131" s="997"/>
      <c r="AF131" s="998">
        <v>4014545</v>
      </c>
      <c r="AG131" s="996"/>
      <c r="AH131" s="996"/>
      <c r="AI131" s="996"/>
      <c r="AJ131" s="997"/>
      <c r="AK131" s="998">
        <v>4052777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10.119349830000001</v>
      </c>
      <c r="AB132" s="1102"/>
      <c r="AC132" s="1102"/>
      <c r="AD132" s="1102"/>
      <c r="AE132" s="1103"/>
      <c r="AF132" s="1104">
        <v>7.6350370959999996</v>
      </c>
      <c r="AG132" s="1102"/>
      <c r="AH132" s="1102"/>
      <c r="AI132" s="1102"/>
      <c r="AJ132" s="1103"/>
      <c r="AK132" s="1104">
        <v>7.3214489719999998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11.7</v>
      </c>
      <c r="AB133" s="1109"/>
      <c r="AC133" s="1109"/>
      <c r="AD133" s="1109"/>
      <c r="AE133" s="1110"/>
      <c r="AF133" s="1108">
        <v>10.199999999999999</v>
      </c>
      <c r="AG133" s="1109"/>
      <c r="AH133" s="1109"/>
      <c r="AI133" s="1109"/>
      <c r="AJ133" s="1110"/>
      <c r="AK133" s="1108">
        <v>8.3000000000000007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BX46" sqref="BX4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0" zoomScaleNormal="40" zoomScaleSheetLayoutView="55" workbookViewId="0">
      <selection activeCell="BX46" sqref="BX4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6" workbookViewId="0">
      <selection activeCell="BX46" sqref="BX4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1257032</v>
      </c>
      <c r="L9" s="264">
        <v>60709</v>
      </c>
      <c r="M9" s="265">
        <v>58739</v>
      </c>
      <c r="N9" s="266">
        <v>3.4</v>
      </c>
    </row>
    <row r="10" spans="1:16">
      <c r="A10" s="248"/>
      <c r="B10" s="244"/>
      <c r="C10" s="244"/>
      <c r="D10" s="244"/>
      <c r="E10" s="244"/>
      <c r="F10" s="244"/>
      <c r="G10" s="1117" t="s">
        <v>473</v>
      </c>
      <c r="H10" s="1118"/>
      <c r="I10" s="1118"/>
      <c r="J10" s="1119"/>
      <c r="K10" s="267">
        <v>100281</v>
      </c>
      <c r="L10" s="268">
        <v>4843</v>
      </c>
      <c r="M10" s="269">
        <v>5215</v>
      </c>
      <c r="N10" s="270">
        <v>-7.1</v>
      </c>
    </row>
    <row r="11" spans="1:16" ht="13.5" customHeight="1">
      <c r="A11" s="248"/>
      <c r="B11" s="244"/>
      <c r="C11" s="244"/>
      <c r="D11" s="244"/>
      <c r="E11" s="244"/>
      <c r="F11" s="244"/>
      <c r="G11" s="1117" t="s">
        <v>474</v>
      </c>
      <c r="H11" s="1118"/>
      <c r="I11" s="1118"/>
      <c r="J11" s="1119"/>
      <c r="K11" s="267">
        <v>248099</v>
      </c>
      <c r="L11" s="268">
        <v>11982</v>
      </c>
      <c r="M11" s="269">
        <v>7772</v>
      </c>
      <c r="N11" s="270">
        <v>54.2</v>
      </c>
    </row>
    <row r="12" spans="1:16" ht="13.5" customHeight="1">
      <c r="A12" s="248"/>
      <c r="B12" s="244"/>
      <c r="C12" s="244"/>
      <c r="D12" s="244"/>
      <c r="E12" s="244"/>
      <c r="F12" s="244"/>
      <c r="G12" s="1117" t="s">
        <v>475</v>
      </c>
      <c r="H12" s="1118"/>
      <c r="I12" s="1118"/>
      <c r="J12" s="1119"/>
      <c r="K12" s="267" t="s">
        <v>476</v>
      </c>
      <c r="L12" s="268" t="s">
        <v>476</v>
      </c>
      <c r="M12" s="269">
        <v>135</v>
      </c>
      <c r="N12" s="270" t="s">
        <v>476</v>
      </c>
    </row>
    <row r="13" spans="1:16" ht="13.5" customHeight="1">
      <c r="A13" s="248"/>
      <c r="B13" s="244"/>
      <c r="C13" s="244"/>
      <c r="D13" s="244"/>
      <c r="E13" s="244"/>
      <c r="F13" s="244"/>
      <c r="G13" s="1117" t="s">
        <v>477</v>
      </c>
      <c r="H13" s="1118"/>
      <c r="I13" s="1118"/>
      <c r="J13" s="1119"/>
      <c r="K13" s="267" t="s">
        <v>476</v>
      </c>
      <c r="L13" s="268" t="s">
        <v>476</v>
      </c>
      <c r="M13" s="269">
        <v>6</v>
      </c>
      <c r="N13" s="270" t="s">
        <v>476</v>
      </c>
    </row>
    <row r="14" spans="1:16" ht="13.5" customHeight="1">
      <c r="A14" s="248"/>
      <c r="B14" s="244"/>
      <c r="C14" s="244"/>
      <c r="D14" s="244"/>
      <c r="E14" s="244"/>
      <c r="F14" s="244"/>
      <c r="G14" s="1117" t="s">
        <v>478</v>
      </c>
      <c r="H14" s="1118"/>
      <c r="I14" s="1118"/>
      <c r="J14" s="1119"/>
      <c r="K14" s="267">
        <v>123165</v>
      </c>
      <c r="L14" s="268">
        <v>5948</v>
      </c>
      <c r="M14" s="269">
        <v>2905</v>
      </c>
      <c r="N14" s="270">
        <v>104.8</v>
      </c>
    </row>
    <row r="15" spans="1:16" ht="13.5" customHeight="1">
      <c r="A15" s="248"/>
      <c r="B15" s="244"/>
      <c r="C15" s="244"/>
      <c r="D15" s="244"/>
      <c r="E15" s="244"/>
      <c r="F15" s="244"/>
      <c r="G15" s="1117" t="s">
        <v>479</v>
      </c>
      <c r="H15" s="1118"/>
      <c r="I15" s="1118"/>
      <c r="J15" s="1119"/>
      <c r="K15" s="267">
        <v>9743</v>
      </c>
      <c r="L15" s="268">
        <v>471</v>
      </c>
      <c r="M15" s="269">
        <v>1221</v>
      </c>
      <c r="N15" s="270">
        <v>-61.4</v>
      </c>
    </row>
    <row r="16" spans="1:16">
      <c r="A16" s="248"/>
      <c r="B16" s="244"/>
      <c r="C16" s="244"/>
      <c r="D16" s="244"/>
      <c r="E16" s="244"/>
      <c r="F16" s="244"/>
      <c r="G16" s="1120" t="s">
        <v>480</v>
      </c>
      <c r="H16" s="1121"/>
      <c r="I16" s="1121"/>
      <c r="J16" s="1122"/>
      <c r="K16" s="268">
        <v>-136174</v>
      </c>
      <c r="L16" s="268">
        <v>-6577</v>
      </c>
      <c r="M16" s="269">
        <v>-6578</v>
      </c>
      <c r="N16" s="270">
        <v>0</v>
      </c>
    </row>
    <row r="17" spans="1:16">
      <c r="A17" s="248"/>
      <c r="B17" s="244"/>
      <c r="C17" s="244"/>
      <c r="D17" s="244"/>
      <c r="E17" s="244"/>
      <c r="F17" s="244"/>
      <c r="G17" s="1120" t="s">
        <v>169</v>
      </c>
      <c r="H17" s="1121"/>
      <c r="I17" s="1121"/>
      <c r="J17" s="1122"/>
      <c r="K17" s="268">
        <v>1602146</v>
      </c>
      <c r="L17" s="268">
        <v>77376</v>
      </c>
      <c r="M17" s="269">
        <v>69416</v>
      </c>
      <c r="N17" s="270">
        <v>11.5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7</v>
      </c>
      <c r="L21" s="281">
        <v>6.74</v>
      </c>
      <c r="M21" s="282">
        <v>0.26</v>
      </c>
      <c r="N21" s="249"/>
      <c r="O21" s="283"/>
      <c r="P21" s="279"/>
    </row>
    <row r="22" spans="1:16" s="284" customFormat="1">
      <c r="A22" s="279"/>
      <c r="B22" s="249"/>
      <c r="C22" s="249"/>
      <c r="D22" s="249"/>
      <c r="E22" s="249"/>
      <c r="F22" s="249"/>
      <c r="G22" s="1112" t="s">
        <v>486</v>
      </c>
      <c r="H22" s="1113"/>
      <c r="I22" s="1113"/>
      <c r="J22" s="1114"/>
      <c r="K22" s="285">
        <v>99.9</v>
      </c>
      <c r="L22" s="286">
        <v>96.7</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573129</v>
      </c>
      <c r="L32" s="294">
        <v>27679</v>
      </c>
      <c r="M32" s="295">
        <v>33867</v>
      </c>
      <c r="N32" s="296">
        <v>-18.3</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5</v>
      </c>
      <c r="N34" s="296" t="s">
        <v>476</v>
      </c>
    </row>
    <row r="35" spans="1:16" ht="27" customHeight="1">
      <c r="A35" s="248"/>
      <c r="B35" s="244"/>
      <c r="C35" s="244"/>
      <c r="D35" s="244"/>
      <c r="E35" s="244"/>
      <c r="F35" s="244"/>
      <c r="G35" s="1128" t="s">
        <v>493</v>
      </c>
      <c r="H35" s="1129"/>
      <c r="I35" s="1129"/>
      <c r="J35" s="1130"/>
      <c r="K35" s="294">
        <v>267511</v>
      </c>
      <c r="L35" s="294">
        <v>12919</v>
      </c>
      <c r="M35" s="295">
        <v>10553</v>
      </c>
      <c r="N35" s="296">
        <v>22.4</v>
      </c>
    </row>
    <row r="36" spans="1:16" ht="27" customHeight="1">
      <c r="A36" s="248"/>
      <c r="B36" s="244"/>
      <c r="C36" s="244"/>
      <c r="D36" s="244"/>
      <c r="E36" s="244"/>
      <c r="F36" s="244"/>
      <c r="G36" s="1128" t="s">
        <v>494</v>
      </c>
      <c r="H36" s="1129"/>
      <c r="I36" s="1129"/>
      <c r="J36" s="1130"/>
      <c r="K36" s="294">
        <v>25548</v>
      </c>
      <c r="L36" s="294">
        <v>1234</v>
      </c>
      <c r="M36" s="295">
        <v>2741</v>
      </c>
      <c r="N36" s="296">
        <v>-55</v>
      </c>
    </row>
    <row r="37" spans="1:16" ht="13.5" customHeight="1">
      <c r="A37" s="248"/>
      <c r="B37" s="244"/>
      <c r="C37" s="244"/>
      <c r="D37" s="244"/>
      <c r="E37" s="244"/>
      <c r="F37" s="244"/>
      <c r="G37" s="1128" t="s">
        <v>495</v>
      </c>
      <c r="H37" s="1129"/>
      <c r="I37" s="1129"/>
      <c r="J37" s="1130"/>
      <c r="K37" s="294" t="s">
        <v>476</v>
      </c>
      <c r="L37" s="294" t="s">
        <v>476</v>
      </c>
      <c r="M37" s="295">
        <v>1442</v>
      </c>
      <c r="N37" s="296" t="s">
        <v>476</v>
      </c>
    </row>
    <row r="38" spans="1:16" ht="27" customHeight="1">
      <c r="A38" s="248"/>
      <c r="B38" s="244"/>
      <c r="C38" s="244"/>
      <c r="D38" s="244"/>
      <c r="E38" s="244"/>
      <c r="F38" s="244"/>
      <c r="G38" s="1131" t="s">
        <v>496</v>
      </c>
      <c r="H38" s="1132"/>
      <c r="I38" s="1132"/>
      <c r="J38" s="1133"/>
      <c r="K38" s="297" t="s">
        <v>476</v>
      </c>
      <c r="L38" s="297" t="s">
        <v>476</v>
      </c>
      <c r="M38" s="298">
        <v>2</v>
      </c>
      <c r="N38" s="299" t="s">
        <v>476</v>
      </c>
      <c r="O38" s="293"/>
    </row>
    <row r="39" spans="1:16">
      <c r="A39" s="248"/>
      <c r="B39" s="244"/>
      <c r="C39" s="244"/>
      <c r="D39" s="244"/>
      <c r="E39" s="244"/>
      <c r="F39" s="244"/>
      <c r="G39" s="1131" t="s">
        <v>497</v>
      </c>
      <c r="H39" s="1132"/>
      <c r="I39" s="1132"/>
      <c r="J39" s="1133"/>
      <c r="K39" s="300" t="s">
        <v>476</v>
      </c>
      <c r="L39" s="300" t="s">
        <v>476</v>
      </c>
      <c r="M39" s="301">
        <v>-3178</v>
      </c>
      <c r="N39" s="302" t="s">
        <v>476</v>
      </c>
      <c r="O39" s="293"/>
    </row>
    <row r="40" spans="1:16" ht="27" customHeight="1">
      <c r="A40" s="248"/>
      <c r="B40" s="244"/>
      <c r="C40" s="244"/>
      <c r="D40" s="244"/>
      <c r="E40" s="244"/>
      <c r="F40" s="244"/>
      <c r="G40" s="1128" t="s">
        <v>498</v>
      </c>
      <c r="H40" s="1129"/>
      <c r="I40" s="1129"/>
      <c r="J40" s="1130"/>
      <c r="K40" s="300">
        <v>-569466</v>
      </c>
      <c r="L40" s="300">
        <v>-27502</v>
      </c>
      <c r="M40" s="301">
        <v>-30469</v>
      </c>
      <c r="N40" s="302">
        <v>-9.6999999999999993</v>
      </c>
      <c r="O40" s="293"/>
    </row>
    <row r="41" spans="1:16">
      <c r="A41" s="248"/>
      <c r="B41" s="244"/>
      <c r="C41" s="244"/>
      <c r="D41" s="244"/>
      <c r="E41" s="244"/>
      <c r="F41" s="244"/>
      <c r="G41" s="1134" t="s">
        <v>279</v>
      </c>
      <c r="H41" s="1135"/>
      <c r="I41" s="1135"/>
      <c r="J41" s="1136"/>
      <c r="K41" s="294">
        <v>296722</v>
      </c>
      <c r="L41" s="300">
        <v>14330</v>
      </c>
      <c r="M41" s="301">
        <v>14963</v>
      </c>
      <c r="N41" s="302">
        <v>-4.2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433925</v>
      </c>
      <c r="J51" s="320">
        <v>20130</v>
      </c>
      <c r="K51" s="321">
        <v>-27.1</v>
      </c>
      <c r="L51" s="322">
        <v>47258</v>
      </c>
      <c r="M51" s="323">
        <v>34.5</v>
      </c>
      <c r="N51" s="324">
        <v>-61.6</v>
      </c>
    </row>
    <row r="52" spans="1:14">
      <c r="A52" s="248"/>
      <c r="B52" s="244"/>
      <c r="C52" s="244"/>
      <c r="D52" s="244"/>
      <c r="E52" s="244"/>
      <c r="F52" s="244"/>
      <c r="G52" s="325"/>
      <c r="H52" s="326" t="s">
        <v>509</v>
      </c>
      <c r="I52" s="327">
        <v>395001</v>
      </c>
      <c r="J52" s="328">
        <v>18324</v>
      </c>
      <c r="K52" s="329">
        <v>9.8000000000000007</v>
      </c>
      <c r="L52" s="330">
        <v>27842</v>
      </c>
      <c r="M52" s="331">
        <v>35.9</v>
      </c>
      <c r="N52" s="332">
        <v>-26.1</v>
      </c>
    </row>
    <row r="53" spans="1:14">
      <c r="A53" s="248"/>
      <c r="B53" s="244"/>
      <c r="C53" s="244"/>
      <c r="D53" s="244"/>
      <c r="E53" s="244"/>
      <c r="F53" s="244"/>
      <c r="G53" s="310" t="s">
        <v>510</v>
      </c>
      <c r="H53" s="311"/>
      <c r="I53" s="319">
        <v>593078</v>
      </c>
      <c r="J53" s="320">
        <v>27840</v>
      </c>
      <c r="K53" s="321">
        <v>38.299999999999997</v>
      </c>
      <c r="L53" s="322">
        <v>49426</v>
      </c>
      <c r="M53" s="323">
        <v>4.5999999999999996</v>
      </c>
      <c r="N53" s="324">
        <v>33.700000000000003</v>
      </c>
    </row>
    <row r="54" spans="1:14">
      <c r="A54" s="248"/>
      <c r="B54" s="244"/>
      <c r="C54" s="244"/>
      <c r="D54" s="244"/>
      <c r="E54" s="244"/>
      <c r="F54" s="244"/>
      <c r="G54" s="325"/>
      <c r="H54" s="326" t="s">
        <v>509</v>
      </c>
      <c r="I54" s="327">
        <v>522662</v>
      </c>
      <c r="J54" s="328">
        <v>24535</v>
      </c>
      <c r="K54" s="329">
        <v>33.9</v>
      </c>
      <c r="L54" s="330">
        <v>26568</v>
      </c>
      <c r="M54" s="331">
        <v>-4.5999999999999996</v>
      </c>
      <c r="N54" s="332">
        <v>38.5</v>
      </c>
    </row>
    <row r="55" spans="1:14">
      <c r="A55" s="248"/>
      <c r="B55" s="244"/>
      <c r="C55" s="244"/>
      <c r="D55" s="244"/>
      <c r="E55" s="244"/>
      <c r="F55" s="244"/>
      <c r="G55" s="310" t="s">
        <v>511</v>
      </c>
      <c r="H55" s="311"/>
      <c r="I55" s="319">
        <v>833198</v>
      </c>
      <c r="J55" s="320">
        <v>39554</v>
      </c>
      <c r="K55" s="321">
        <v>42.1</v>
      </c>
      <c r="L55" s="322">
        <v>42839</v>
      </c>
      <c r="M55" s="323">
        <v>-13.3</v>
      </c>
      <c r="N55" s="324">
        <v>55.4</v>
      </c>
    </row>
    <row r="56" spans="1:14">
      <c r="A56" s="248"/>
      <c r="B56" s="244"/>
      <c r="C56" s="244"/>
      <c r="D56" s="244"/>
      <c r="E56" s="244"/>
      <c r="F56" s="244"/>
      <c r="G56" s="325"/>
      <c r="H56" s="326" t="s">
        <v>509</v>
      </c>
      <c r="I56" s="327">
        <v>596026</v>
      </c>
      <c r="J56" s="328">
        <v>28295</v>
      </c>
      <c r="K56" s="329">
        <v>15.3</v>
      </c>
      <c r="L56" s="330">
        <v>22027</v>
      </c>
      <c r="M56" s="331">
        <v>-17.100000000000001</v>
      </c>
      <c r="N56" s="332">
        <v>32.4</v>
      </c>
    </row>
    <row r="57" spans="1:14">
      <c r="A57" s="248"/>
      <c r="B57" s="244"/>
      <c r="C57" s="244"/>
      <c r="D57" s="244"/>
      <c r="E57" s="244"/>
      <c r="F57" s="244"/>
      <c r="G57" s="310" t="s">
        <v>512</v>
      </c>
      <c r="H57" s="311"/>
      <c r="I57" s="319">
        <v>508528</v>
      </c>
      <c r="J57" s="320">
        <v>24306</v>
      </c>
      <c r="K57" s="321">
        <v>-38.5</v>
      </c>
      <c r="L57" s="322">
        <v>46819</v>
      </c>
      <c r="M57" s="323">
        <v>9.3000000000000007</v>
      </c>
      <c r="N57" s="324">
        <v>-47.8</v>
      </c>
    </row>
    <row r="58" spans="1:14">
      <c r="A58" s="248"/>
      <c r="B58" s="244"/>
      <c r="C58" s="244"/>
      <c r="D58" s="244"/>
      <c r="E58" s="244"/>
      <c r="F58" s="244"/>
      <c r="G58" s="325"/>
      <c r="H58" s="326" t="s">
        <v>509</v>
      </c>
      <c r="I58" s="327">
        <v>312717</v>
      </c>
      <c r="J58" s="328">
        <v>14947</v>
      </c>
      <c r="K58" s="329">
        <v>-47.2</v>
      </c>
      <c r="L58" s="330">
        <v>24121</v>
      </c>
      <c r="M58" s="331">
        <v>9.5</v>
      </c>
      <c r="N58" s="332">
        <v>-56.7</v>
      </c>
    </row>
    <row r="59" spans="1:14">
      <c r="A59" s="248"/>
      <c r="B59" s="244"/>
      <c r="C59" s="244"/>
      <c r="D59" s="244"/>
      <c r="E59" s="244"/>
      <c r="F59" s="244"/>
      <c r="G59" s="310" t="s">
        <v>513</v>
      </c>
      <c r="H59" s="311"/>
      <c r="I59" s="319">
        <v>431849</v>
      </c>
      <c r="J59" s="320">
        <v>20856</v>
      </c>
      <c r="K59" s="321">
        <v>-14.2</v>
      </c>
      <c r="L59" s="322">
        <v>53270</v>
      </c>
      <c r="M59" s="323">
        <v>13.8</v>
      </c>
      <c r="N59" s="324">
        <v>-28</v>
      </c>
    </row>
    <row r="60" spans="1:14">
      <c r="A60" s="248"/>
      <c r="B60" s="244"/>
      <c r="C60" s="244"/>
      <c r="D60" s="244"/>
      <c r="E60" s="244"/>
      <c r="F60" s="244"/>
      <c r="G60" s="325"/>
      <c r="H60" s="326" t="s">
        <v>509</v>
      </c>
      <c r="I60" s="333">
        <v>345190</v>
      </c>
      <c r="J60" s="328">
        <v>16671</v>
      </c>
      <c r="K60" s="329">
        <v>11.5</v>
      </c>
      <c r="L60" s="330">
        <v>24316</v>
      </c>
      <c r="M60" s="331">
        <v>0.8</v>
      </c>
      <c r="N60" s="332">
        <v>10.7</v>
      </c>
    </row>
    <row r="61" spans="1:14">
      <c r="A61" s="248"/>
      <c r="B61" s="244"/>
      <c r="C61" s="244"/>
      <c r="D61" s="244"/>
      <c r="E61" s="244"/>
      <c r="F61" s="244"/>
      <c r="G61" s="310" t="s">
        <v>514</v>
      </c>
      <c r="H61" s="334"/>
      <c r="I61" s="335">
        <v>560116</v>
      </c>
      <c r="J61" s="336">
        <v>26537</v>
      </c>
      <c r="K61" s="337">
        <v>0.1</v>
      </c>
      <c r="L61" s="338">
        <v>47922</v>
      </c>
      <c r="M61" s="339">
        <v>9.8000000000000007</v>
      </c>
      <c r="N61" s="324">
        <v>-9.6999999999999993</v>
      </c>
    </row>
    <row r="62" spans="1:14">
      <c r="A62" s="248"/>
      <c r="B62" s="244"/>
      <c r="C62" s="244"/>
      <c r="D62" s="244"/>
      <c r="E62" s="244"/>
      <c r="F62" s="244"/>
      <c r="G62" s="325"/>
      <c r="H62" s="326" t="s">
        <v>509</v>
      </c>
      <c r="I62" s="327">
        <v>434319</v>
      </c>
      <c r="J62" s="328">
        <v>20554</v>
      </c>
      <c r="K62" s="329">
        <v>4.7</v>
      </c>
      <c r="L62" s="330">
        <v>24975</v>
      </c>
      <c r="M62" s="331">
        <v>4.9000000000000004</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BX46" sqref="BX4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13.76</v>
      </c>
      <c r="G47" s="12">
        <v>14.66</v>
      </c>
      <c r="H47" s="12">
        <v>15.01</v>
      </c>
      <c r="I47" s="12">
        <v>17.37</v>
      </c>
      <c r="J47" s="13">
        <v>21.83</v>
      </c>
    </row>
    <row r="48" spans="2:10" ht="57.75" customHeight="1">
      <c r="B48" s="14"/>
      <c r="C48" s="1139" t="s">
        <v>4</v>
      </c>
      <c r="D48" s="1139"/>
      <c r="E48" s="1140"/>
      <c r="F48" s="15">
        <v>6.22</v>
      </c>
      <c r="G48" s="16">
        <v>5.92</v>
      </c>
      <c r="H48" s="16">
        <v>8.92</v>
      </c>
      <c r="I48" s="16">
        <v>8</v>
      </c>
      <c r="J48" s="17">
        <v>8.83</v>
      </c>
    </row>
    <row r="49" spans="2:10" ht="57.75" customHeight="1" thickBot="1">
      <c r="B49" s="18"/>
      <c r="C49" s="1141" t="s">
        <v>5</v>
      </c>
      <c r="D49" s="1141"/>
      <c r="E49" s="1142"/>
      <c r="F49" s="19">
        <v>3.23</v>
      </c>
      <c r="G49" s="20">
        <v>0.73</v>
      </c>
      <c r="H49" s="20">
        <v>2.91</v>
      </c>
      <c r="I49" s="20">
        <v>1.57</v>
      </c>
      <c r="J49" s="21">
        <v>5.59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31" zoomScaleSheetLayoutView="100" workbookViewId="0">
      <selection activeCell="BX46" sqref="BX4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30.35</v>
      </c>
      <c r="G34" s="33">
        <v>31.24</v>
      </c>
      <c r="H34" s="33">
        <v>32.26</v>
      </c>
      <c r="I34" s="33">
        <v>32.43</v>
      </c>
      <c r="J34" s="34">
        <v>31.5</v>
      </c>
      <c r="K34" s="22"/>
      <c r="L34" s="22"/>
      <c r="M34" s="22"/>
      <c r="N34" s="22"/>
      <c r="O34" s="22"/>
      <c r="P34" s="22"/>
    </row>
    <row r="35" spans="1:16" ht="39" customHeight="1">
      <c r="A35" s="22"/>
      <c r="B35" s="35"/>
      <c r="C35" s="1143" t="s">
        <v>522</v>
      </c>
      <c r="D35" s="1144"/>
      <c r="E35" s="1145"/>
      <c r="F35" s="36">
        <v>6.12</v>
      </c>
      <c r="G35" s="37">
        <v>5.77</v>
      </c>
      <c r="H35" s="37">
        <v>8.82</v>
      </c>
      <c r="I35" s="37">
        <v>7.84</v>
      </c>
      <c r="J35" s="38">
        <v>8.68</v>
      </c>
      <c r="K35" s="22"/>
      <c r="L35" s="22"/>
      <c r="M35" s="22"/>
      <c r="N35" s="22"/>
      <c r="O35" s="22"/>
      <c r="P35" s="22"/>
    </row>
    <row r="36" spans="1:16" ht="39" customHeight="1">
      <c r="A36" s="22"/>
      <c r="B36" s="35"/>
      <c r="C36" s="1143" t="s">
        <v>523</v>
      </c>
      <c r="D36" s="1144"/>
      <c r="E36" s="1145"/>
      <c r="F36" s="36">
        <v>1.1599999999999999</v>
      </c>
      <c r="G36" s="37">
        <v>1.56</v>
      </c>
      <c r="H36" s="37">
        <v>3.18</v>
      </c>
      <c r="I36" s="37">
        <v>3.32</v>
      </c>
      <c r="J36" s="38">
        <v>4.3899999999999997</v>
      </c>
      <c r="K36" s="22"/>
      <c r="L36" s="22"/>
      <c r="M36" s="22"/>
      <c r="N36" s="22"/>
      <c r="O36" s="22"/>
      <c r="P36" s="22"/>
    </row>
    <row r="37" spans="1:16" ht="39" customHeight="1">
      <c r="A37" s="22"/>
      <c r="B37" s="35"/>
      <c r="C37" s="1143" t="s">
        <v>524</v>
      </c>
      <c r="D37" s="1144"/>
      <c r="E37" s="1145"/>
      <c r="F37" s="36">
        <v>0.39</v>
      </c>
      <c r="G37" s="37">
        <v>0.41</v>
      </c>
      <c r="H37" s="37">
        <v>0.35</v>
      </c>
      <c r="I37" s="37">
        <v>0.18</v>
      </c>
      <c r="J37" s="38">
        <v>1.3</v>
      </c>
      <c r="K37" s="22"/>
      <c r="L37" s="22"/>
      <c r="M37" s="22"/>
      <c r="N37" s="22"/>
      <c r="O37" s="22"/>
      <c r="P37" s="22"/>
    </row>
    <row r="38" spans="1:16" ht="39" customHeight="1">
      <c r="A38" s="22"/>
      <c r="B38" s="35"/>
      <c r="C38" s="1143" t="s">
        <v>525</v>
      </c>
      <c r="D38" s="1144"/>
      <c r="E38" s="1145"/>
      <c r="F38" s="36">
        <v>1.1200000000000001</v>
      </c>
      <c r="G38" s="37">
        <v>0.89</v>
      </c>
      <c r="H38" s="37">
        <v>1.51</v>
      </c>
      <c r="I38" s="37">
        <v>1.04</v>
      </c>
      <c r="J38" s="38">
        <v>0.78</v>
      </c>
      <c r="K38" s="22"/>
      <c r="L38" s="22"/>
      <c r="M38" s="22"/>
      <c r="N38" s="22"/>
      <c r="O38" s="22"/>
      <c r="P38" s="22"/>
    </row>
    <row r="39" spans="1:16" ht="39" customHeight="1">
      <c r="A39" s="22"/>
      <c r="B39" s="35"/>
      <c r="C39" s="1143" t="s">
        <v>526</v>
      </c>
      <c r="D39" s="1144"/>
      <c r="E39" s="1145"/>
      <c r="F39" s="36">
        <v>0.41</v>
      </c>
      <c r="G39" s="37">
        <v>0.31</v>
      </c>
      <c r="H39" s="37">
        <v>0.5</v>
      </c>
      <c r="I39" s="37">
        <v>0.71</v>
      </c>
      <c r="J39" s="38">
        <v>0.64</v>
      </c>
      <c r="K39" s="22"/>
      <c r="L39" s="22"/>
      <c r="M39" s="22"/>
      <c r="N39" s="22"/>
      <c r="O39" s="22"/>
      <c r="P39" s="22"/>
    </row>
    <row r="40" spans="1:16" ht="39" customHeight="1">
      <c r="A40" s="22"/>
      <c r="B40" s="35"/>
      <c r="C40" s="1143" t="s">
        <v>527</v>
      </c>
      <c r="D40" s="1144"/>
      <c r="E40" s="1145"/>
      <c r="F40" s="36">
        <v>0.1</v>
      </c>
      <c r="G40" s="37">
        <v>0.15</v>
      </c>
      <c r="H40" s="37">
        <v>0.1</v>
      </c>
      <c r="I40" s="37">
        <v>0.16</v>
      </c>
      <c r="J40" s="38">
        <v>0.15</v>
      </c>
      <c r="K40" s="22"/>
      <c r="L40" s="22"/>
      <c r="M40" s="22"/>
      <c r="N40" s="22"/>
      <c r="O40" s="22"/>
      <c r="P40" s="22"/>
    </row>
    <row r="41" spans="1:16" ht="39" customHeight="1">
      <c r="A41" s="22"/>
      <c r="B41" s="35"/>
      <c r="C41" s="1143" t="s">
        <v>528</v>
      </c>
      <c r="D41" s="1144"/>
      <c r="E41" s="1145"/>
      <c r="F41" s="36">
        <v>0.13</v>
      </c>
      <c r="G41" s="37">
        <v>0.16</v>
      </c>
      <c r="H41" s="37">
        <v>7.0000000000000007E-2</v>
      </c>
      <c r="I41" s="37">
        <v>0.06</v>
      </c>
      <c r="J41" s="38">
        <v>0.06</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0.16</v>
      </c>
      <c r="G43" s="42">
        <v>0.09</v>
      </c>
      <c r="H43" s="42" t="s">
        <v>476</v>
      </c>
      <c r="I43" s="42" t="s">
        <v>476</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BX46" sqref="BX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652</v>
      </c>
      <c r="L45" s="60">
        <v>762</v>
      </c>
      <c r="M45" s="60">
        <v>650</v>
      </c>
      <c r="N45" s="60">
        <v>569</v>
      </c>
      <c r="O45" s="61">
        <v>573</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265</v>
      </c>
      <c r="L48" s="64">
        <v>267</v>
      </c>
      <c r="M48" s="64">
        <v>269</v>
      </c>
      <c r="N48" s="64">
        <v>253</v>
      </c>
      <c r="O48" s="65">
        <v>268</v>
      </c>
      <c r="P48" s="48"/>
      <c r="Q48" s="48"/>
      <c r="R48" s="48"/>
      <c r="S48" s="48"/>
      <c r="T48" s="48"/>
      <c r="U48" s="48"/>
    </row>
    <row r="49" spans="1:21" ht="30.75" customHeight="1">
      <c r="A49" s="48"/>
      <c r="B49" s="1161"/>
      <c r="C49" s="1162"/>
      <c r="D49" s="62"/>
      <c r="E49" s="1153" t="s">
        <v>16</v>
      </c>
      <c r="F49" s="1153"/>
      <c r="G49" s="1153"/>
      <c r="H49" s="1153"/>
      <c r="I49" s="1153"/>
      <c r="J49" s="1154"/>
      <c r="K49" s="63">
        <v>189</v>
      </c>
      <c r="L49" s="64">
        <v>39</v>
      </c>
      <c r="M49" s="64">
        <v>39</v>
      </c>
      <c r="N49" s="64">
        <v>37</v>
      </c>
      <c r="O49" s="65">
        <v>26</v>
      </c>
      <c r="P49" s="48"/>
      <c r="Q49" s="48"/>
      <c r="R49" s="48"/>
      <c r="S49" s="48"/>
      <c r="T49" s="48"/>
      <c r="U49" s="48"/>
    </row>
    <row r="50" spans="1:21" ht="30.75" customHeight="1">
      <c r="A50" s="48"/>
      <c r="B50" s="1161"/>
      <c r="C50" s="1162"/>
      <c r="D50" s="62"/>
      <c r="E50" s="1153" t="s">
        <v>17</v>
      </c>
      <c r="F50" s="1153"/>
      <c r="G50" s="1153"/>
      <c r="H50" s="1153"/>
      <c r="I50" s="1153"/>
      <c r="J50" s="1154"/>
      <c r="K50" s="63">
        <v>26</v>
      </c>
      <c r="L50" s="64">
        <v>14</v>
      </c>
      <c r="M50" s="64">
        <v>3</v>
      </c>
      <c r="N50" s="64">
        <v>1</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635</v>
      </c>
      <c r="L52" s="64">
        <v>532</v>
      </c>
      <c r="M52" s="64">
        <v>545</v>
      </c>
      <c r="N52" s="64">
        <v>554</v>
      </c>
      <c r="O52" s="65">
        <v>570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497</v>
      </c>
      <c r="L53" s="69">
        <v>550</v>
      </c>
      <c r="M53" s="69">
        <v>416</v>
      </c>
      <c r="N53" s="69">
        <v>306</v>
      </c>
      <c r="O53" s="70">
        <v>297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2015-04-20T06:07:23Z</cp:lastPrinted>
  <dcterms:created xsi:type="dcterms:W3CDTF">2015-02-17T06:25:55Z</dcterms:created>
  <dcterms:modified xsi:type="dcterms:W3CDTF">2015-04-20T06:07:40Z</dcterms:modified>
  <cp:category/>
</cp:coreProperties>
</file>