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0.137\04都市情報部\btmd\00業務フォルダ\R06\54-023　新体力テスト結果取りまとめ\報告用ソフト\報告用ソフト入力用ファイル\報告用ソフト02_中学校\"/>
    </mc:Choice>
  </mc:AlternateContent>
  <xr:revisionPtr revIDLastSave="0" documentId="13_ncr:1_{F6BCBE60-41DC-4A2B-8F04-554C564F3B2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男子" sheetId="3" r:id="rId1"/>
    <sheet name="女子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72" i="4" l="1"/>
  <c r="Q271" i="4"/>
  <c r="Q270" i="4"/>
  <c r="Q269" i="4"/>
  <c r="Q268" i="4"/>
  <c r="Q267" i="4"/>
  <c r="Q266" i="4"/>
  <c r="Q265" i="4"/>
  <c r="Q264" i="4"/>
  <c r="Q263" i="4"/>
  <c r="Q262" i="4"/>
  <c r="Q261" i="4"/>
  <c r="Q260" i="4"/>
  <c r="Q259" i="4"/>
  <c r="Q258" i="4"/>
  <c r="Q257" i="4"/>
  <c r="Q256" i="4"/>
  <c r="Q255" i="4"/>
  <c r="Q254" i="4"/>
  <c r="Q253" i="4"/>
  <c r="Q252" i="4"/>
  <c r="Q251" i="4"/>
  <c r="Q250" i="4"/>
  <c r="Q249" i="4"/>
  <c r="Q248" i="4"/>
  <c r="Q247" i="4"/>
  <c r="Q246" i="4"/>
  <c r="Q245" i="4"/>
  <c r="Q244" i="4"/>
  <c r="Q243" i="4"/>
  <c r="Q242" i="4"/>
  <c r="Q241" i="4"/>
  <c r="Q240" i="4"/>
  <c r="Q239" i="4"/>
  <c r="Q238" i="4"/>
  <c r="Q237" i="4"/>
  <c r="Q236" i="4"/>
  <c r="Q235" i="4"/>
  <c r="Q234" i="4"/>
  <c r="Q233" i="4"/>
  <c r="Q232" i="4"/>
  <c r="Q231" i="4"/>
  <c r="Q230" i="4"/>
  <c r="Q229" i="4"/>
  <c r="Q228" i="4"/>
  <c r="Q227" i="4"/>
  <c r="Q226" i="4"/>
  <c r="Q225" i="4"/>
  <c r="Q224" i="4"/>
  <c r="Q223" i="4"/>
  <c r="Q222" i="4"/>
  <c r="Q221" i="4"/>
  <c r="Q220" i="4"/>
  <c r="Q219" i="4"/>
  <c r="Q218" i="4"/>
  <c r="Q217" i="4"/>
  <c r="Q216" i="4"/>
  <c r="Q215" i="4"/>
  <c r="Q214" i="4"/>
  <c r="Q213" i="4"/>
  <c r="Q212" i="4"/>
  <c r="Q211" i="4"/>
  <c r="Q210" i="4"/>
  <c r="Q209" i="4"/>
  <c r="Q208" i="4"/>
  <c r="Q207" i="4"/>
  <c r="Q206" i="4"/>
  <c r="Q205" i="4"/>
  <c r="Q204" i="4"/>
  <c r="Q203" i="4"/>
  <c r="Q202" i="4"/>
  <c r="Q201" i="4"/>
  <c r="Q200" i="4"/>
  <c r="Q199" i="4"/>
  <c r="Q198" i="4"/>
  <c r="Q197" i="4"/>
  <c r="Q196" i="4"/>
  <c r="Q195" i="4"/>
  <c r="Q194" i="4"/>
  <c r="Q193" i="4"/>
  <c r="Q192" i="4"/>
  <c r="Q191" i="4"/>
  <c r="Q190" i="4"/>
  <c r="Q189" i="4"/>
  <c r="Q188" i="4"/>
  <c r="Q187" i="4"/>
  <c r="Q186" i="4"/>
  <c r="Q185" i="4"/>
  <c r="Q184" i="4"/>
  <c r="Q183" i="4"/>
  <c r="Q182" i="4"/>
  <c r="Q181" i="4"/>
  <c r="Q180" i="4"/>
  <c r="Q179" i="4"/>
  <c r="Q178" i="4"/>
  <c r="Q177" i="4"/>
  <c r="Q176" i="4"/>
  <c r="Q175" i="4"/>
  <c r="Q174" i="4"/>
  <c r="Q173" i="4"/>
  <c r="Q172" i="4"/>
  <c r="Q171" i="4"/>
  <c r="Q170" i="4"/>
  <c r="Q169" i="4"/>
  <c r="Q168" i="4"/>
  <c r="Q167" i="4"/>
  <c r="Q166" i="4"/>
  <c r="Q165" i="4"/>
  <c r="Q164" i="4"/>
  <c r="Q163" i="4"/>
  <c r="Q162" i="4"/>
  <c r="Q161" i="4"/>
  <c r="Q160" i="4"/>
  <c r="Q159" i="4"/>
  <c r="Q158" i="4"/>
  <c r="Q157" i="4"/>
  <c r="Q156" i="4"/>
  <c r="Q155" i="4"/>
  <c r="Q154" i="4"/>
  <c r="Q153" i="4"/>
  <c r="Q152" i="4"/>
  <c r="Q151" i="4"/>
  <c r="Q150" i="4"/>
  <c r="Q149" i="4"/>
  <c r="Q148" i="4"/>
  <c r="Q147" i="4"/>
  <c r="Q146" i="4"/>
  <c r="Q145" i="4"/>
  <c r="Q144" i="4"/>
  <c r="Q143" i="4"/>
  <c r="Q142" i="4"/>
  <c r="Q141" i="4"/>
  <c r="Q140" i="4"/>
  <c r="Q139" i="4"/>
  <c r="Q138" i="4"/>
  <c r="Q137" i="4"/>
  <c r="Q136" i="4"/>
  <c r="Q135" i="4"/>
  <c r="Q134" i="4"/>
  <c r="Q133" i="4"/>
  <c r="Q132" i="4"/>
  <c r="Q131" i="4"/>
  <c r="Q130" i="4"/>
  <c r="Q129" i="4"/>
  <c r="Q128" i="4"/>
  <c r="Q127" i="4"/>
  <c r="Q126" i="4"/>
  <c r="Q125" i="4"/>
  <c r="Q124" i="4"/>
  <c r="Q123" i="4"/>
  <c r="Q122" i="4"/>
  <c r="Q121" i="4"/>
  <c r="Q120" i="4"/>
  <c r="Q119" i="4"/>
  <c r="Q118" i="4"/>
  <c r="Q117" i="4"/>
  <c r="Q116" i="4"/>
  <c r="Q115" i="4"/>
  <c r="Q114" i="4"/>
  <c r="Q113" i="4"/>
  <c r="Q112" i="4"/>
  <c r="Q111" i="4"/>
  <c r="Q110" i="4"/>
  <c r="Q109" i="4"/>
  <c r="Q108" i="4"/>
  <c r="Q107" i="4"/>
  <c r="Q106" i="4"/>
  <c r="Q105" i="4"/>
  <c r="Q104" i="4"/>
  <c r="Q103" i="4"/>
  <c r="Q102" i="4"/>
  <c r="Q101" i="4"/>
  <c r="Q100" i="4"/>
  <c r="Q99" i="4"/>
  <c r="Q98" i="4"/>
  <c r="Q97" i="4"/>
  <c r="Q96" i="4"/>
  <c r="Q95" i="4"/>
  <c r="Q94" i="4"/>
  <c r="Q93" i="4"/>
  <c r="Q92" i="4"/>
  <c r="Q91" i="4"/>
  <c r="Q90" i="4"/>
  <c r="Q89" i="4"/>
  <c r="Q88" i="4"/>
  <c r="Q87" i="4"/>
  <c r="Q86" i="4"/>
  <c r="Q85" i="4"/>
  <c r="Q84" i="4"/>
  <c r="Q83" i="4"/>
  <c r="Q82" i="4"/>
  <c r="Q81" i="4"/>
  <c r="Q80" i="4"/>
  <c r="Q79" i="4"/>
  <c r="Q78" i="4"/>
  <c r="Q77" i="4"/>
  <c r="Q76" i="4"/>
  <c r="Q75" i="4"/>
  <c r="Q74" i="4"/>
  <c r="Q73" i="4"/>
  <c r="Q72" i="4"/>
  <c r="Q71" i="4"/>
  <c r="Q70" i="4"/>
  <c r="Q69" i="4"/>
  <c r="Q68" i="4"/>
  <c r="Q67" i="4"/>
  <c r="Q66" i="4"/>
  <c r="Q65" i="4"/>
  <c r="Q64" i="4"/>
  <c r="Q63" i="4"/>
  <c r="Q62" i="4"/>
  <c r="Q61" i="4"/>
  <c r="Q60" i="4"/>
  <c r="Q59" i="4"/>
  <c r="Q58" i="4"/>
  <c r="Q57" i="4"/>
  <c r="Q56" i="4"/>
  <c r="Q55" i="4"/>
  <c r="Q54" i="4"/>
  <c r="Q53" i="4"/>
  <c r="Q52" i="4"/>
  <c r="Q51" i="4"/>
  <c r="Q50" i="4"/>
  <c r="Q49" i="4"/>
  <c r="Q48" i="4"/>
  <c r="Q47" i="4"/>
  <c r="Q46" i="4"/>
  <c r="Q45" i="4"/>
  <c r="Q44" i="4"/>
  <c r="Q43" i="4"/>
  <c r="Q42" i="4"/>
  <c r="Q41" i="4"/>
  <c r="Q40" i="4"/>
  <c r="Q39" i="4"/>
  <c r="Q38" i="4"/>
  <c r="Q37" i="4"/>
  <c r="Q36" i="4"/>
  <c r="Q35" i="4"/>
  <c r="Q34" i="4"/>
  <c r="Q33" i="4"/>
  <c r="Q32" i="4"/>
  <c r="Q31" i="4"/>
  <c r="Q30" i="4"/>
  <c r="Q29" i="4"/>
  <c r="Q28" i="4"/>
  <c r="Q27" i="4"/>
  <c r="Q26" i="4"/>
  <c r="Q25" i="4"/>
  <c r="Q24" i="4"/>
  <c r="Q23" i="4"/>
  <c r="Q22" i="4"/>
  <c r="Q21" i="4"/>
  <c r="Q20" i="4"/>
  <c r="Q19" i="4"/>
  <c r="Q18" i="4"/>
  <c r="Q17" i="4"/>
  <c r="Q16" i="4"/>
  <c r="Q15" i="4"/>
  <c r="Q14" i="4"/>
  <c r="Q13" i="4"/>
  <c r="Q12" i="4"/>
  <c r="Q11" i="4"/>
  <c r="Q10" i="4"/>
  <c r="Q9" i="4"/>
  <c r="Q8" i="4"/>
  <c r="Q7" i="4"/>
  <c r="Q6" i="4"/>
  <c r="Q5" i="4"/>
  <c r="Q4" i="4"/>
  <c r="Q3" i="4"/>
  <c r="Q272" i="3"/>
  <c r="Q271" i="3"/>
  <c r="Q270" i="3"/>
  <c r="Q269" i="3"/>
  <c r="Q268" i="3"/>
  <c r="Q267" i="3"/>
  <c r="Q266" i="3"/>
  <c r="Q265" i="3"/>
  <c r="Q264" i="3"/>
  <c r="Q263" i="3"/>
  <c r="Q262" i="3"/>
  <c r="Q261" i="3"/>
  <c r="Q260" i="3"/>
  <c r="Q259" i="3"/>
  <c r="Q258" i="3"/>
  <c r="Q257" i="3"/>
  <c r="Q256" i="3"/>
  <c r="Q255" i="3"/>
  <c r="Q254" i="3"/>
  <c r="Q253" i="3"/>
  <c r="Q252" i="3"/>
  <c r="Q251" i="3"/>
  <c r="Q250" i="3"/>
  <c r="Q249" i="3"/>
  <c r="Q248" i="3"/>
  <c r="Q247" i="3"/>
  <c r="Q246" i="3"/>
  <c r="Q245" i="3"/>
  <c r="Q244" i="3"/>
  <c r="Q243" i="3"/>
  <c r="Q242" i="3"/>
  <c r="Q241" i="3"/>
  <c r="Q240" i="3"/>
  <c r="Q239" i="3"/>
  <c r="Q238" i="3"/>
  <c r="Q237" i="3"/>
  <c r="Q236" i="3"/>
  <c r="Q235" i="3"/>
  <c r="Q234" i="3"/>
  <c r="Q233" i="3"/>
  <c r="Q232" i="3"/>
  <c r="Q231" i="3"/>
  <c r="Q230" i="3"/>
  <c r="Q229" i="3"/>
  <c r="Q228" i="3"/>
  <c r="Q227" i="3"/>
  <c r="Q226" i="3"/>
  <c r="Q225" i="3"/>
  <c r="Q224" i="3"/>
  <c r="Q223" i="3"/>
  <c r="Q222" i="3"/>
  <c r="Q221" i="3"/>
  <c r="Q220" i="3"/>
  <c r="Q219" i="3"/>
  <c r="Q218" i="3"/>
  <c r="Q217" i="3"/>
  <c r="Q216" i="3"/>
  <c r="Q215" i="3"/>
  <c r="Q214" i="3"/>
  <c r="Q213" i="3"/>
  <c r="Q212" i="3"/>
  <c r="Q211" i="3"/>
  <c r="Q210" i="3"/>
  <c r="Q209" i="3"/>
  <c r="Q208" i="3"/>
  <c r="Q207" i="3"/>
  <c r="Q206" i="3"/>
  <c r="Q205" i="3"/>
  <c r="Q204" i="3"/>
  <c r="Q203" i="3"/>
  <c r="Q202" i="3"/>
  <c r="Q201" i="3"/>
  <c r="Q200" i="3"/>
  <c r="Q199" i="3"/>
  <c r="Q198" i="3"/>
  <c r="Q197" i="3"/>
  <c r="Q196" i="3"/>
  <c r="Q195" i="3"/>
  <c r="Q194" i="3"/>
  <c r="Q193" i="3"/>
  <c r="Q192" i="3"/>
  <c r="Q191" i="3"/>
  <c r="Q190" i="3"/>
  <c r="Q189" i="3"/>
  <c r="Q188" i="3"/>
  <c r="Q187" i="3"/>
  <c r="Q186" i="3"/>
  <c r="Q185" i="3"/>
  <c r="Q184" i="3"/>
  <c r="Q183" i="3"/>
  <c r="Q182" i="3"/>
  <c r="Q181" i="3"/>
  <c r="Q180" i="3"/>
  <c r="Q179" i="3"/>
  <c r="Q178" i="3"/>
  <c r="Q177" i="3"/>
  <c r="Q176" i="3"/>
  <c r="Q175" i="3"/>
  <c r="Q174" i="3"/>
  <c r="Q173" i="3"/>
  <c r="Q172" i="3"/>
  <c r="Q171" i="3"/>
  <c r="Q170" i="3"/>
  <c r="Q169" i="3"/>
  <c r="Q168" i="3"/>
  <c r="Q167" i="3"/>
  <c r="Q166" i="3"/>
  <c r="Q165" i="3"/>
  <c r="Q164" i="3"/>
  <c r="Q163" i="3"/>
  <c r="Q162" i="3"/>
  <c r="Q161" i="3"/>
  <c r="Q160" i="3"/>
  <c r="Q159" i="3"/>
  <c r="Q158" i="3"/>
  <c r="Q157" i="3"/>
  <c r="Q156" i="3"/>
  <c r="Q155" i="3"/>
  <c r="Q154" i="3"/>
  <c r="Q153" i="3"/>
  <c r="Q152" i="3"/>
  <c r="Q151" i="3"/>
  <c r="Q150" i="3"/>
  <c r="Q149" i="3"/>
  <c r="Q148" i="3"/>
  <c r="Q147" i="3"/>
  <c r="Q146" i="3"/>
  <c r="Q145" i="3"/>
  <c r="Q144" i="3"/>
  <c r="Q143" i="3"/>
  <c r="Q142" i="3"/>
  <c r="Q141" i="3"/>
  <c r="Q140" i="3"/>
  <c r="Q139" i="3"/>
  <c r="Q138" i="3"/>
  <c r="Q137" i="3"/>
  <c r="Q136" i="3"/>
  <c r="Q135" i="3"/>
  <c r="Q134" i="3"/>
  <c r="Q133" i="3"/>
  <c r="Q132" i="3"/>
  <c r="Q131" i="3"/>
  <c r="Q130" i="3"/>
  <c r="Q129" i="3"/>
  <c r="Q128" i="3"/>
  <c r="Q127" i="3"/>
  <c r="Q126" i="3"/>
  <c r="Q125" i="3"/>
  <c r="Q124" i="3"/>
  <c r="Q123" i="3"/>
  <c r="Q122" i="3"/>
  <c r="Q121" i="3"/>
  <c r="Q120" i="3"/>
  <c r="Q119" i="3"/>
  <c r="Q118" i="3"/>
  <c r="Q117" i="3"/>
  <c r="Q116" i="3"/>
  <c r="Q115" i="3"/>
  <c r="Q114" i="3"/>
  <c r="Q113" i="3"/>
  <c r="Q112" i="3"/>
  <c r="Q111" i="3"/>
  <c r="Q110" i="3"/>
  <c r="Q109" i="3"/>
  <c r="Q108" i="3"/>
  <c r="Q107" i="3"/>
  <c r="Q106" i="3"/>
  <c r="Q105" i="3"/>
  <c r="Q104" i="3"/>
  <c r="Q103" i="3"/>
  <c r="Q102" i="3"/>
  <c r="Q101" i="3"/>
  <c r="Q100" i="3"/>
  <c r="Q99" i="3"/>
  <c r="Q98" i="3"/>
  <c r="Q97" i="3"/>
  <c r="Q96" i="3"/>
  <c r="Q95" i="3"/>
  <c r="Q94" i="3"/>
  <c r="Q93" i="3"/>
  <c r="Q92" i="3"/>
  <c r="Q91" i="3"/>
  <c r="Q90" i="3"/>
  <c r="Q89" i="3"/>
  <c r="Q88" i="3"/>
  <c r="Q87" i="3"/>
  <c r="Q86" i="3"/>
  <c r="Q85" i="3"/>
  <c r="Q84" i="3"/>
  <c r="Q83" i="3"/>
  <c r="Q82" i="3"/>
  <c r="Q81" i="3"/>
  <c r="Q80" i="3"/>
  <c r="Q79" i="3"/>
  <c r="Q78" i="3"/>
  <c r="Q77" i="3"/>
  <c r="Q76" i="3"/>
  <c r="Q75" i="3"/>
  <c r="Q74" i="3"/>
  <c r="Q73" i="3"/>
  <c r="Q72" i="3"/>
  <c r="Q71" i="3"/>
  <c r="Q70" i="3"/>
  <c r="Q69" i="3"/>
  <c r="Q68" i="3"/>
  <c r="Q67" i="3"/>
  <c r="Q66" i="3"/>
  <c r="Q65" i="3"/>
  <c r="Q64" i="3"/>
  <c r="Q63" i="3"/>
  <c r="Q62" i="3"/>
  <c r="Q61" i="3"/>
  <c r="Q60" i="3"/>
  <c r="Q59" i="3"/>
  <c r="Q58" i="3"/>
  <c r="Q57" i="3"/>
  <c r="Q56" i="3"/>
  <c r="Q55" i="3"/>
  <c r="Q54" i="3"/>
  <c r="Q53" i="3"/>
  <c r="Q52" i="3"/>
  <c r="Q51" i="3"/>
  <c r="Q50" i="3"/>
  <c r="Q49" i="3"/>
  <c r="Q48" i="3"/>
  <c r="Q47" i="3"/>
  <c r="Q46" i="3"/>
  <c r="Q45" i="3"/>
  <c r="Q44" i="3"/>
  <c r="Q43" i="3"/>
  <c r="Q42" i="3"/>
  <c r="Q41" i="3"/>
  <c r="Q40" i="3"/>
  <c r="Q39" i="3"/>
  <c r="Q38" i="3"/>
  <c r="Q37" i="3"/>
  <c r="Q36" i="3"/>
  <c r="Q35" i="3"/>
  <c r="Q34" i="3"/>
  <c r="Q33" i="3"/>
  <c r="Q32" i="3"/>
  <c r="Q31" i="3"/>
  <c r="Q30" i="3"/>
  <c r="Q29" i="3"/>
  <c r="Q28" i="3"/>
  <c r="Q27" i="3"/>
  <c r="Q26" i="3"/>
  <c r="Q25" i="3"/>
  <c r="Q24" i="3"/>
  <c r="Q23" i="3"/>
  <c r="Q22" i="3"/>
  <c r="Q21" i="3"/>
  <c r="Q20" i="3"/>
  <c r="Q19" i="3"/>
  <c r="Q18" i="3"/>
  <c r="Q17" i="3"/>
  <c r="Q16" i="3"/>
  <c r="Q15" i="3"/>
  <c r="Q14" i="3"/>
  <c r="Q13" i="3"/>
  <c r="Q12" i="3"/>
  <c r="Q11" i="3"/>
  <c r="Q10" i="3"/>
  <c r="Q9" i="3"/>
  <c r="Q8" i="3"/>
  <c r="Q7" i="3"/>
  <c r="Q6" i="3"/>
  <c r="Q5" i="3"/>
  <c r="Q4" i="3"/>
  <c r="Q3" i="3"/>
  <c r="P272" i="4"/>
  <c r="O272" i="4"/>
  <c r="P271" i="4"/>
  <c r="O271" i="4"/>
  <c r="P270" i="4"/>
  <c r="O270" i="4"/>
  <c r="P269" i="4"/>
  <c r="O269" i="4"/>
  <c r="P268" i="4"/>
  <c r="O268" i="4"/>
  <c r="P267" i="4"/>
  <c r="O267" i="4"/>
  <c r="P266" i="4"/>
  <c r="O266" i="4"/>
  <c r="P265" i="4"/>
  <c r="O265" i="4"/>
  <c r="P264" i="4"/>
  <c r="O264" i="4"/>
  <c r="P263" i="4"/>
  <c r="O263" i="4"/>
  <c r="P262" i="4"/>
  <c r="O262" i="4"/>
  <c r="P261" i="4"/>
  <c r="O261" i="4"/>
  <c r="P260" i="4"/>
  <c r="O260" i="4"/>
  <c r="P259" i="4"/>
  <c r="O259" i="4"/>
  <c r="P258" i="4"/>
  <c r="O258" i="4"/>
  <c r="P257" i="4"/>
  <c r="O257" i="4"/>
  <c r="P256" i="4"/>
  <c r="O256" i="4"/>
  <c r="P255" i="4"/>
  <c r="O255" i="4"/>
  <c r="P254" i="4"/>
  <c r="O254" i="4"/>
  <c r="P253" i="4"/>
  <c r="O253" i="4"/>
  <c r="P252" i="4"/>
  <c r="O252" i="4"/>
  <c r="P251" i="4"/>
  <c r="O251" i="4"/>
  <c r="P250" i="4"/>
  <c r="O250" i="4"/>
  <c r="P249" i="4"/>
  <c r="O249" i="4"/>
  <c r="P248" i="4"/>
  <c r="O248" i="4"/>
  <c r="P247" i="4"/>
  <c r="O247" i="4"/>
  <c r="P246" i="4"/>
  <c r="O246" i="4"/>
  <c r="P245" i="4"/>
  <c r="O245" i="4"/>
  <c r="P244" i="4"/>
  <c r="O244" i="4"/>
  <c r="P243" i="4"/>
  <c r="O243" i="4"/>
  <c r="P242" i="4"/>
  <c r="O242" i="4"/>
  <c r="P241" i="4"/>
  <c r="O241" i="4"/>
  <c r="P240" i="4"/>
  <c r="O240" i="4"/>
  <c r="P239" i="4"/>
  <c r="O239" i="4"/>
  <c r="P238" i="4"/>
  <c r="O238" i="4"/>
  <c r="P237" i="4"/>
  <c r="O237" i="4"/>
  <c r="P236" i="4"/>
  <c r="O236" i="4"/>
  <c r="P235" i="4"/>
  <c r="O235" i="4"/>
  <c r="P234" i="4"/>
  <c r="O234" i="4"/>
  <c r="P233" i="4"/>
  <c r="O233" i="4"/>
  <c r="P232" i="4"/>
  <c r="O232" i="4"/>
  <c r="P231" i="4"/>
  <c r="O231" i="4"/>
  <c r="P230" i="4"/>
  <c r="O230" i="4"/>
  <c r="P229" i="4"/>
  <c r="O229" i="4"/>
  <c r="P228" i="4"/>
  <c r="O228" i="4"/>
  <c r="P227" i="4"/>
  <c r="O227" i="4"/>
  <c r="P226" i="4"/>
  <c r="O226" i="4"/>
  <c r="P225" i="4"/>
  <c r="O225" i="4"/>
  <c r="P224" i="4"/>
  <c r="O224" i="4"/>
  <c r="P223" i="4"/>
  <c r="O223" i="4"/>
  <c r="P222" i="4"/>
  <c r="O222" i="4"/>
  <c r="P221" i="4"/>
  <c r="O221" i="4"/>
  <c r="P220" i="4"/>
  <c r="O220" i="4"/>
  <c r="P219" i="4"/>
  <c r="O219" i="4"/>
  <c r="P218" i="4"/>
  <c r="O218" i="4"/>
  <c r="P217" i="4"/>
  <c r="O217" i="4"/>
  <c r="P216" i="4"/>
  <c r="O216" i="4"/>
  <c r="P215" i="4"/>
  <c r="O215" i="4"/>
  <c r="P214" i="4"/>
  <c r="O214" i="4"/>
  <c r="P213" i="4"/>
  <c r="O213" i="4"/>
  <c r="P212" i="4"/>
  <c r="O212" i="4"/>
  <c r="P211" i="4"/>
  <c r="O211" i="4"/>
  <c r="P210" i="4"/>
  <c r="O210" i="4"/>
  <c r="P209" i="4"/>
  <c r="O209" i="4"/>
  <c r="P208" i="4"/>
  <c r="O208" i="4"/>
  <c r="P207" i="4"/>
  <c r="O207" i="4"/>
  <c r="P206" i="4"/>
  <c r="O206" i="4"/>
  <c r="P205" i="4"/>
  <c r="O205" i="4"/>
  <c r="P204" i="4"/>
  <c r="O204" i="4"/>
  <c r="P203" i="4"/>
  <c r="O203" i="4"/>
  <c r="P202" i="4"/>
  <c r="O202" i="4"/>
  <c r="P201" i="4"/>
  <c r="O201" i="4"/>
  <c r="P200" i="4"/>
  <c r="O200" i="4"/>
  <c r="P199" i="4"/>
  <c r="O199" i="4"/>
  <c r="P198" i="4"/>
  <c r="O198" i="4"/>
  <c r="P197" i="4"/>
  <c r="O197" i="4"/>
  <c r="P196" i="4"/>
  <c r="O196" i="4"/>
  <c r="P195" i="4"/>
  <c r="O195" i="4"/>
  <c r="P194" i="4"/>
  <c r="O194" i="4"/>
  <c r="P193" i="4"/>
  <c r="O193" i="4"/>
  <c r="P192" i="4"/>
  <c r="O192" i="4"/>
  <c r="P191" i="4"/>
  <c r="O191" i="4"/>
  <c r="P190" i="4"/>
  <c r="O190" i="4"/>
  <c r="P189" i="4"/>
  <c r="O189" i="4"/>
  <c r="P188" i="4"/>
  <c r="O188" i="4"/>
  <c r="P187" i="4"/>
  <c r="O187" i="4"/>
  <c r="P186" i="4"/>
  <c r="O186" i="4"/>
  <c r="P185" i="4"/>
  <c r="O185" i="4"/>
  <c r="P184" i="4"/>
  <c r="O184" i="4"/>
  <c r="P183" i="4"/>
  <c r="O183" i="4"/>
  <c r="P182" i="4"/>
  <c r="O182" i="4"/>
  <c r="P181" i="4"/>
  <c r="O181" i="4"/>
  <c r="P180" i="4"/>
  <c r="O180" i="4"/>
  <c r="P179" i="4"/>
  <c r="O179" i="4"/>
  <c r="P178" i="4"/>
  <c r="O178" i="4"/>
  <c r="P177" i="4"/>
  <c r="O177" i="4"/>
  <c r="P176" i="4"/>
  <c r="O176" i="4"/>
  <c r="P175" i="4"/>
  <c r="O175" i="4"/>
  <c r="P174" i="4"/>
  <c r="O174" i="4"/>
  <c r="P173" i="4"/>
  <c r="O173" i="4"/>
  <c r="P172" i="4"/>
  <c r="O172" i="4"/>
  <c r="P171" i="4"/>
  <c r="O171" i="4"/>
  <c r="P170" i="4"/>
  <c r="O170" i="4"/>
  <c r="P169" i="4"/>
  <c r="O169" i="4"/>
  <c r="P168" i="4"/>
  <c r="O168" i="4"/>
  <c r="P167" i="4"/>
  <c r="O167" i="4"/>
  <c r="P166" i="4"/>
  <c r="O166" i="4"/>
  <c r="P165" i="4"/>
  <c r="O165" i="4"/>
  <c r="P164" i="4"/>
  <c r="O164" i="4"/>
  <c r="P163" i="4"/>
  <c r="O163" i="4"/>
  <c r="P162" i="4"/>
  <c r="O162" i="4"/>
  <c r="P161" i="4"/>
  <c r="O161" i="4"/>
  <c r="P160" i="4"/>
  <c r="O160" i="4"/>
  <c r="P159" i="4"/>
  <c r="O159" i="4"/>
  <c r="P158" i="4"/>
  <c r="O158" i="4"/>
  <c r="P157" i="4"/>
  <c r="O157" i="4"/>
  <c r="P156" i="4"/>
  <c r="O156" i="4"/>
  <c r="P155" i="4"/>
  <c r="O155" i="4"/>
  <c r="P154" i="4"/>
  <c r="O154" i="4"/>
  <c r="P153" i="4"/>
  <c r="O153" i="4"/>
  <c r="P152" i="4"/>
  <c r="O152" i="4"/>
  <c r="P151" i="4"/>
  <c r="O151" i="4"/>
  <c r="P150" i="4"/>
  <c r="O150" i="4"/>
  <c r="P149" i="4"/>
  <c r="O149" i="4"/>
  <c r="P148" i="4"/>
  <c r="O148" i="4"/>
  <c r="P147" i="4"/>
  <c r="O147" i="4"/>
  <c r="P146" i="4"/>
  <c r="O146" i="4"/>
  <c r="P145" i="4"/>
  <c r="O145" i="4"/>
  <c r="P144" i="4"/>
  <c r="O144" i="4"/>
  <c r="P143" i="4"/>
  <c r="O143" i="4"/>
  <c r="P142" i="4"/>
  <c r="O142" i="4"/>
  <c r="P141" i="4"/>
  <c r="O141" i="4"/>
  <c r="P140" i="4"/>
  <c r="O140" i="4"/>
  <c r="P139" i="4"/>
  <c r="O139" i="4"/>
  <c r="P138" i="4"/>
  <c r="O138" i="4"/>
  <c r="P137" i="4"/>
  <c r="O137" i="4"/>
  <c r="P136" i="4"/>
  <c r="O136" i="4"/>
  <c r="P135" i="4"/>
  <c r="O135" i="4"/>
  <c r="P134" i="4"/>
  <c r="O134" i="4"/>
  <c r="P133" i="4"/>
  <c r="O133" i="4"/>
  <c r="P132" i="4"/>
  <c r="O132" i="4"/>
  <c r="P131" i="4"/>
  <c r="O131" i="4"/>
  <c r="P130" i="4"/>
  <c r="O130" i="4"/>
  <c r="P129" i="4"/>
  <c r="O129" i="4"/>
  <c r="P128" i="4"/>
  <c r="O128" i="4"/>
  <c r="P127" i="4"/>
  <c r="O127" i="4"/>
  <c r="P126" i="4"/>
  <c r="O126" i="4"/>
  <c r="P125" i="4"/>
  <c r="O125" i="4"/>
  <c r="P124" i="4"/>
  <c r="O124" i="4"/>
  <c r="P123" i="4"/>
  <c r="O123" i="4"/>
  <c r="P122" i="4"/>
  <c r="O122" i="4"/>
  <c r="P121" i="4"/>
  <c r="O121" i="4"/>
  <c r="P120" i="4"/>
  <c r="O120" i="4"/>
  <c r="P119" i="4"/>
  <c r="O119" i="4"/>
  <c r="P118" i="4"/>
  <c r="O118" i="4"/>
  <c r="P117" i="4"/>
  <c r="O117" i="4"/>
  <c r="P116" i="4"/>
  <c r="O116" i="4"/>
  <c r="P115" i="4"/>
  <c r="O115" i="4"/>
  <c r="P114" i="4"/>
  <c r="O114" i="4"/>
  <c r="P113" i="4"/>
  <c r="O113" i="4"/>
  <c r="P112" i="4"/>
  <c r="O112" i="4"/>
  <c r="P111" i="4"/>
  <c r="O111" i="4"/>
  <c r="P110" i="4"/>
  <c r="O110" i="4"/>
  <c r="P109" i="4"/>
  <c r="O109" i="4"/>
  <c r="P108" i="4"/>
  <c r="O108" i="4"/>
  <c r="P107" i="4"/>
  <c r="O107" i="4"/>
  <c r="P106" i="4"/>
  <c r="O106" i="4"/>
  <c r="P105" i="4"/>
  <c r="O105" i="4"/>
  <c r="P104" i="4"/>
  <c r="O104" i="4"/>
  <c r="P103" i="4"/>
  <c r="O103" i="4"/>
  <c r="P102" i="4"/>
  <c r="O102" i="4"/>
  <c r="P101" i="4"/>
  <c r="O101" i="4"/>
  <c r="P100" i="4"/>
  <c r="O100" i="4"/>
  <c r="P99" i="4"/>
  <c r="O99" i="4"/>
  <c r="P98" i="4"/>
  <c r="O98" i="4"/>
  <c r="P97" i="4"/>
  <c r="O97" i="4"/>
  <c r="P96" i="4"/>
  <c r="O96" i="4"/>
  <c r="P95" i="4"/>
  <c r="O95" i="4"/>
  <c r="P94" i="4"/>
  <c r="O94" i="4"/>
  <c r="P93" i="4"/>
  <c r="O93" i="4"/>
  <c r="P92" i="4"/>
  <c r="O92" i="4"/>
  <c r="P91" i="4"/>
  <c r="O91" i="4"/>
  <c r="P90" i="4"/>
  <c r="O90" i="4"/>
  <c r="P89" i="4"/>
  <c r="O89" i="4"/>
  <c r="P88" i="4"/>
  <c r="O88" i="4"/>
  <c r="P87" i="4"/>
  <c r="O87" i="4"/>
  <c r="P86" i="4"/>
  <c r="O86" i="4"/>
  <c r="P85" i="4"/>
  <c r="O85" i="4"/>
  <c r="P84" i="4"/>
  <c r="O84" i="4"/>
  <c r="P83" i="4"/>
  <c r="O83" i="4"/>
  <c r="P82" i="4"/>
  <c r="O82" i="4"/>
  <c r="P81" i="4"/>
  <c r="O81" i="4"/>
  <c r="P80" i="4"/>
  <c r="O80" i="4"/>
  <c r="P79" i="4"/>
  <c r="O79" i="4"/>
  <c r="P78" i="4"/>
  <c r="O78" i="4"/>
  <c r="P77" i="4"/>
  <c r="O77" i="4"/>
  <c r="P76" i="4"/>
  <c r="O76" i="4"/>
  <c r="P75" i="4"/>
  <c r="O75" i="4"/>
  <c r="P74" i="4"/>
  <c r="O74" i="4"/>
  <c r="P73" i="4"/>
  <c r="O73" i="4"/>
  <c r="P72" i="4"/>
  <c r="O72" i="4"/>
  <c r="P71" i="4"/>
  <c r="O71" i="4"/>
  <c r="P70" i="4"/>
  <c r="O70" i="4"/>
  <c r="P69" i="4"/>
  <c r="O69" i="4"/>
  <c r="P68" i="4"/>
  <c r="O68" i="4"/>
  <c r="P67" i="4"/>
  <c r="O67" i="4"/>
  <c r="P66" i="4"/>
  <c r="O66" i="4"/>
  <c r="P65" i="4"/>
  <c r="O65" i="4"/>
  <c r="P64" i="4"/>
  <c r="O64" i="4"/>
  <c r="P63" i="4"/>
  <c r="O63" i="4"/>
  <c r="P62" i="4"/>
  <c r="O62" i="4"/>
  <c r="P61" i="4"/>
  <c r="O61" i="4"/>
  <c r="P60" i="4"/>
  <c r="O60" i="4"/>
  <c r="P59" i="4"/>
  <c r="O59" i="4"/>
  <c r="P58" i="4"/>
  <c r="O58" i="4"/>
  <c r="P57" i="4"/>
  <c r="O57" i="4"/>
  <c r="P56" i="4"/>
  <c r="O56" i="4"/>
  <c r="P55" i="4"/>
  <c r="O55" i="4"/>
  <c r="P54" i="4"/>
  <c r="O54" i="4"/>
  <c r="P53" i="4"/>
  <c r="O53" i="4"/>
  <c r="P52" i="4"/>
  <c r="O52" i="4"/>
  <c r="P51" i="4"/>
  <c r="O51" i="4"/>
  <c r="P50" i="4"/>
  <c r="O50" i="4"/>
  <c r="P49" i="4"/>
  <c r="O49" i="4"/>
  <c r="P48" i="4"/>
  <c r="O48" i="4"/>
  <c r="P47" i="4"/>
  <c r="O47" i="4"/>
  <c r="P46" i="4"/>
  <c r="O46" i="4"/>
  <c r="P45" i="4"/>
  <c r="O45" i="4"/>
  <c r="P44" i="4"/>
  <c r="O44" i="4"/>
  <c r="P43" i="4"/>
  <c r="O43" i="4"/>
  <c r="P42" i="4"/>
  <c r="O42" i="4"/>
  <c r="P41" i="4"/>
  <c r="O41" i="4"/>
  <c r="P40" i="4"/>
  <c r="O40" i="4"/>
  <c r="P39" i="4"/>
  <c r="O39" i="4"/>
  <c r="P38" i="4"/>
  <c r="O38" i="4"/>
  <c r="P37" i="4"/>
  <c r="O37" i="4"/>
  <c r="P36" i="4"/>
  <c r="O36" i="4"/>
  <c r="P35" i="4"/>
  <c r="O35" i="4"/>
  <c r="P34" i="4"/>
  <c r="O34" i="4"/>
  <c r="P33" i="4"/>
  <c r="O33" i="4"/>
  <c r="P32" i="4"/>
  <c r="O32" i="4"/>
  <c r="P31" i="4"/>
  <c r="O31" i="4"/>
  <c r="P30" i="4"/>
  <c r="O30" i="4"/>
  <c r="P29" i="4"/>
  <c r="O29" i="4"/>
  <c r="P28" i="4"/>
  <c r="O28" i="4"/>
  <c r="P27" i="4"/>
  <c r="O27" i="4"/>
  <c r="P26" i="4"/>
  <c r="O26" i="4"/>
  <c r="P25" i="4"/>
  <c r="O25" i="4"/>
  <c r="P24" i="4"/>
  <c r="O24" i="4"/>
  <c r="P23" i="4"/>
  <c r="O23" i="4"/>
  <c r="P22" i="4"/>
  <c r="O22" i="4"/>
  <c r="P21" i="4"/>
  <c r="O21" i="4"/>
  <c r="P20" i="4"/>
  <c r="O20" i="4"/>
  <c r="P19" i="4"/>
  <c r="O19" i="4"/>
  <c r="P18" i="4"/>
  <c r="O18" i="4"/>
  <c r="P17" i="4"/>
  <c r="O17" i="4"/>
  <c r="P16" i="4"/>
  <c r="O16" i="4"/>
  <c r="P15" i="4"/>
  <c r="O15" i="4"/>
  <c r="P14" i="4"/>
  <c r="O14" i="4"/>
  <c r="P13" i="4"/>
  <c r="O13" i="4"/>
  <c r="P12" i="4"/>
  <c r="O12" i="4"/>
  <c r="P11" i="4"/>
  <c r="O11" i="4"/>
  <c r="P10" i="4"/>
  <c r="O10" i="4"/>
  <c r="P9" i="4"/>
  <c r="O9" i="4"/>
  <c r="P8" i="4"/>
  <c r="O8" i="4"/>
  <c r="P7" i="4"/>
  <c r="O7" i="4"/>
  <c r="P6" i="4"/>
  <c r="O6" i="4"/>
  <c r="P5" i="4"/>
  <c r="O5" i="4"/>
  <c r="P4" i="4"/>
  <c r="O4" i="4"/>
  <c r="P3" i="4"/>
  <c r="O3" i="4"/>
  <c r="P272" i="3"/>
  <c r="O272" i="3"/>
  <c r="P271" i="3"/>
  <c r="O271" i="3"/>
  <c r="P270" i="3"/>
  <c r="O270" i="3"/>
  <c r="P269" i="3"/>
  <c r="O269" i="3"/>
  <c r="P268" i="3"/>
  <c r="O268" i="3"/>
  <c r="P267" i="3"/>
  <c r="O267" i="3"/>
  <c r="P266" i="3"/>
  <c r="O266" i="3"/>
  <c r="P265" i="3"/>
  <c r="O265" i="3"/>
  <c r="P264" i="3"/>
  <c r="O264" i="3"/>
  <c r="P263" i="3"/>
  <c r="O263" i="3"/>
  <c r="P262" i="3"/>
  <c r="O262" i="3"/>
  <c r="P261" i="3"/>
  <c r="O261" i="3"/>
  <c r="P260" i="3"/>
  <c r="O260" i="3"/>
  <c r="P259" i="3"/>
  <c r="O259" i="3"/>
  <c r="P258" i="3"/>
  <c r="O258" i="3"/>
  <c r="P257" i="3"/>
  <c r="O257" i="3"/>
  <c r="P256" i="3"/>
  <c r="O256" i="3"/>
  <c r="P255" i="3"/>
  <c r="O255" i="3"/>
  <c r="P254" i="3"/>
  <c r="O254" i="3"/>
  <c r="P253" i="3"/>
  <c r="O253" i="3"/>
  <c r="P252" i="3"/>
  <c r="O252" i="3"/>
  <c r="P251" i="3"/>
  <c r="O251" i="3"/>
  <c r="P250" i="3"/>
  <c r="O250" i="3"/>
  <c r="P249" i="3"/>
  <c r="O249" i="3"/>
  <c r="P248" i="3"/>
  <c r="O248" i="3"/>
  <c r="P247" i="3"/>
  <c r="O247" i="3"/>
  <c r="P246" i="3"/>
  <c r="O246" i="3"/>
  <c r="P245" i="3"/>
  <c r="O245" i="3"/>
  <c r="P244" i="3"/>
  <c r="O244" i="3"/>
  <c r="P243" i="3"/>
  <c r="O243" i="3"/>
  <c r="P242" i="3"/>
  <c r="O242" i="3"/>
  <c r="P241" i="3"/>
  <c r="O241" i="3"/>
  <c r="P240" i="3"/>
  <c r="O240" i="3"/>
  <c r="P239" i="3"/>
  <c r="O239" i="3"/>
  <c r="P238" i="3"/>
  <c r="O238" i="3"/>
  <c r="P237" i="3"/>
  <c r="O237" i="3"/>
  <c r="P236" i="3"/>
  <c r="O236" i="3"/>
  <c r="P235" i="3"/>
  <c r="O235" i="3"/>
  <c r="P234" i="3"/>
  <c r="O234" i="3"/>
  <c r="P233" i="3"/>
  <c r="O233" i="3"/>
  <c r="P232" i="3"/>
  <c r="O232" i="3"/>
  <c r="P231" i="3"/>
  <c r="O231" i="3"/>
  <c r="P230" i="3"/>
  <c r="O230" i="3"/>
  <c r="P229" i="3"/>
  <c r="O229" i="3"/>
  <c r="P228" i="3"/>
  <c r="O228" i="3"/>
  <c r="P227" i="3"/>
  <c r="O227" i="3"/>
  <c r="P226" i="3"/>
  <c r="O226" i="3"/>
  <c r="P225" i="3"/>
  <c r="O225" i="3"/>
  <c r="P224" i="3"/>
  <c r="O224" i="3"/>
  <c r="P223" i="3"/>
  <c r="O223" i="3"/>
  <c r="P222" i="3"/>
  <c r="O222" i="3"/>
  <c r="P221" i="3"/>
  <c r="O221" i="3"/>
  <c r="P220" i="3"/>
  <c r="O220" i="3"/>
  <c r="P219" i="3"/>
  <c r="O219" i="3"/>
  <c r="P218" i="3"/>
  <c r="O218" i="3"/>
  <c r="P217" i="3"/>
  <c r="O217" i="3"/>
  <c r="P216" i="3"/>
  <c r="O216" i="3"/>
  <c r="P215" i="3"/>
  <c r="O215" i="3"/>
  <c r="P214" i="3"/>
  <c r="O214" i="3"/>
  <c r="P213" i="3"/>
  <c r="O213" i="3"/>
  <c r="P212" i="3"/>
  <c r="O212" i="3"/>
  <c r="P211" i="3"/>
  <c r="O211" i="3"/>
  <c r="P210" i="3"/>
  <c r="O210" i="3"/>
  <c r="P209" i="3"/>
  <c r="O209" i="3"/>
  <c r="P208" i="3"/>
  <c r="O208" i="3"/>
  <c r="P207" i="3"/>
  <c r="O207" i="3"/>
  <c r="P206" i="3"/>
  <c r="O206" i="3"/>
  <c r="P205" i="3"/>
  <c r="O205" i="3"/>
  <c r="P204" i="3"/>
  <c r="O204" i="3"/>
  <c r="P203" i="3"/>
  <c r="O203" i="3"/>
  <c r="P202" i="3"/>
  <c r="O202" i="3"/>
  <c r="P201" i="3"/>
  <c r="O201" i="3"/>
  <c r="P200" i="3"/>
  <c r="O200" i="3"/>
  <c r="P199" i="3"/>
  <c r="O199" i="3"/>
  <c r="P198" i="3"/>
  <c r="O198" i="3"/>
  <c r="P197" i="3"/>
  <c r="O197" i="3"/>
  <c r="P196" i="3"/>
  <c r="O196" i="3"/>
  <c r="P195" i="3"/>
  <c r="O195" i="3"/>
  <c r="P194" i="3"/>
  <c r="O194" i="3"/>
  <c r="P193" i="3"/>
  <c r="O193" i="3"/>
  <c r="P192" i="3"/>
  <c r="O192" i="3"/>
  <c r="P191" i="3"/>
  <c r="O191" i="3"/>
  <c r="P190" i="3"/>
  <c r="O190" i="3"/>
  <c r="P189" i="3"/>
  <c r="O189" i="3"/>
  <c r="P188" i="3"/>
  <c r="O188" i="3"/>
  <c r="P187" i="3"/>
  <c r="O187" i="3"/>
  <c r="P186" i="3"/>
  <c r="O186" i="3"/>
  <c r="P185" i="3"/>
  <c r="O185" i="3"/>
  <c r="P184" i="3"/>
  <c r="O184" i="3"/>
  <c r="P183" i="3"/>
  <c r="O183" i="3"/>
  <c r="P182" i="3"/>
  <c r="O182" i="3"/>
  <c r="P181" i="3"/>
  <c r="O181" i="3"/>
  <c r="P180" i="3"/>
  <c r="O180" i="3"/>
  <c r="P179" i="3"/>
  <c r="O179" i="3"/>
  <c r="P178" i="3"/>
  <c r="O178" i="3"/>
  <c r="P177" i="3"/>
  <c r="O177" i="3"/>
  <c r="P176" i="3"/>
  <c r="O176" i="3"/>
  <c r="P175" i="3"/>
  <c r="O175" i="3"/>
  <c r="P174" i="3"/>
  <c r="O174" i="3"/>
  <c r="P173" i="3"/>
  <c r="O173" i="3"/>
  <c r="P172" i="3"/>
  <c r="O172" i="3"/>
  <c r="P171" i="3"/>
  <c r="O171" i="3"/>
  <c r="P170" i="3"/>
  <c r="O170" i="3"/>
  <c r="P169" i="3"/>
  <c r="O169" i="3"/>
  <c r="P168" i="3"/>
  <c r="O168" i="3"/>
  <c r="P167" i="3"/>
  <c r="O167" i="3"/>
  <c r="P166" i="3"/>
  <c r="O166" i="3"/>
  <c r="P165" i="3"/>
  <c r="O165" i="3"/>
  <c r="P164" i="3"/>
  <c r="O164" i="3"/>
  <c r="P163" i="3"/>
  <c r="O163" i="3"/>
  <c r="P162" i="3"/>
  <c r="O162" i="3"/>
  <c r="P161" i="3"/>
  <c r="O161" i="3"/>
  <c r="P160" i="3"/>
  <c r="O160" i="3"/>
  <c r="P159" i="3"/>
  <c r="O159" i="3"/>
  <c r="P158" i="3"/>
  <c r="O158" i="3"/>
  <c r="P157" i="3"/>
  <c r="O157" i="3"/>
  <c r="P156" i="3"/>
  <c r="O156" i="3"/>
  <c r="P155" i="3"/>
  <c r="O155" i="3"/>
  <c r="P154" i="3"/>
  <c r="O154" i="3"/>
  <c r="P153" i="3"/>
  <c r="O153" i="3"/>
  <c r="P152" i="3"/>
  <c r="O152" i="3"/>
  <c r="P151" i="3"/>
  <c r="O151" i="3"/>
  <c r="P150" i="3"/>
  <c r="O150" i="3"/>
  <c r="P149" i="3"/>
  <c r="O149" i="3"/>
  <c r="P148" i="3"/>
  <c r="O148" i="3"/>
  <c r="P147" i="3"/>
  <c r="O147" i="3"/>
  <c r="P146" i="3"/>
  <c r="O146" i="3"/>
  <c r="P145" i="3"/>
  <c r="O145" i="3"/>
  <c r="P144" i="3"/>
  <c r="O144" i="3"/>
  <c r="P143" i="3"/>
  <c r="O143" i="3"/>
  <c r="P142" i="3"/>
  <c r="O142" i="3"/>
  <c r="P141" i="3"/>
  <c r="O141" i="3"/>
  <c r="P140" i="3"/>
  <c r="O140" i="3"/>
  <c r="P139" i="3"/>
  <c r="O139" i="3"/>
  <c r="P138" i="3"/>
  <c r="O138" i="3"/>
  <c r="P137" i="3"/>
  <c r="O137" i="3"/>
  <c r="P136" i="3"/>
  <c r="O136" i="3"/>
  <c r="P135" i="3"/>
  <c r="O135" i="3"/>
  <c r="P134" i="3"/>
  <c r="O134" i="3"/>
  <c r="P133" i="3"/>
  <c r="O133" i="3"/>
  <c r="P132" i="3"/>
  <c r="O132" i="3"/>
  <c r="P131" i="3"/>
  <c r="O131" i="3"/>
  <c r="P130" i="3"/>
  <c r="O130" i="3"/>
  <c r="P129" i="3"/>
  <c r="O129" i="3"/>
  <c r="P128" i="3"/>
  <c r="O128" i="3"/>
  <c r="P127" i="3"/>
  <c r="O127" i="3"/>
  <c r="P126" i="3"/>
  <c r="O126" i="3"/>
  <c r="P125" i="3"/>
  <c r="O125" i="3"/>
  <c r="P124" i="3"/>
  <c r="O124" i="3"/>
  <c r="P123" i="3"/>
  <c r="O123" i="3"/>
  <c r="P122" i="3"/>
  <c r="O122" i="3"/>
  <c r="P121" i="3"/>
  <c r="O121" i="3"/>
  <c r="P120" i="3"/>
  <c r="O120" i="3"/>
  <c r="P119" i="3"/>
  <c r="O119" i="3"/>
  <c r="P118" i="3"/>
  <c r="O118" i="3"/>
  <c r="P117" i="3"/>
  <c r="O117" i="3"/>
  <c r="P116" i="3"/>
  <c r="O116" i="3"/>
  <c r="P115" i="3"/>
  <c r="O115" i="3"/>
  <c r="P114" i="3"/>
  <c r="O114" i="3"/>
  <c r="P113" i="3"/>
  <c r="O113" i="3"/>
  <c r="P112" i="3"/>
  <c r="O112" i="3"/>
  <c r="P111" i="3"/>
  <c r="O111" i="3"/>
  <c r="P110" i="3"/>
  <c r="O110" i="3"/>
  <c r="P109" i="3"/>
  <c r="O109" i="3"/>
  <c r="P108" i="3"/>
  <c r="O108" i="3"/>
  <c r="P107" i="3"/>
  <c r="O107" i="3"/>
  <c r="P106" i="3"/>
  <c r="O106" i="3"/>
  <c r="P105" i="3"/>
  <c r="O105" i="3"/>
  <c r="P104" i="3"/>
  <c r="O104" i="3"/>
  <c r="P103" i="3"/>
  <c r="O103" i="3"/>
  <c r="P102" i="3"/>
  <c r="O102" i="3"/>
  <c r="P101" i="3"/>
  <c r="O101" i="3"/>
  <c r="P100" i="3"/>
  <c r="O100" i="3"/>
  <c r="P99" i="3"/>
  <c r="O99" i="3"/>
  <c r="P98" i="3"/>
  <c r="O98" i="3"/>
  <c r="P97" i="3"/>
  <c r="O97" i="3"/>
  <c r="P96" i="3"/>
  <c r="O96" i="3"/>
  <c r="P95" i="3"/>
  <c r="O95" i="3"/>
  <c r="P94" i="3"/>
  <c r="O94" i="3"/>
  <c r="P93" i="3"/>
  <c r="O93" i="3"/>
  <c r="P92" i="3"/>
  <c r="O92" i="3"/>
  <c r="P91" i="3"/>
  <c r="O91" i="3"/>
  <c r="P90" i="3"/>
  <c r="O90" i="3"/>
  <c r="P89" i="3"/>
  <c r="O89" i="3"/>
  <c r="P88" i="3"/>
  <c r="O88" i="3"/>
  <c r="P87" i="3"/>
  <c r="O87" i="3"/>
  <c r="P86" i="3"/>
  <c r="O86" i="3"/>
  <c r="P85" i="3"/>
  <c r="O85" i="3"/>
  <c r="P84" i="3"/>
  <c r="O84" i="3"/>
  <c r="P83" i="3"/>
  <c r="O83" i="3"/>
  <c r="P82" i="3"/>
  <c r="O82" i="3"/>
  <c r="P81" i="3"/>
  <c r="O81" i="3"/>
  <c r="P80" i="3"/>
  <c r="O80" i="3"/>
  <c r="P79" i="3"/>
  <c r="O79" i="3"/>
  <c r="P78" i="3"/>
  <c r="O78" i="3"/>
  <c r="P77" i="3"/>
  <c r="O77" i="3"/>
  <c r="P76" i="3"/>
  <c r="O76" i="3"/>
  <c r="P75" i="3"/>
  <c r="O75" i="3"/>
  <c r="P74" i="3"/>
  <c r="O74" i="3"/>
  <c r="P73" i="3"/>
  <c r="O73" i="3"/>
  <c r="P72" i="3"/>
  <c r="O72" i="3"/>
  <c r="P71" i="3"/>
  <c r="O71" i="3"/>
  <c r="P70" i="3"/>
  <c r="O70" i="3"/>
  <c r="P69" i="3"/>
  <c r="O69" i="3"/>
  <c r="P68" i="3"/>
  <c r="O68" i="3"/>
  <c r="P67" i="3"/>
  <c r="O67" i="3"/>
  <c r="P66" i="3"/>
  <c r="O66" i="3"/>
  <c r="P65" i="3"/>
  <c r="O65" i="3"/>
  <c r="P64" i="3"/>
  <c r="O64" i="3"/>
  <c r="P63" i="3"/>
  <c r="O63" i="3"/>
  <c r="P62" i="3"/>
  <c r="O62" i="3"/>
  <c r="P61" i="3"/>
  <c r="O61" i="3"/>
  <c r="P60" i="3"/>
  <c r="O60" i="3"/>
  <c r="P59" i="3"/>
  <c r="O59" i="3"/>
  <c r="P58" i="3"/>
  <c r="O58" i="3"/>
  <c r="P57" i="3"/>
  <c r="O57" i="3"/>
  <c r="P56" i="3"/>
  <c r="O56" i="3"/>
  <c r="P55" i="3"/>
  <c r="O55" i="3"/>
  <c r="P54" i="3"/>
  <c r="O54" i="3"/>
  <c r="P53" i="3"/>
  <c r="O53" i="3"/>
  <c r="P52" i="3"/>
  <c r="O52" i="3"/>
  <c r="P51" i="3"/>
  <c r="O51" i="3"/>
  <c r="P50" i="3"/>
  <c r="O50" i="3"/>
  <c r="P49" i="3"/>
  <c r="O49" i="3"/>
  <c r="P48" i="3"/>
  <c r="O48" i="3"/>
  <c r="P47" i="3"/>
  <c r="O47" i="3"/>
  <c r="P46" i="3"/>
  <c r="O46" i="3"/>
  <c r="P45" i="3"/>
  <c r="O45" i="3"/>
  <c r="P44" i="3"/>
  <c r="O44" i="3"/>
  <c r="P43" i="3"/>
  <c r="O43" i="3"/>
  <c r="P42" i="3"/>
  <c r="O42" i="3"/>
  <c r="P41" i="3"/>
  <c r="O41" i="3"/>
  <c r="P40" i="3"/>
  <c r="O40" i="3"/>
  <c r="P39" i="3"/>
  <c r="O39" i="3"/>
  <c r="P38" i="3"/>
  <c r="O38" i="3"/>
  <c r="P37" i="3"/>
  <c r="O37" i="3"/>
  <c r="P36" i="3"/>
  <c r="O36" i="3"/>
  <c r="P35" i="3"/>
  <c r="O35" i="3"/>
  <c r="P34" i="3"/>
  <c r="O34" i="3"/>
  <c r="P33" i="3"/>
  <c r="O33" i="3"/>
  <c r="P32" i="3"/>
  <c r="O32" i="3"/>
  <c r="P31" i="3"/>
  <c r="O31" i="3"/>
  <c r="P30" i="3"/>
  <c r="O30" i="3"/>
  <c r="P29" i="3"/>
  <c r="O29" i="3"/>
  <c r="P28" i="3"/>
  <c r="O28" i="3"/>
  <c r="P27" i="3"/>
  <c r="O27" i="3"/>
  <c r="P26" i="3"/>
  <c r="O26" i="3"/>
  <c r="P25" i="3"/>
  <c r="O25" i="3"/>
  <c r="P24" i="3"/>
  <c r="O24" i="3"/>
  <c r="P23" i="3"/>
  <c r="O23" i="3"/>
  <c r="P22" i="3"/>
  <c r="O22" i="3"/>
  <c r="P21" i="3"/>
  <c r="O21" i="3"/>
  <c r="P20" i="3"/>
  <c r="O20" i="3"/>
  <c r="P19" i="3"/>
  <c r="O19" i="3"/>
  <c r="P18" i="3"/>
  <c r="O18" i="3"/>
  <c r="P17" i="3"/>
  <c r="O17" i="3"/>
  <c r="P16" i="3"/>
  <c r="O16" i="3"/>
  <c r="P15" i="3"/>
  <c r="O15" i="3"/>
  <c r="P14" i="3"/>
  <c r="O14" i="3"/>
  <c r="P13" i="3"/>
  <c r="O13" i="3"/>
  <c r="P12" i="3"/>
  <c r="O12" i="3"/>
  <c r="P11" i="3"/>
  <c r="O11" i="3"/>
  <c r="P10" i="3"/>
  <c r="O10" i="3"/>
  <c r="P9" i="3"/>
  <c r="O9" i="3"/>
  <c r="P8" i="3"/>
  <c r="O8" i="3"/>
  <c r="P7" i="3"/>
  <c r="O7" i="3"/>
  <c r="P6" i="3"/>
  <c r="O6" i="3"/>
  <c r="P5" i="3"/>
  <c r="O5" i="3"/>
  <c r="P4" i="3"/>
  <c r="O4" i="3"/>
  <c r="P3" i="3"/>
  <c r="O3" i="3"/>
  <c r="O273" i="3"/>
  <c r="P273" i="3"/>
  <c r="P274" i="3" l="1"/>
  <c r="D277" i="3" s="1"/>
  <c r="D278" i="3" s="1"/>
  <c r="P274" i="4"/>
  <c r="O274" i="3"/>
  <c r="D276" i="3" s="1"/>
  <c r="O274" i="4"/>
  <c r="O2" i="3"/>
  <c r="N6" i="3" l="1"/>
  <c r="N3" i="4" l="1"/>
  <c r="N6" i="4"/>
  <c r="N201" i="3"/>
  <c r="N3" i="3"/>
  <c r="N272" i="4" l="1"/>
  <c r="N267" i="3"/>
  <c r="N266" i="4" l="1"/>
  <c r="M273" i="4"/>
  <c r="M275" i="4" s="1"/>
  <c r="L273" i="4"/>
  <c r="L275" i="4" s="1"/>
  <c r="K273" i="4"/>
  <c r="K275" i="4" s="1"/>
  <c r="J273" i="4"/>
  <c r="J275" i="4" s="1"/>
  <c r="G273" i="4"/>
  <c r="G275" i="4" s="1"/>
  <c r="F273" i="4"/>
  <c r="F275" i="4" s="1"/>
  <c r="E273" i="4"/>
  <c r="E275" i="4" s="1"/>
  <c r="D273" i="4"/>
  <c r="D275" i="4" s="1"/>
  <c r="C273" i="4"/>
  <c r="N4" i="4"/>
  <c r="N5" i="4"/>
  <c r="N7" i="4"/>
  <c r="N8" i="4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N34" i="4"/>
  <c r="N35" i="4"/>
  <c r="N36" i="4"/>
  <c r="N37" i="4"/>
  <c r="N38" i="4"/>
  <c r="N39" i="4"/>
  <c r="N40" i="4"/>
  <c r="N41" i="4"/>
  <c r="N42" i="4"/>
  <c r="N43" i="4"/>
  <c r="N44" i="4"/>
  <c r="N45" i="4"/>
  <c r="N46" i="4"/>
  <c r="N47" i="4"/>
  <c r="N48" i="4"/>
  <c r="N49" i="4"/>
  <c r="N50" i="4"/>
  <c r="N51" i="4"/>
  <c r="N52" i="4"/>
  <c r="N53" i="4"/>
  <c r="N54" i="4"/>
  <c r="N55" i="4"/>
  <c r="N56" i="4"/>
  <c r="N57" i="4"/>
  <c r="N58" i="4"/>
  <c r="N59" i="4"/>
  <c r="N60" i="4"/>
  <c r="N61" i="4"/>
  <c r="N62" i="4"/>
  <c r="N63" i="4"/>
  <c r="N64" i="4"/>
  <c r="N65" i="4"/>
  <c r="N66" i="4"/>
  <c r="N67" i="4"/>
  <c r="N68" i="4"/>
  <c r="N69" i="4"/>
  <c r="N70" i="4"/>
  <c r="N71" i="4"/>
  <c r="N72" i="4"/>
  <c r="N73" i="4"/>
  <c r="N74" i="4"/>
  <c r="N75" i="4"/>
  <c r="N76" i="4"/>
  <c r="N77" i="4"/>
  <c r="N78" i="4"/>
  <c r="N79" i="4"/>
  <c r="N80" i="4"/>
  <c r="N81" i="4"/>
  <c r="N82" i="4"/>
  <c r="N83" i="4"/>
  <c r="N84" i="4"/>
  <c r="N85" i="4"/>
  <c r="N86" i="4"/>
  <c r="N87" i="4"/>
  <c r="N88" i="4"/>
  <c r="N89" i="4"/>
  <c r="N90" i="4"/>
  <c r="N91" i="4"/>
  <c r="N92" i="4"/>
  <c r="N93" i="4"/>
  <c r="N94" i="4"/>
  <c r="N95" i="4"/>
  <c r="N96" i="4"/>
  <c r="N97" i="4"/>
  <c r="N98" i="4"/>
  <c r="N99" i="4"/>
  <c r="N100" i="4"/>
  <c r="N101" i="4"/>
  <c r="N102" i="4"/>
  <c r="N103" i="4"/>
  <c r="N104" i="4"/>
  <c r="N105" i="4"/>
  <c r="N106" i="4"/>
  <c r="N107" i="4"/>
  <c r="N108" i="4"/>
  <c r="N109" i="4"/>
  <c r="N110" i="4"/>
  <c r="N111" i="4"/>
  <c r="N112" i="4"/>
  <c r="N113" i="4"/>
  <c r="N114" i="4"/>
  <c r="N115" i="4"/>
  <c r="N116" i="4"/>
  <c r="N117" i="4"/>
  <c r="N118" i="4"/>
  <c r="N119" i="4"/>
  <c r="N120" i="4"/>
  <c r="N121" i="4"/>
  <c r="N122" i="4"/>
  <c r="N123" i="4"/>
  <c r="N124" i="4"/>
  <c r="N125" i="4"/>
  <c r="N126" i="4"/>
  <c r="N127" i="4"/>
  <c r="N128" i="4"/>
  <c r="N129" i="4"/>
  <c r="N130" i="4"/>
  <c r="N131" i="4"/>
  <c r="N132" i="4"/>
  <c r="N133" i="4"/>
  <c r="N134" i="4"/>
  <c r="N135" i="4"/>
  <c r="N136" i="4"/>
  <c r="N137" i="4"/>
  <c r="N138" i="4"/>
  <c r="N139" i="4"/>
  <c r="N140" i="4"/>
  <c r="N141" i="4"/>
  <c r="N142" i="4"/>
  <c r="N143" i="4"/>
  <c r="N144" i="4"/>
  <c r="N145" i="4"/>
  <c r="N146" i="4"/>
  <c r="N147" i="4"/>
  <c r="N148" i="4"/>
  <c r="N149" i="4"/>
  <c r="N150" i="4"/>
  <c r="N151" i="4"/>
  <c r="N152" i="4"/>
  <c r="N153" i="4"/>
  <c r="N154" i="4"/>
  <c r="N155" i="4"/>
  <c r="N156" i="4"/>
  <c r="N157" i="4"/>
  <c r="N158" i="4"/>
  <c r="N159" i="4"/>
  <c r="N160" i="4"/>
  <c r="N161" i="4"/>
  <c r="N162" i="4"/>
  <c r="N163" i="4"/>
  <c r="N164" i="4"/>
  <c r="N165" i="4"/>
  <c r="N166" i="4"/>
  <c r="N167" i="4"/>
  <c r="N168" i="4"/>
  <c r="N169" i="4"/>
  <c r="N170" i="4"/>
  <c r="N171" i="4"/>
  <c r="N172" i="4"/>
  <c r="N173" i="4"/>
  <c r="N174" i="4"/>
  <c r="N175" i="4"/>
  <c r="N176" i="4"/>
  <c r="N177" i="4"/>
  <c r="N178" i="4"/>
  <c r="N179" i="4"/>
  <c r="N180" i="4"/>
  <c r="N181" i="4"/>
  <c r="N182" i="4"/>
  <c r="N183" i="4"/>
  <c r="N184" i="4"/>
  <c r="N185" i="4"/>
  <c r="N186" i="4"/>
  <c r="N187" i="4"/>
  <c r="N188" i="4"/>
  <c r="N189" i="4"/>
  <c r="N190" i="4"/>
  <c r="N191" i="4"/>
  <c r="N192" i="4"/>
  <c r="N193" i="4"/>
  <c r="N194" i="4"/>
  <c r="N195" i="4"/>
  <c r="N196" i="4"/>
  <c r="N197" i="4"/>
  <c r="N198" i="4"/>
  <c r="N199" i="4"/>
  <c r="N200" i="4"/>
  <c r="N201" i="4"/>
  <c r="N202" i="4"/>
  <c r="N203" i="4"/>
  <c r="N204" i="4"/>
  <c r="N205" i="4"/>
  <c r="N206" i="4"/>
  <c r="N207" i="4"/>
  <c r="N208" i="4"/>
  <c r="N209" i="4"/>
  <c r="N210" i="4"/>
  <c r="N211" i="4"/>
  <c r="N212" i="4"/>
  <c r="N213" i="4"/>
  <c r="N214" i="4"/>
  <c r="N215" i="4"/>
  <c r="N216" i="4"/>
  <c r="N217" i="4"/>
  <c r="N218" i="4"/>
  <c r="N219" i="4"/>
  <c r="N220" i="4"/>
  <c r="N221" i="4"/>
  <c r="N222" i="4"/>
  <c r="N223" i="4"/>
  <c r="N224" i="4"/>
  <c r="N225" i="4"/>
  <c r="N226" i="4"/>
  <c r="N227" i="4"/>
  <c r="N228" i="4"/>
  <c r="N229" i="4"/>
  <c r="N230" i="4"/>
  <c r="N231" i="4"/>
  <c r="N232" i="4"/>
  <c r="N233" i="4"/>
  <c r="N234" i="4"/>
  <c r="N235" i="4"/>
  <c r="N236" i="4"/>
  <c r="N237" i="4"/>
  <c r="N238" i="4"/>
  <c r="N239" i="4"/>
  <c r="N240" i="4"/>
  <c r="N241" i="4"/>
  <c r="N242" i="4"/>
  <c r="N243" i="4"/>
  <c r="N244" i="4"/>
  <c r="N245" i="4"/>
  <c r="N246" i="4"/>
  <c r="N247" i="4"/>
  <c r="N248" i="4"/>
  <c r="N249" i="4"/>
  <c r="N250" i="4"/>
  <c r="N251" i="4"/>
  <c r="N252" i="4"/>
  <c r="N253" i="4"/>
  <c r="N254" i="4"/>
  <c r="N255" i="4"/>
  <c r="N256" i="4"/>
  <c r="N257" i="4"/>
  <c r="N258" i="4"/>
  <c r="N259" i="4"/>
  <c r="N260" i="4"/>
  <c r="N261" i="4"/>
  <c r="N262" i="4"/>
  <c r="N263" i="4"/>
  <c r="N264" i="4"/>
  <c r="N265" i="4"/>
  <c r="N267" i="4"/>
  <c r="N268" i="4"/>
  <c r="N269" i="4"/>
  <c r="N270" i="4"/>
  <c r="N271" i="4"/>
  <c r="N4" i="3"/>
  <c r="N5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272" i="3"/>
  <c r="M273" i="3"/>
  <c r="M275" i="3" s="1"/>
  <c r="L273" i="3"/>
  <c r="L275" i="3" s="1"/>
  <c r="K273" i="3"/>
  <c r="K275" i="3" s="1"/>
  <c r="J273" i="3"/>
  <c r="J275" i="3" s="1"/>
  <c r="G273" i="3"/>
  <c r="G275" i="3" s="1"/>
  <c r="F273" i="3"/>
  <c r="F275" i="3" s="1"/>
  <c r="E273" i="3"/>
  <c r="E275" i="3" s="1"/>
  <c r="D273" i="3"/>
  <c r="D275" i="3" s="1"/>
  <c r="C273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82" i="3"/>
  <c r="N83" i="3"/>
  <c r="N84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99" i="3"/>
  <c r="N100" i="3"/>
  <c r="N101" i="3"/>
  <c r="N102" i="3"/>
  <c r="N103" i="3"/>
  <c r="N104" i="3"/>
  <c r="N105" i="3"/>
  <c r="N106" i="3"/>
  <c r="N107" i="3"/>
  <c r="N108" i="3"/>
  <c r="N109" i="3"/>
  <c r="N110" i="3"/>
  <c r="N111" i="3"/>
  <c r="N112" i="3"/>
  <c r="N113" i="3"/>
  <c r="N114" i="3"/>
  <c r="N115" i="3"/>
  <c r="N116" i="3"/>
  <c r="N117" i="3"/>
  <c r="N118" i="3"/>
  <c r="N119" i="3"/>
  <c r="N120" i="3"/>
  <c r="N121" i="3"/>
  <c r="N122" i="3"/>
  <c r="N123" i="3"/>
  <c r="N124" i="3"/>
  <c r="N125" i="3"/>
  <c r="N126" i="3"/>
  <c r="N127" i="3"/>
  <c r="N128" i="3"/>
  <c r="N129" i="3"/>
  <c r="N130" i="3"/>
  <c r="N131" i="3"/>
  <c r="N132" i="3"/>
  <c r="N133" i="3"/>
  <c r="N134" i="3"/>
  <c r="N135" i="3"/>
  <c r="N136" i="3"/>
  <c r="N137" i="3"/>
  <c r="N138" i="3"/>
  <c r="N139" i="3"/>
  <c r="N140" i="3"/>
  <c r="N141" i="3"/>
  <c r="N142" i="3"/>
  <c r="N143" i="3"/>
  <c r="N144" i="3"/>
  <c r="N145" i="3"/>
  <c r="N146" i="3"/>
  <c r="N147" i="3"/>
  <c r="N148" i="3"/>
  <c r="N149" i="3"/>
  <c r="N150" i="3"/>
  <c r="N151" i="3"/>
  <c r="N152" i="3"/>
  <c r="N153" i="3"/>
  <c r="N154" i="3"/>
  <c r="N155" i="3"/>
  <c r="N156" i="3"/>
  <c r="N157" i="3"/>
  <c r="N158" i="3"/>
  <c r="N159" i="3"/>
  <c r="N160" i="3"/>
  <c r="N161" i="3"/>
  <c r="N162" i="3"/>
  <c r="N163" i="3"/>
  <c r="N164" i="3"/>
  <c r="N165" i="3"/>
  <c r="N166" i="3"/>
  <c r="N167" i="3"/>
  <c r="N168" i="3"/>
  <c r="N169" i="3"/>
  <c r="N170" i="3"/>
  <c r="N171" i="3"/>
  <c r="N172" i="3"/>
  <c r="N173" i="3"/>
  <c r="N174" i="3"/>
  <c r="N175" i="3"/>
  <c r="N176" i="3"/>
  <c r="N177" i="3"/>
  <c r="N178" i="3"/>
  <c r="N179" i="3"/>
  <c r="N180" i="3"/>
  <c r="N181" i="3"/>
  <c r="N182" i="3"/>
  <c r="N183" i="3"/>
  <c r="N184" i="3"/>
  <c r="N185" i="3"/>
  <c r="N186" i="3"/>
  <c r="N187" i="3"/>
  <c r="N188" i="3"/>
  <c r="N189" i="3"/>
  <c r="N190" i="3"/>
  <c r="N191" i="3"/>
  <c r="N192" i="3"/>
  <c r="N193" i="3"/>
  <c r="N194" i="3"/>
  <c r="N195" i="3"/>
  <c r="N196" i="3"/>
  <c r="N197" i="3"/>
  <c r="N198" i="3"/>
  <c r="N199" i="3"/>
  <c r="N200" i="3"/>
  <c r="N202" i="3"/>
  <c r="N203" i="3"/>
  <c r="N204" i="3"/>
  <c r="N205" i="3"/>
  <c r="N206" i="3"/>
  <c r="N207" i="3"/>
  <c r="N208" i="3"/>
  <c r="N209" i="3"/>
  <c r="N210" i="3"/>
  <c r="N211" i="3"/>
  <c r="N212" i="3"/>
  <c r="N213" i="3"/>
  <c r="N214" i="3"/>
  <c r="N215" i="3"/>
  <c r="N216" i="3"/>
  <c r="N217" i="3"/>
  <c r="N218" i="3"/>
  <c r="N219" i="3"/>
  <c r="N220" i="3"/>
  <c r="N221" i="3"/>
  <c r="N222" i="3"/>
  <c r="N223" i="3"/>
  <c r="N224" i="3"/>
  <c r="N225" i="3"/>
  <c r="N226" i="3"/>
  <c r="N227" i="3"/>
  <c r="N228" i="3"/>
  <c r="N229" i="3"/>
  <c r="N230" i="3"/>
  <c r="N231" i="3"/>
  <c r="N232" i="3"/>
  <c r="N233" i="3"/>
  <c r="N234" i="3"/>
  <c r="N235" i="3"/>
  <c r="N236" i="3"/>
  <c r="N237" i="3"/>
  <c r="N238" i="3"/>
  <c r="N239" i="3"/>
  <c r="N240" i="3"/>
  <c r="N241" i="3"/>
  <c r="N242" i="3"/>
  <c r="N243" i="3"/>
  <c r="N244" i="3"/>
  <c r="N245" i="3"/>
  <c r="N246" i="3"/>
  <c r="N247" i="3"/>
  <c r="N248" i="3"/>
  <c r="N249" i="3"/>
  <c r="N250" i="3"/>
  <c r="N251" i="3"/>
  <c r="N252" i="3"/>
  <c r="N253" i="3"/>
  <c r="N254" i="3"/>
  <c r="N255" i="3"/>
  <c r="N256" i="3"/>
  <c r="N257" i="3"/>
  <c r="N258" i="3"/>
  <c r="N259" i="3"/>
  <c r="N260" i="3"/>
  <c r="N261" i="3"/>
  <c r="N262" i="3"/>
  <c r="N263" i="3"/>
  <c r="N264" i="3"/>
  <c r="N265" i="3"/>
  <c r="N266" i="3"/>
  <c r="N268" i="3"/>
  <c r="N269" i="3"/>
  <c r="N270" i="3"/>
  <c r="N271" i="3"/>
  <c r="N273" i="4" l="1"/>
  <c r="N274" i="4" s="1"/>
  <c r="L274" i="4"/>
  <c r="J274" i="4"/>
  <c r="F274" i="4"/>
  <c r="D274" i="4"/>
  <c r="L274" i="3"/>
  <c r="J274" i="3"/>
  <c r="F274" i="3"/>
  <c r="D274" i="3"/>
  <c r="N273" i="3"/>
  <c r="N275" i="3" s="1"/>
  <c r="E274" i="3"/>
  <c r="G274" i="3"/>
  <c r="K274" i="3"/>
  <c r="M274" i="3"/>
  <c r="E274" i="4"/>
  <c r="G274" i="4"/>
  <c r="K274" i="4"/>
  <c r="M274" i="4"/>
  <c r="Q273" i="3"/>
  <c r="O1" i="3" l="1"/>
  <c r="R272" i="3"/>
  <c r="S272" i="3" s="1"/>
  <c r="R270" i="3"/>
  <c r="S270" i="3" s="1"/>
  <c r="R268" i="3"/>
  <c r="S268" i="3" s="1"/>
  <c r="R266" i="3"/>
  <c r="S266" i="3" s="1"/>
  <c r="R264" i="3"/>
  <c r="S264" i="3" s="1"/>
  <c r="R262" i="3"/>
  <c r="S262" i="3" s="1"/>
  <c r="R260" i="3"/>
  <c r="S260" i="3" s="1"/>
  <c r="R258" i="3"/>
  <c r="S258" i="3" s="1"/>
  <c r="R256" i="3"/>
  <c r="S256" i="3" s="1"/>
  <c r="R254" i="3"/>
  <c r="S254" i="3" s="1"/>
  <c r="R252" i="3"/>
  <c r="S252" i="3" s="1"/>
  <c r="R250" i="3"/>
  <c r="S250" i="3" s="1"/>
  <c r="R248" i="3"/>
  <c r="S248" i="3" s="1"/>
  <c r="R246" i="3"/>
  <c r="S246" i="3" s="1"/>
  <c r="R244" i="3"/>
  <c r="S244" i="3" s="1"/>
  <c r="R242" i="3"/>
  <c r="S242" i="3" s="1"/>
  <c r="R240" i="3"/>
  <c r="S240" i="3" s="1"/>
  <c r="R238" i="3"/>
  <c r="S238" i="3" s="1"/>
  <c r="R236" i="3"/>
  <c r="S236" i="3" s="1"/>
  <c r="R234" i="3"/>
  <c r="S234" i="3" s="1"/>
  <c r="R232" i="3"/>
  <c r="S232" i="3" s="1"/>
  <c r="R230" i="3"/>
  <c r="S230" i="3" s="1"/>
  <c r="R228" i="3"/>
  <c r="S228" i="3" s="1"/>
  <c r="R226" i="3"/>
  <c r="S226" i="3" s="1"/>
  <c r="R224" i="3"/>
  <c r="S224" i="3" s="1"/>
  <c r="R222" i="3"/>
  <c r="S222" i="3" s="1"/>
  <c r="R220" i="3"/>
  <c r="S220" i="3" s="1"/>
  <c r="R218" i="3"/>
  <c r="S218" i="3" s="1"/>
  <c r="R216" i="3"/>
  <c r="S216" i="3" s="1"/>
  <c r="R214" i="3"/>
  <c r="S214" i="3" s="1"/>
  <c r="R212" i="3"/>
  <c r="S212" i="3" s="1"/>
  <c r="R210" i="3"/>
  <c r="S210" i="3" s="1"/>
  <c r="R208" i="3"/>
  <c r="S208" i="3" s="1"/>
  <c r="R206" i="3"/>
  <c r="S206" i="3" s="1"/>
  <c r="R204" i="3"/>
  <c r="S204" i="3" s="1"/>
  <c r="R202" i="3"/>
  <c r="S202" i="3" s="1"/>
  <c r="R200" i="3"/>
  <c r="S200" i="3" s="1"/>
  <c r="R198" i="3"/>
  <c r="S198" i="3" s="1"/>
  <c r="R196" i="3"/>
  <c r="S196" i="3" s="1"/>
  <c r="R194" i="3"/>
  <c r="S194" i="3" s="1"/>
  <c r="R192" i="3"/>
  <c r="S192" i="3" s="1"/>
  <c r="R190" i="3"/>
  <c r="S190" i="3" s="1"/>
  <c r="R188" i="3"/>
  <c r="S188" i="3" s="1"/>
  <c r="R186" i="3"/>
  <c r="S186" i="3" s="1"/>
  <c r="R184" i="3"/>
  <c r="S184" i="3" s="1"/>
  <c r="R182" i="3"/>
  <c r="S182" i="3" s="1"/>
  <c r="R180" i="3"/>
  <c r="S180" i="3" s="1"/>
  <c r="R178" i="3"/>
  <c r="S178" i="3" s="1"/>
  <c r="R176" i="3"/>
  <c r="S176" i="3" s="1"/>
  <c r="R174" i="3"/>
  <c r="S174" i="3" s="1"/>
  <c r="R172" i="3"/>
  <c r="S172" i="3" s="1"/>
  <c r="R170" i="3"/>
  <c r="S170" i="3" s="1"/>
  <c r="R168" i="3"/>
  <c r="S168" i="3" s="1"/>
  <c r="R166" i="3"/>
  <c r="S166" i="3" s="1"/>
  <c r="R164" i="3"/>
  <c r="S164" i="3" s="1"/>
  <c r="R162" i="3"/>
  <c r="S162" i="3" s="1"/>
  <c r="R160" i="3"/>
  <c r="S160" i="3" s="1"/>
  <c r="R158" i="3"/>
  <c r="S158" i="3" s="1"/>
  <c r="R156" i="3"/>
  <c r="S156" i="3" s="1"/>
  <c r="R154" i="3"/>
  <c r="S154" i="3" s="1"/>
  <c r="R152" i="3"/>
  <c r="S152" i="3" s="1"/>
  <c r="R150" i="3"/>
  <c r="S150" i="3" s="1"/>
  <c r="R148" i="3"/>
  <c r="S148" i="3" s="1"/>
  <c r="R146" i="3"/>
  <c r="S146" i="3" s="1"/>
  <c r="R144" i="3"/>
  <c r="S144" i="3" s="1"/>
  <c r="R142" i="3"/>
  <c r="S142" i="3" s="1"/>
  <c r="R140" i="3"/>
  <c r="S140" i="3" s="1"/>
  <c r="R138" i="3"/>
  <c r="S138" i="3" s="1"/>
  <c r="R136" i="3"/>
  <c r="S136" i="3" s="1"/>
  <c r="R134" i="3"/>
  <c r="S134" i="3" s="1"/>
  <c r="R132" i="3"/>
  <c r="S132" i="3" s="1"/>
  <c r="R130" i="3"/>
  <c r="S130" i="3" s="1"/>
  <c r="R128" i="3"/>
  <c r="S128" i="3" s="1"/>
  <c r="R126" i="3"/>
  <c r="S126" i="3" s="1"/>
  <c r="R124" i="3"/>
  <c r="S124" i="3" s="1"/>
  <c r="R122" i="3"/>
  <c r="S122" i="3" s="1"/>
  <c r="R120" i="3"/>
  <c r="S120" i="3" s="1"/>
  <c r="R118" i="3"/>
  <c r="S118" i="3" s="1"/>
  <c r="R116" i="3"/>
  <c r="S116" i="3" s="1"/>
  <c r="R114" i="3"/>
  <c r="S114" i="3" s="1"/>
  <c r="R112" i="3"/>
  <c r="S112" i="3" s="1"/>
  <c r="R110" i="3"/>
  <c r="S110" i="3" s="1"/>
  <c r="R108" i="3"/>
  <c r="S108" i="3" s="1"/>
  <c r="R106" i="3"/>
  <c r="S106" i="3" s="1"/>
  <c r="R104" i="3"/>
  <c r="S104" i="3" s="1"/>
  <c r="R102" i="3"/>
  <c r="S102" i="3" s="1"/>
  <c r="R100" i="3"/>
  <c r="S100" i="3" s="1"/>
  <c r="R98" i="3"/>
  <c r="S98" i="3" s="1"/>
  <c r="R96" i="3"/>
  <c r="S96" i="3" s="1"/>
  <c r="R94" i="3"/>
  <c r="S94" i="3" s="1"/>
  <c r="R92" i="3"/>
  <c r="S92" i="3" s="1"/>
  <c r="R90" i="3"/>
  <c r="S90" i="3" s="1"/>
  <c r="R88" i="3"/>
  <c r="S88" i="3" s="1"/>
  <c r="R86" i="3"/>
  <c r="S86" i="3" s="1"/>
  <c r="R84" i="3"/>
  <c r="S84" i="3" s="1"/>
  <c r="R82" i="3"/>
  <c r="S82" i="3" s="1"/>
  <c r="R80" i="3"/>
  <c r="S80" i="3" s="1"/>
  <c r="R78" i="3"/>
  <c r="S78" i="3" s="1"/>
  <c r="R76" i="3"/>
  <c r="S76" i="3" s="1"/>
  <c r="R74" i="3"/>
  <c r="S74" i="3" s="1"/>
  <c r="R72" i="3"/>
  <c r="S72" i="3" s="1"/>
  <c r="R70" i="3"/>
  <c r="S70" i="3" s="1"/>
  <c r="R68" i="3"/>
  <c r="S68" i="3" s="1"/>
  <c r="R66" i="3"/>
  <c r="S66" i="3" s="1"/>
  <c r="R64" i="3"/>
  <c r="S64" i="3" s="1"/>
  <c r="R62" i="3"/>
  <c r="S62" i="3" s="1"/>
  <c r="R60" i="3"/>
  <c r="S60" i="3" s="1"/>
  <c r="R58" i="3"/>
  <c r="S58" i="3" s="1"/>
  <c r="R56" i="3"/>
  <c r="S56" i="3" s="1"/>
  <c r="R54" i="3"/>
  <c r="S54" i="3" s="1"/>
  <c r="R52" i="3"/>
  <c r="S52" i="3" s="1"/>
  <c r="R50" i="3"/>
  <c r="S50" i="3" s="1"/>
  <c r="R48" i="3"/>
  <c r="S48" i="3" s="1"/>
  <c r="R46" i="3"/>
  <c r="S46" i="3" s="1"/>
  <c r="R44" i="3"/>
  <c r="S44" i="3" s="1"/>
  <c r="R42" i="3"/>
  <c r="S42" i="3" s="1"/>
  <c r="R40" i="3"/>
  <c r="S40" i="3" s="1"/>
  <c r="R38" i="3"/>
  <c r="S38" i="3" s="1"/>
  <c r="R36" i="3"/>
  <c r="S36" i="3" s="1"/>
  <c r="R34" i="3"/>
  <c r="S34" i="3" s="1"/>
  <c r="R32" i="3"/>
  <c r="S32" i="3" s="1"/>
  <c r="R30" i="3"/>
  <c r="S30" i="3" s="1"/>
  <c r="R28" i="3"/>
  <c r="S28" i="3" s="1"/>
  <c r="R26" i="3"/>
  <c r="S26" i="3" s="1"/>
  <c r="R24" i="3"/>
  <c r="S24" i="3" s="1"/>
  <c r="R22" i="3"/>
  <c r="S22" i="3" s="1"/>
  <c r="R20" i="3"/>
  <c r="S20" i="3" s="1"/>
  <c r="R18" i="3"/>
  <c r="S18" i="3" s="1"/>
  <c r="R271" i="3"/>
  <c r="S271" i="3" s="1"/>
  <c r="R269" i="3"/>
  <c r="S269" i="3" s="1"/>
  <c r="R267" i="3"/>
  <c r="S267" i="3" s="1"/>
  <c r="R265" i="3"/>
  <c r="S265" i="3" s="1"/>
  <c r="R263" i="3"/>
  <c r="S263" i="3" s="1"/>
  <c r="R261" i="3"/>
  <c r="S261" i="3" s="1"/>
  <c r="R259" i="3"/>
  <c r="S259" i="3" s="1"/>
  <c r="R257" i="3"/>
  <c r="S257" i="3" s="1"/>
  <c r="R255" i="3"/>
  <c r="S255" i="3" s="1"/>
  <c r="R253" i="3"/>
  <c r="S253" i="3" s="1"/>
  <c r="R251" i="3"/>
  <c r="S251" i="3" s="1"/>
  <c r="R249" i="3"/>
  <c r="S249" i="3" s="1"/>
  <c r="R247" i="3"/>
  <c r="S247" i="3" s="1"/>
  <c r="R245" i="3"/>
  <c r="S245" i="3" s="1"/>
  <c r="R243" i="3"/>
  <c r="S243" i="3" s="1"/>
  <c r="R241" i="3"/>
  <c r="S241" i="3" s="1"/>
  <c r="R239" i="3"/>
  <c r="S239" i="3" s="1"/>
  <c r="R237" i="3"/>
  <c r="S237" i="3" s="1"/>
  <c r="R235" i="3"/>
  <c r="S235" i="3" s="1"/>
  <c r="R233" i="3"/>
  <c r="S233" i="3" s="1"/>
  <c r="R231" i="3"/>
  <c r="S231" i="3" s="1"/>
  <c r="R229" i="3"/>
  <c r="S229" i="3" s="1"/>
  <c r="R227" i="3"/>
  <c r="S227" i="3" s="1"/>
  <c r="R225" i="3"/>
  <c r="S225" i="3" s="1"/>
  <c r="R223" i="3"/>
  <c r="S223" i="3" s="1"/>
  <c r="R221" i="3"/>
  <c r="S221" i="3" s="1"/>
  <c r="R219" i="3"/>
  <c r="S219" i="3" s="1"/>
  <c r="R217" i="3"/>
  <c r="S217" i="3" s="1"/>
  <c r="R215" i="3"/>
  <c r="S215" i="3" s="1"/>
  <c r="R213" i="3"/>
  <c r="S213" i="3" s="1"/>
  <c r="R211" i="3"/>
  <c r="S211" i="3" s="1"/>
  <c r="R209" i="3"/>
  <c r="S209" i="3" s="1"/>
  <c r="R207" i="3"/>
  <c r="S207" i="3" s="1"/>
  <c r="R205" i="3"/>
  <c r="S205" i="3" s="1"/>
  <c r="R203" i="3"/>
  <c r="S203" i="3" s="1"/>
  <c r="R201" i="3"/>
  <c r="S201" i="3" s="1"/>
  <c r="R199" i="3"/>
  <c r="S199" i="3" s="1"/>
  <c r="R197" i="3"/>
  <c r="S197" i="3" s="1"/>
  <c r="R195" i="3"/>
  <c r="S195" i="3" s="1"/>
  <c r="R193" i="3"/>
  <c r="S193" i="3" s="1"/>
  <c r="R191" i="3"/>
  <c r="S191" i="3" s="1"/>
  <c r="R189" i="3"/>
  <c r="S189" i="3" s="1"/>
  <c r="R187" i="3"/>
  <c r="S187" i="3" s="1"/>
  <c r="R185" i="3"/>
  <c r="S185" i="3" s="1"/>
  <c r="R183" i="3"/>
  <c r="S183" i="3" s="1"/>
  <c r="R181" i="3"/>
  <c r="S181" i="3" s="1"/>
  <c r="R179" i="3"/>
  <c r="S179" i="3" s="1"/>
  <c r="R177" i="3"/>
  <c r="S177" i="3" s="1"/>
  <c r="R175" i="3"/>
  <c r="S175" i="3" s="1"/>
  <c r="R173" i="3"/>
  <c r="S173" i="3" s="1"/>
  <c r="R171" i="3"/>
  <c r="S171" i="3" s="1"/>
  <c r="R169" i="3"/>
  <c r="S169" i="3" s="1"/>
  <c r="R167" i="3"/>
  <c r="S167" i="3" s="1"/>
  <c r="R165" i="3"/>
  <c r="S165" i="3" s="1"/>
  <c r="R163" i="3"/>
  <c r="S163" i="3" s="1"/>
  <c r="R161" i="3"/>
  <c r="S161" i="3" s="1"/>
  <c r="R159" i="3"/>
  <c r="S159" i="3" s="1"/>
  <c r="R157" i="3"/>
  <c r="S157" i="3" s="1"/>
  <c r="R155" i="3"/>
  <c r="S155" i="3" s="1"/>
  <c r="R153" i="3"/>
  <c r="S153" i="3" s="1"/>
  <c r="R151" i="3"/>
  <c r="S151" i="3" s="1"/>
  <c r="R149" i="3"/>
  <c r="S149" i="3" s="1"/>
  <c r="R147" i="3"/>
  <c r="S147" i="3" s="1"/>
  <c r="R145" i="3"/>
  <c r="S145" i="3" s="1"/>
  <c r="R143" i="3"/>
  <c r="S143" i="3" s="1"/>
  <c r="R141" i="3"/>
  <c r="S141" i="3" s="1"/>
  <c r="R139" i="3"/>
  <c r="S139" i="3" s="1"/>
  <c r="R137" i="3"/>
  <c r="S137" i="3" s="1"/>
  <c r="R135" i="3"/>
  <c r="S135" i="3" s="1"/>
  <c r="R133" i="3"/>
  <c r="S133" i="3" s="1"/>
  <c r="R131" i="3"/>
  <c r="S131" i="3" s="1"/>
  <c r="R129" i="3"/>
  <c r="S129" i="3" s="1"/>
  <c r="R127" i="3"/>
  <c r="S127" i="3" s="1"/>
  <c r="R125" i="3"/>
  <c r="S125" i="3" s="1"/>
  <c r="R123" i="3"/>
  <c r="S123" i="3" s="1"/>
  <c r="R121" i="3"/>
  <c r="S121" i="3" s="1"/>
  <c r="R119" i="3"/>
  <c r="S119" i="3" s="1"/>
  <c r="R117" i="3"/>
  <c r="S117" i="3" s="1"/>
  <c r="R115" i="3"/>
  <c r="S115" i="3" s="1"/>
  <c r="R113" i="3"/>
  <c r="S113" i="3" s="1"/>
  <c r="R111" i="3"/>
  <c r="S111" i="3" s="1"/>
  <c r="R109" i="3"/>
  <c r="S109" i="3" s="1"/>
  <c r="R107" i="3"/>
  <c r="S107" i="3" s="1"/>
  <c r="R105" i="3"/>
  <c r="S105" i="3" s="1"/>
  <c r="R103" i="3"/>
  <c r="S103" i="3" s="1"/>
  <c r="R101" i="3"/>
  <c r="S101" i="3" s="1"/>
  <c r="R99" i="3"/>
  <c r="S99" i="3" s="1"/>
  <c r="R97" i="3"/>
  <c r="S97" i="3" s="1"/>
  <c r="R95" i="3"/>
  <c r="S95" i="3" s="1"/>
  <c r="R93" i="3"/>
  <c r="S93" i="3" s="1"/>
  <c r="R91" i="3"/>
  <c r="S91" i="3" s="1"/>
  <c r="R89" i="3"/>
  <c r="S89" i="3" s="1"/>
  <c r="R87" i="3"/>
  <c r="S87" i="3" s="1"/>
  <c r="R85" i="3"/>
  <c r="S85" i="3" s="1"/>
  <c r="R83" i="3"/>
  <c r="S83" i="3" s="1"/>
  <c r="R81" i="3"/>
  <c r="S81" i="3" s="1"/>
  <c r="R79" i="3"/>
  <c r="S79" i="3" s="1"/>
  <c r="R77" i="3"/>
  <c r="S77" i="3" s="1"/>
  <c r="R75" i="3"/>
  <c r="S75" i="3" s="1"/>
  <c r="R73" i="3"/>
  <c r="S73" i="3" s="1"/>
  <c r="R71" i="3"/>
  <c r="S71" i="3" s="1"/>
  <c r="R69" i="3"/>
  <c r="S69" i="3" s="1"/>
  <c r="R67" i="3"/>
  <c r="S67" i="3" s="1"/>
  <c r="R65" i="3"/>
  <c r="S65" i="3" s="1"/>
  <c r="R63" i="3"/>
  <c r="S63" i="3" s="1"/>
  <c r="R61" i="3"/>
  <c r="S61" i="3" s="1"/>
  <c r="R59" i="3"/>
  <c r="S59" i="3" s="1"/>
  <c r="R57" i="3"/>
  <c r="S57" i="3" s="1"/>
  <c r="R55" i="3"/>
  <c r="S55" i="3" s="1"/>
  <c r="R53" i="3"/>
  <c r="S53" i="3" s="1"/>
  <c r="R51" i="3"/>
  <c r="S51" i="3" s="1"/>
  <c r="R49" i="3"/>
  <c r="S49" i="3" s="1"/>
  <c r="R47" i="3"/>
  <c r="S47" i="3" s="1"/>
  <c r="R45" i="3"/>
  <c r="S45" i="3" s="1"/>
  <c r="R43" i="3"/>
  <c r="S43" i="3" s="1"/>
  <c r="R41" i="3"/>
  <c r="S41" i="3" s="1"/>
  <c r="R39" i="3"/>
  <c r="S39" i="3" s="1"/>
  <c r="R37" i="3"/>
  <c r="S37" i="3" s="1"/>
  <c r="R35" i="3"/>
  <c r="S35" i="3" s="1"/>
  <c r="R33" i="3"/>
  <c r="S33" i="3" s="1"/>
  <c r="R31" i="3"/>
  <c r="S31" i="3" s="1"/>
  <c r="R29" i="3"/>
  <c r="S29" i="3" s="1"/>
  <c r="R27" i="3"/>
  <c r="S27" i="3" s="1"/>
  <c r="R25" i="3"/>
  <c r="S25" i="3" s="1"/>
  <c r="R23" i="3"/>
  <c r="S23" i="3" s="1"/>
  <c r="R21" i="3"/>
  <c r="S21" i="3" s="1"/>
  <c r="R19" i="3"/>
  <c r="S19" i="3" s="1"/>
  <c r="R17" i="3"/>
  <c r="S17" i="3" s="1"/>
  <c r="R15" i="3"/>
  <c r="S15" i="3" s="1"/>
  <c r="R13" i="3"/>
  <c r="S13" i="3" s="1"/>
  <c r="R11" i="3"/>
  <c r="S11" i="3" s="1"/>
  <c r="R9" i="3"/>
  <c r="S9" i="3" s="1"/>
  <c r="R7" i="3"/>
  <c r="S7" i="3" s="1"/>
  <c r="R16" i="3"/>
  <c r="S16" i="3" s="1"/>
  <c r="R14" i="3"/>
  <c r="S14" i="3" s="1"/>
  <c r="R12" i="3"/>
  <c r="S12" i="3" s="1"/>
  <c r="R10" i="3"/>
  <c r="S10" i="3" s="1"/>
  <c r="R8" i="3"/>
  <c r="S8" i="3" s="1"/>
  <c r="R6" i="3"/>
  <c r="S6" i="3" s="1"/>
  <c r="R3" i="3"/>
  <c r="R4" i="3"/>
  <c r="R5" i="3"/>
  <c r="S5" i="3" s="1"/>
  <c r="N275" i="4"/>
  <c r="N274" i="3"/>
  <c r="R276" i="3" l="1"/>
  <c r="S4" i="3"/>
  <c r="S3" i="3"/>
  <c r="R275" i="3" s="1"/>
  <c r="R274" i="3"/>
  <c r="O273" i="4"/>
  <c r="P273" i="4"/>
  <c r="Q273" i="4"/>
  <c r="D279" i="3" l="1"/>
  <c r="D280" i="3" s="1"/>
  <c r="D276" i="4"/>
  <c r="D277" i="4"/>
  <c r="D278" i="4" s="1"/>
  <c r="R272" i="4"/>
  <c r="S272" i="4" s="1"/>
  <c r="R270" i="4"/>
  <c r="S270" i="4" s="1"/>
  <c r="R268" i="4"/>
  <c r="S268" i="4" s="1"/>
  <c r="R266" i="4"/>
  <c r="S266" i="4" s="1"/>
  <c r="R264" i="4"/>
  <c r="S264" i="4" s="1"/>
  <c r="R262" i="4"/>
  <c r="S262" i="4" s="1"/>
  <c r="R260" i="4"/>
  <c r="S260" i="4" s="1"/>
  <c r="R258" i="4"/>
  <c r="S258" i="4" s="1"/>
  <c r="R256" i="4"/>
  <c r="S256" i="4" s="1"/>
  <c r="R254" i="4"/>
  <c r="S254" i="4" s="1"/>
  <c r="R252" i="4"/>
  <c r="S252" i="4" s="1"/>
  <c r="R250" i="4"/>
  <c r="S250" i="4" s="1"/>
  <c r="R248" i="4"/>
  <c r="S248" i="4" s="1"/>
  <c r="R246" i="4"/>
  <c r="S246" i="4" s="1"/>
  <c r="R244" i="4"/>
  <c r="S244" i="4" s="1"/>
  <c r="R242" i="4"/>
  <c r="S242" i="4" s="1"/>
  <c r="R240" i="4"/>
  <c r="S240" i="4" s="1"/>
  <c r="R238" i="4"/>
  <c r="S238" i="4" s="1"/>
  <c r="R236" i="4"/>
  <c r="S236" i="4" s="1"/>
  <c r="R234" i="4"/>
  <c r="S234" i="4" s="1"/>
  <c r="R232" i="4"/>
  <c r="S232" i="4" s="1"/>
  <c r="R230" i="4"/>
  <c r="S230" i="4" s="1"/>
  <c r="R228" i="4"/>
  <c r="S228" i="4" s="1"/>
  <c r="R226" i="4"/>
  <c r="S226" i="4" s="1"/>
  <c r="R224" i="4"/>
  <c r="S224" i="4" s="1"/>
  <c r="R222" i="4"/>
  <c r="S222" i="4" s="1"/>
  <c r="R220" i="4"/>
  <c r="S220" i="4" s="1"/>
  <c r="R218" i="4"/>
  <c r="S218" i="4" s="1"/>
  <c r="R216" i="4"/>
  <c r="S216" i="4" s="1"/>
  <c r="R214" i="4"/>
  <c r="S214" i="4" s="1"/>
  <c r="R212" i="4"/>
  <c r="S212" i="4" s="1"/>
  <c r="R210" i="4"/>
  <c r="S210" i="4" s="1"/>
  <c r="R208" i="4"/>
  <c r="S208" i="4" s="1"/>
  <c r="R206" i="4"/>
  <c r="S206" i="4" s="1"/>
  <c r="R204" i="4"/>
  <c r="S204" i="4" s="1"/>
  <c r="R202" i="4"/>
  <c r="S202" i="4" s="1"/>
  <c r="R200" i="4"/>
  <c r="S200" i="4" s="1"/>
  <c r="R198" i="4"/>
  <c r="S198" i="4" s="1"/>
  <c r="R196" i="4"/>
  <c r="S196" i="4" s="1"/>
  <c r="R194" i="4"/>
  <c r="S194" i="4" s="1"/>
  <c r="R192" i="4"/>
  <c r="S192" i="4" s="1"/>
  <c r="R190" i="4"/>
  <c r="S190" i="4" s="1"/>
  <c r="R188" i="4"/>
  <c r="S188" i="4" s="1"/>
  <c r="R186" i="4"/>
  <c r="S186" i="4" s="1"/>
  <c r="R184" i="4"/>
  <c r="S184" i="4" s="1"/>
  <c r="R182" i="4"/>
  <c r="S182" i="4" s="1"/>
  <c r="R180" i="4"/>
  <c r="S180" i="4" s="1"/>
  <c r="R178" i="4"/>
  <c r="S178" i="4" s="1"/>
  <c r="R176" i="4"/>
  <c r="S176" i="4" s="1"/>
  <c r="R174" i="4"/>
  <c r="S174" i="4" s="1"/>
  <c r="R172" i="4"/>
  <c r="S172" i="4" s="1"/>
  <c r="R170" i="4"/>
  <c r="S170" i="4" s="1"/>
  <c r="R168" i="4"/>
  <c r="S168" i="4" s="1"/>
  <c r="R166" i="4"/>
  <c r="S166" i="4" s="1"/>
  <c r="R164" i="4"/>
  <c r="S164" i="4" s="1"/>
  <c r="R162" i="4"/>
  <c r="S162" i="4" s="1"/>
  <c r="R160" i="4"/>
  <c r="S160" i="4" s="1"/>
  <c r="R158" i="4"/>
  <c r="S158" i="4" s="1"/>
  <c r="R156" i="4"/>
  <c r="S156" i="4" s="1"/>
  <c r="R154" i="4"/>
  <c r="S154" i="4" s="1"/>
  <c r="R152" i="4"/>
  <c r="S152" i="4" s="1"/>
  <c r="R150" i="4"/>
  <c r="S150" i="4" s="1"/>
  <c r="R148" i="4"/>
  <c r="S148" i="4" s="1"/>
  <c r="R146" i="4"/>
  <c r="S146" i="4" s="1"/>
  <c r="R144" i="4"/>
  <c r="S144" i="4" s="1"/>
  <c r="R142" i="4"/>
  <c r="S142" i="4" s="1"/>
  <c r="R140" i="4"/>
  <c r="S140" i="4" s="1"/>
  <c r="R138" i="4"/>
  <c r="S138" i="4" s="1"/>
  <c r="R136" i="4"/>
  <c r="S136" i="4" s="1"/>
  <c r="R134" i="4"/>
  <c r="S134" i="4" s="1"/>
  <c r="R132" i="4"/>
  <c r="S132" i="4" s="1"/>
  <c r="R130" i="4"/>
  <c r="S130" i="4" s="1"/>
  <c r="R128" i="4"/>
  <c r="S128" i="4" s="1"/>
  <c r="R126" i="4"/>
  <c r="S126" i="4" s="1"/>
  <c r="R124" i="4"/>
  <c r="S124" i="4" s="1"/>
  <c r="R122" i="4"/>
  <c r="S122" i="4" s="1"/>
  <c r="R120" i="4"/>
  <c r="S120" i="4" s="1"/>
  <c r="R118" i="4"/>
  <c r="S118" i="4" s="1"/>
  <c r="R116" i="4"/>
  <c r="S116" i="4" s="1"/>
  <c r="R114" i="4"/>
  <c r="S114" i="4" s="1"/>
  <c r="R112" i="4"/>
  <c r="S112" i="4" s="1"/>
  <c r="R110" i="4"/>
  <c r="S110" i="4" s="1"/>
  <c r="R108" i="4"/>
  <c r="S108" i="4" s="1"/>
  <c r="R106" i="4"/>
  <c r="S106" i="4" s="1"/>
  <c r="R104" i="4"/>
  <c r="S104" i="4" s="1"/>
  <c r="R102" i="4"/>
  <c r="S102" i="4" s="1"/>
  <c r="R100" i="4"/>
  <c r="S100" i="4" s="1"/>
  <c r="R98" i="4"/>
  <c r="S98" i="4" s="1"/>
  <c r="R96" i="4"/>
  <c r="S96" i="4" s="1"/>
  <c r="R94" i="4"/>
  <c r="S94" i="4" s="1"/>
  <c r="R92" i="4"/>
  <c r="S92" i="4" s="1"/>
  <c r="R90" i="4"/>
  <c r="S90" i="4" s="1"/>
  <c r="R88" i="4"/>
  <c r="S88" i="4" s="1"/>
  <c r="R86" i="4"/>
  <c r="S86" i="4" s="1"/>
  <c r="R84" i="4"/>
  <c r="S84" i="4" s="1"/>
  <c r="R82" i="4"/>
  <c r="S82" i="4" s="1"/>
  <c r="R80" i="4"/>
  <c r="S80" i="4" s="1"/>
  <c r="R78" i="4"/>
  <c r="S78" i="4" s="1"/>
  <c r="R76" i="4"/>
  <c r="S76" i="4" s="1"/>
  <c r="R74" i="4"/>
  <c r="S74" i="4" s="1"/>
  <c r="R72" i="4"/>
  <c r="S72" i="4" s="1"/>
  <c r="R70" i="4"/>
  <c r="S70" i="4" s="1"/>
  <c r="R68" i="4"/>
  <c r="S68" i="4" s="1"/>
  <c r="R66" i="4"/>
  <c r="S66" i="4" s="1"/>
  <c r="R64" i="4"/>
  <c r="S64" i="4" s="1"/>
  <c r="R62" i="4"/>
  <c r="S62" i="4" s="1"/>
  <c r="R60" i="4"/>
  <c r="S60" i="4" s="1"/>
  <c r="R58" i="4"/>
  <c r="S58" i="4" s="1"/>
  <c r="R56" i="4"/>
  <c r="S56" i="4" s="1"/>
  <c r="R54" i="4"/>
  <c r="S54" i="4" s="1"/>
  <c r="R52" i="4"/>
  <c r="S52" i="4" s="1"/>
  <c r="R50" i="4"/>
  <c r="S50" i="4" s="1"/>
  <c r="R48" i="4"/>
  <c r="S48" i="4" s="1"/>
  <c r="R46" i="4"/>
  <c r="S46" i="4" s="1"/>
  <c r="R44" i="4"/>
  <c r="S44" i="4" s="1"/>
  <c r="R42" i="4"/>
  <c r="S42" i="4" s="1"/>
  <c r="R40" i="4"/>
  <c r="S40" i="4" s="1"/>
  <c r="R38" i="4"/>
  <c r="S38" i="4" s="1"/>
  <c r="R36" i="4"/>
  <c r="S36" i="4" s="1"/>
  <c r="R34" i="4"/>
  <c r="S34" i="4" s="1"/>
  <c r="R32" i="4"/>
  <c r="S32" i="4" s="1"/>
  <c r="R30" i="4"/>
  <c r="S30" i="4" s="1"/>
  <c r="R28" i="4"/>
  <c r="S28" i="4" s="1"/>
  <c r="R26" i="4"/>
  <c r="S26" i="4" s="1"/>
  <c r="R24" i="4"/>
  <c r="S24" i="4" s="1"/>
  <c r="R22" i="4"/>
  <c r="S22" i="4" s="1"/>
  <c r="R20" i="4"/>
  <c r="S20" i="4" s="1"/>
  <c r="R18" i="4"/>
  <c r="S18" i="4" s="1"/>
  <c r="R271" i="4"/>
  <c r="S271" i="4" s="1"/>
  <c r="R269" i="4"/>
  <c r="S269" i="4" s="1"/>
  <c r="R267" i="4"/>
  <c r="S267" i="4" s="1"/>
  <c r="R265" i="4"/>
  <c r="S265" i="4" s="1"/>
  <c r="R263" i="4"/>
  <c r="S263" i="4" s="1"/>
  <c r="R261" i="4"/>
  <c r="S261" i="4" s="1"/>
  <c r="R259" i="4"/>
  <c r="S259" i="4" s="1"/>
  <c r="R257" i="4"/>
  <c r="S257" i="4" s="1"/>
  <c r="R255" i="4"/>
  <c r="S255" i="4" s="1"/>
  <c r="R253" i="4"/>
  <c r="S253" i="4" s="1"/>
  <c r="R251" i="4"/>
  <c r="S251" i="4" s="1"/>
  <c r="R249" i="4"/>
  <c r="S249" i="4" s="1"/>
  <c r="R247" i="4"/>
  <c r="S247" i="4" s="1"/>
  <c r="R245" i="4"/>
  <c r="S245" i="4" s="1"/>
  <c r="R243" i="4"/>
  <c r="S243" i="4" s="1"/>
  <c r="R241" i="4"/>
  <c r="S241" i="4" s="1"/>
  <c r="R239" i="4"/>
  <c r="S239" i="4" s="1"/>
  <c r="R237" i="4"/>
  <c r="S237" i="4" s="1"/>
  <c r="R235" i="4"/>
  <c r="S235" i="4" s="1"/>
  <c r="R233" i="4"/>
  <c r="S233" i="4" s="1"/>
  <c r="R231" i="4"/>
  <c r="S231" i="4" s="1"/>
  <c r="R229" i="4"/>
  <c r="S229" i="4" s="1"/>
  <c r="R227" i="4"/>
  <c r="S227" i="4" s="1"/>
  <c r="R225" i="4"/>
  <c r="S225" i="4" s="1"/>
  <c r="R223" i="4"/>
  <c r="S223" i="4" s="1"/>
  <c r="R221" i="4"/>
  <c r="S221" i="4" s="1"/>
  <c r="R219" i="4"/>
  <c r="S219" i="4" s="1"/>
  <c r="R217" i="4"/>
  <c r="S217" i="4" s="1"/>
  <c r="R215" i="4"/>
  <c r="S215" i="4" s="1"/>
  <c r="R213" i="4"/>
  <c r="S213" i="4" s="1"/>
  <c r="R211" i="4"/>
  <c r="S211" i="4" s="1"/>
  <c r="R209" i="4"/>
  <c r="S209" i="4" s="1"/>
  <c r="R207" i="4"/>
  <c r="S207" i="4" s="1"/>
  <c r="R205" i="4"/>
  <c r="S205" i="4" s="1"/>
  <c r="R203" i="4"/>
  <c r="S203" i="4" s="1"/>
  <c r="R201" i="4"/>
  <c r="S201" i="4" s="1"/>
  <c r="R199" i="4"/>
  <c r="S199" i="4" s="1"/>
  <c r="R197" i="4"/>
  <c r="S197" i="4" s="1"/>
  <c r="R195" i="4"/>
  <c r="S195" i="4" s="1"/>
  <c r="R193" i="4"/>
  <c r="S193" i="4" s="1"/>
  <c r="R191" i="4"/>
  <c r="S191" i="4" s="1"/>
  <c r="R189" i="4"/>
  <c r="S189" i="4" s="1"/>
  <c r="R187" i="4"/>
  <c r="S187" i="4" s="1"/>
  <c r="R185" i="4"/>
  <c r="S185" i="4" s="1"/>
  <c r="R183" i="4"/>
  <c r="S183" i="4" s="1"/>
  <c r="R181" i="4"/>
  <c r="S181" i="4" s="1"/>
  <c r="R179" i="4"/>
  <c r="S179" i="4" s="1"/>
  <c r="R177" i="4"/>
  <c r="S177" i="4" s="1"/>
  <c r="R175" i="4"/>
  <c r="S175" i="4" s="1"/>
  <c r="R173" i="4"/>
  <c r="S173" i="4" s="1"/>
  <c r="R171" i="4"/>
  <c r="S171" i="4" s="1"/>
  <c r="R169" i="4"/>
  <c r="S169" i="4" s="1"/>
  <c r="R167" i="4"/>
  <c r="S167" i="4" s="1"/>
  <c r="R165" i="4"/>
  <c r="S165" i="4" s="1"/>
  <c r="R163" i="4"/>
  <c r="S163" i="4" s="1"/>
  <c r="R161" i="4"/>
  <c r="S161" i="4" s="1"/>
  <c r="R159" i="4"/>
  <c r="S159" i="4" s="1"/>
  <c r="R157" i="4"/>
  <c r="S157" i="4" s="1"/>
  <c r="R155" i="4"/>
  <c r="S155" i="4" s="1"/>
  <c r="R153" i="4"/>
  <c r="S153" i="4" s="1"/>
  <c r="R151" i="4"/>
  <c r="S151" i="4" s="1"/>
  <c r="R149" i="4"/>
  <c r="S149" i="4" s="1"/>
  <c r="R147" i="4"/>
  <c r="S147" i="4" s="1"/>
  <c r="R145" i="4"/>
  <c r="S145" i="4" s="1"/>
  <c r="R143" i="4"/>
  <c r="S143" i="4" s="1"/>
  <c r="R141" i="4"/>
  <c r="S141" i="4" s="1"/>
  <c r="R139" i="4"/>
  <c r="S139" i="4" s="1"/>
  <c r="R137" i="4"/>
  <c r="S137" i="4" s="1"/>
  <c r="R135" i="4"/>
  <c r="S135" i="4" s="1"/>
  <c r="R133" i="4"/>
  <c r="S133" i="4" s="1"/>
  <c r="R131" i="4"/>
  <c r="S131" i="4" s="1"/>
  <c r="R129" i="4"/>
  <c r="S129" i="4" s="1"/>
  <c r="R127" i="4"/>
  <c r="S127" i="4" s="1"/>
  <c r="R125" i="4"/>
  <c r="S125" i="4" s="1"/>
  <c r="R123" i="4"/>
  <c r="S123" i="4" s="1"/>
  <c r="R121" i="4"/>
  <c r="S121" i="4" s="1"/>
  <c r="R119" i="4"/>
  <c r="S119" i="4" s="1"/>
  <c r="R117" i="4"/>
  <c r="S117" i="4" s="1"/>
  <c r="R115" i="4"/>
  <c r="S115" i="4" s="1"/>
  <c r="R113" i="4"/>
  <c r="S113" i="4" s="1"/>
  <c r="R111" i="4"/>
  <c r="S111" i="4" s="1"/>
  <c r="R109" i="4"/>
  <c r="S109" i="4" s="1"/>
  <c r="R107" i="4"/>
  <c r="S107" i="4" s="1"/>
  <c r="R105" i="4"/>
  <c r="S105" i="4" s="1"/>
  <c r="R103" i="4"/>
  <c r="S103" i="4" s="1"/>
  <c r="R101" i="4"/>
  <c r="S101" i="4" s="1"/>
  <c r="R99" i="4"/>
  <c r="S99" i="4" s="1"/>
  <c r="R97" i="4"/>
  <c r="S97" i="4" s="1"/>
  <c r="R95" i="4"/>
  <c r="S95" i="4" s="1"/>
  <c r="R93" i="4"/>
  <c r="S93" i="4" s="1"/>
  <c r="R91" i="4"/>
  <c r="S91" i="4" s="1"/>
  <c r="R89" i="4"/>
  <c r="S89" i="4" s="1"/>
  <c r="R87" i="4"/>
  <c r="S87" i="4" s="1"/>
  <c r="R85" i="4"/>
  <c r="S85" i="4" s="1"/>
  <c r="R83" i="4"/>
  <c r="S83" i="4" s="1"/>
  <c r="R81" i="4"/>
  <c r="S81" i="4" s="1"/>
  <c r="R79" i="4"/>
  <c r="S79" i="4" s="1"/>
  <c r="R77" i="4"/>
  <c r="S77" i="4" s="1"/>
  <c r="R75" i="4"/>
  <c r="S75" i="4" s="1"/>
  <c r="R73" i="4"/>
  <c r="S73" i="4" s="1"/>
  <c r="R71" i="4"/>
  <c r="S71" i="4" s="1"/>
  <c r="R69" i="4"/>
  <c r="S69" i="4" s="1"/>
  <c r="R67" i="4"/>
  <c r="S67" i="4" s="1"/>
  <c r="R65" i="4"/>
  <c r="S65" i="4" s="1"/>
  <c r="R63" i="4"/>
  <c r="S63" i="4" s="1"/>
  <c r="R61" i="4"/>
  <c r="S61" i="4" s="1"/>
  <c r="R59" i="4"/>
  <c r="S59" i="4" s="1"/>
  <c r="R57" i="4"/>
  <c r="S57" i="4" s="1"/>
  <c r="R55" i="4"/>
  <c r="S55" i="4" s="1"/>
  <c r="R53" i="4"/>
  <c r="S53" i="4" s="1"/>
  <c r="R51" i="4"/>
  <c r="S51" i="4" s="1"/>
  <c r="R49" i="4"/>
  <c r="S49" i="4" s="1"/>
  <c r="R47" i="4"/>
  <c r="S47" i="4" s="1"/>
  <c r="R45" i="4"/>
  <c r="S45" i="4" s="1"/>
  <c r="R43" i="4"/>
  <c r="S43" i="4" s="1"/>
  <c r="R41" i="4"/>
  <c r="S41" i="4" s="1"/>
  <c r="R39" i="4"/>
  <c r="S39" i="4" s="1"/>
  <c r="R37" i="4"/>
  <c r="S37" i="4" s="1"/>
  <c r="R35" i="4"/>
  <c r="S35" i="4" s="1"/>
  <c r="R33" i="4"/>
  <c r="S33" i="4" s="1"/>
  <c r="R31" i="4"/>
  <c r="S31" i="4" s="1"/>
  <c r="R29" i="4"/>
  <c r="S29" i="4" s="1"/>
  <c r="R27" i="4"/>
  <c r="S27" i="4" s="1"/>
  <c r="R25" i="4"/>
  <c r="S25" i="4" s="1"/>
  <c r="R23" i="4"/>
  <c r="S23" i="4" s="1"/>
  <c r="R21" i="4"/>
  <c r="S21" i="4" s="1"/>
  <c r="R19" i="4"/>
  <c r="S19" i="4" s="1"/>
  <c r="R16" i="4"/>
  <c r="S16" i="4" s="1"/>
  <c r="R14" i="4"/>
  <c r="S14" i="4" s="1"/>
  <c r="R12" i="4"/>
  <c r="S12" i="4" s="1"/>
  <c r="R10" i="4"/>
  <c r="S10" i="4" s="1"/>
  <c r="R8" i="4"/>
  <c r="S8" i="4" s="1"/>
  <c r="R6" i="4"/>
  <c r="S6" i="4" s="1"/>
  <c r="R4" i="4"/>
  <c r="S4" i="4" s="1"/>
  <c r="O1" i="4"/>
  <c r="R17" i="4"/>
  <c r="S17" i="4" s="1"/>
  <c r="R15" i="4"/>
  <c r="S15" i="4" s="1"/>
  <c r="R13" i="4"/>
  <c r="S13" i="4" s="1"/>
  <c r="R11" i="4"/>
  <c r="S11" i="4" s="1"/>
  <c r="R9" i="4"/>
  <c r="S9" i="4" s="1"/>
  <c r="R7" i="4"/>
  <c r="S7" i="4" s="1"/>
  <c r="R5" i="4"/>
  <c r="S5" i="4" s="1"/>
  <c r="R3" i="4"/>
  <c r="S3" i="4" s="1"/>
  <c r="O2" i="4"/>
  <c r="R274" i="4" l="1"/>
  <c r="R275" i="4"/>
  <c r="R276" i="4"/>
  <c r="D279" i="4" l="1"/>
  <c r="D280" i="4" s="1"/>
</calcChain>
</file>

<file path=xl/sharedStrings.xml><?xml version="1.0" encoding="utf-8"?>
<sst xmlns="http://schemas.openxmlformats.org/spreadsheetml/2006/main" count="82" uniqueCount="34">
  <si>
    <t>握力</t>
  </si>
  <si>
    <t>上体起こし</t>
  </si>
  <si>
    <t>長座体前屈</t>
  </si>
  <si>
    <t>反復横とび</t>
  </si>
  <si>
    <t>持久走</t>
  </si>
  <si>
    <t>50ｍ走</t>
  </si>
  <si>
    <t>立ち幅とび</t>
  </si>
  <si>
    <t>ボール投げ</t>
  </si>
  <si>
    <t>㎏</t>
  </si>
  <si>
    <t>回</t>
  </si>
  <si>
    <t>㎝</t>
  </si>
  <si>
    <t>点</t>
  </si>
  <si>
    <t>分</t>
  </si>
  <si>
    <t>秒</t>
  </si>
  <si>
    <t>ｍ</t>
  </si>
  <si>
    <t>出席
番号</t>
    <rPh sb="0" eb="2">
      <t>シュッセキ</t>
    </rPh>
    <rPh sb="3" eb="5">
      <t>バンゴウ</t>
    </rPh>
    <phoneticPr fontId="1"/>
  </si>
  <si>
    <t>持久走</t>
    <rPh sb="0" eb="2">
      <t>ジキュウ</t>
    </rPh>
    <rPh sb="2" eb="3">
      <t>ソウ</t>
    </rPh>
    <phoneticPr fontId="1"/>
  </si>
  <si>
    <t xml:space="preserve"> 人　数</t>
    <rPh sb="1" eb="2">
      <t>ジン</t>
    </rPh>
    <rPh sb="3" eb="4">
      <t>カズ</t>
    </rPh>
    <phoneticPr fontId="1"/>
  </si>
  <si>
    <t>　　－</t>
    <phoneticPr fontId="1"/>
  </si>
  <si>
    <t xml:space="preserve"> 平均値</t>
    <rPh sb="1" eb="3">
      <t>ヘイキン</t>
    </rPh>
    <rPh sb="3" eb="4">
      <t>チ</t>
    </rPh>
    <phoneticPr fontId="1"/>
  </si>
  <si>
    <t>－</t>
    <phoneticPr fontId="1"/>
  </si>
  <si>
    <t>標準偏差</t>
    <rPh sb="0" eb="2">
      <t>ヒョウジュン</t>
    </rPh>
    <rPh sb="2" eb="4">
      <t>ヘンサ</t>
    </rPh>
    <phoneticPr fontId="1"/>
  </si>
  <si>
    <t>kg</t>
  </si>
  <si>
    <t>秒</t>
    <rPh sb="0" eb="1">
      <t>ビョウ</t>
    </rPh>
    <phoneticPr fontId="1"/>
  </si>
  <si>
    <t>20ｍｼｬﾄﾙﾗﾝ</t>
  </si>
  <si>
    <t>クラス</t>
    <phoneticPr fontId="1"/>
  </si>
  <si>
    <t>名　前</t>
    <phoneticPr fontId="1"/>
  </si>
  <si>
    <t>20ｍｼｬﾄﾙﾗﾝ</t>
    <phoneticPr fontId="1"/>
  </si>
  <si>
    <t>　　－</t>
    <phoneticPr fontId="1"/>
  </si>
  <si>
    <t>－</t>
    <phoneticPr fontId="1"/>
  </si>
  <si>
    <t>クラス</t>
    <phoneticPr fontId="1"/>
  </si>
  <si>
    <t>名　前</t>
    <phoneticPr fontId="1"/>
  </si>
  <si>
    <t>20ｍｼｬﾄﾙﾗﾝ</t>
    <phoneticPr fontId="1"/>
  </si>
  <si>
    <t>㎝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</si>
</sst>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_ "/>
  </numFmts>
  <fonts count="1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10"/>
      <name val="ＭＳ 明朝"/>
      <family val="1"/>
      <charset val="128"/>
    </font>
    <font>
      <sz val="10"/>
      <name val="ＭＳ Ｐゴシック"/>
      <family val="3"/>
      <charset val="128"/>
    </font>
    <font>
      <sz val="10"/>
      <name val="ＭＳ 明朝"/>
      <family val="1"/>
      <charset val="128"/>
    </font>
    <font>
      <sz val="10"/>
      <color indexed="10"/>
      <name val="ＭＳ ゴシック"/>
      <family val="3"/>
      <charset val="128"/>
    </font>
    <font>
      <sz val="8"/>
      <color indexed="10"/>
      <name val="ＭＳ ゴシック"/>
      <family val="3"/>
      <charset val="128"/>
    </font>
    <font>
      <sz val="8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color rgb="FFFF0000"/>
      <name val="ＭＳ 明朝"/>
      <family val="1"/>
      <charset val="128"/>
    </font>
    <font>
      <b/>
      <sz val="10"/>
      <color rgb="FFFF0000"/>
      <name val="ＭＳ Ｐゴシック"/>
      <family val="3"/>
      <charset val="128"/>
    </font>
    <font>
      <sz val="11"/>
      <color rgb="FFCCFFFF"/>
      <name val="ＭＳ Ｐゴシック"/>
      <family val="3"/>
      <charset val="128"/>
    </font>
    <font>
      <sz val="11"/>
      <color rgb="FFCCFFCC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0" fontId="4" fillId="0" borderId="0" xfId="0" applyFont="1" applyProtection="1">
      <alignment vertical="center"/>
      <protection locked="0"/>
    </xf>
    <xf numFmtId="0" fontId="4" fillId="0" borderId="8" xfId="0" applyFont="1" applyBorder="1" applyProtection="1">
      <alignment vertical="center"/>
      <protection locked="0"/>
    </xf>
    <xf numFmtId="177" fontId="4" fillId="2" borderId="1" xfId="0" applyNumberFormat="1" applyFont="1" applyFill="1" applyBorder="1" applyProtection="1">
      <alignment vertical="center"/>
      <protection hidden="1"/>
    </xf>
    <xf numFmtId="0" fontId="4" fillId="2" borderId="12" xfId="0" applyFont="1" applyFill="1" applyBorder="1" applyProtection="1">
      <alignment vertical="center"/>
      <protection hidden="1"/>
    </xf>
    <xf numFmtId="0" fontId="4" fillId="2" borderId="13" xfId="0" applyFont="1" applyFill="1" applyBorder="1" applyProtection="1">
      <alignment vertical="center"/>
      <protection hidden="1"/>
    </xf>
    <xf numFmtId="0" fontId="4" fillId="2" borderId="1" xfId="0" applyFont="1" applyFill="1" applyBorder="1" applyAlignment="1" applyProtection="1">
      <alignment horizontal="center" vertical="center"/>
      <protection hidden="1"/>
    </xf>
    <xf numFmtId="176" fontId="4" fillId="2" borderId="1" xfId="0" applyNumberFormat="1" applyFont="1" applyFill="1" applyBorder="1" applyProtection="1">
      <alignment vertical="center"/>
      <protection hidden="1"/>
    </xf>
    <xf numFmtId="176" fontId="4" fillId="2" borderId="13" xfId="0" applyNumberFormat="1" applyFont="1" applyFill="1" applyBorder="1" applyProtection="1">
      <alignment vertical="center"/>
      <protection hidden="1"/>
    </xf>
    <xf numFmtId="0" fontId="3" fillId="2" borderId="9" xfId="0" applyFont="1" applyFill="1" applyBorder="1" applyAlignment="1" applyProtection="1">
      <alignment horizontal="center" vertical="center" shrinkToFit="1"/>
      <protection hidden="1"/>
    </xf>
    <xf numFmtId="0" fontId="3" fillId="2" borderId="10" xfId="0" applyFont="1" applyFill="1" applyBorder="1" applyAlignment="1" applyProtection="1">
      <alignment horizontal="centerContinuous" vertical="center" shrinkToFit="1"/>
      <protection hidden="1"/>
    </xf>
    <xf numFmtId="0" fontId="3" fillId="2" borderId="11" xfId="0" applyFont="1" applyFill="1" applyBorder="1" applyAlignment="1" applyProtection="1">
      <alignment horizontal="centerContinuous" vertical="center" shrinkToFit="1"/>
      <protection hidden="1"/>
    </xf>
    <xf numFmtId="0" fontId="5" fillId="2" borderId="9" xfId="0" applyFont="1" applyFill="1" applyBorder="1" applyAlignment="1" applyProtection="1">
      <alignment horizontal="center" vertical="center" shrinkToFit="1"/>
      <protection hidden="1"/>
    </xf>
    <xf numFmtId="0" fontId="3" fillId="2" borderId="0" xfId="0" applyFont="1" applyFill="1" applyAlignment="1" applyProtection="1">
      <alignment horizontal="center" vertical="center"/>
      <protection hidden="1"/>
    </xf>
    <xf numFmtId="0" fontId="0" fillId="2" borderId="0" xfId="0" applyFill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3" fillId="2" borderId="1" xfId="0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 applyProtection="1">
      <alignment horizontal="center" vertical="center"/>
      <protection hidden="1"/>
    </xf>
    <xf numFmtId="0" fontId="2" fillId="3" borderId="11" xfId="0" applyFont="1" applyFill="1" applyBorder="1" applyProtection="1">
      <alignment vertical="center"/>
      <protection hidden="1"/>
    </xf>
    <xf numFmtId="0" fontId="0" fillId="2" borderId="0" xfId="0" applyFill="1" applyProtection="1">
      <alignment vertical="center"/>
      <protection hidden="1"/>
    </xf>
    <xf numFmtId="0" fontId="0" fillId="0" borderId="0" xfId="0" applyProtection="1">
      <alignment vertical="center"/>
      <protection hidden="1"/>
    </xf>
    <xf numFmtId="0" fontId="2" fillId="3" borderId="14" xfId="0" applyFont="1" applyFill="1" applyBorder="1" applyProtection="1">
      <alignment vertical="center"/>
      <protection hidden="1"/>
    </xf>
    <xf numFmtId="0" fontId="2" fillId="3" borderId="15" xfId="0" applyFont="1" applyFill="1" applyBorder="1" applyProtection="1">
      <alignment vertical="center"/>
      <protection hidden="1"/>
    </xf>
    <xf numFmtId="0" fontId="4" fillId="2" borderId="0" xfId="0" applyFont="1" applyFill="1" applyProtection="1">
      <alignment vertical="center"/>
      <protection hidden="1"/>
    </xf>
    <xf numFmtId="0" fontId="2" fillId="2" borderId="0" xfId="0" applyFont="1" applyFill="1" applyProtection="1">
      <alignment vertical="center"/>
      <protection hidden="1"/>
    </xf>
    <xf numFmtId="0" fontId="2" fillId="0" borderId="0" xfId="0" applyFont="1" applyProtection="1">
      <alignment vertical="center"/>
      <protection hidden="1"/>
    </xf>
    <xf numFmtId="0" fontId="3" fillId="4" borderId="9" xfId="0" applyFont="1" applyFill="1" applyBorder="1" applyAlignment="1" applyProtection="1">
      <alignment horizontal="center" vertical="center" shrinkToFit="1"/>
      <protection hidden="1"/>
    </xf>
    <xf numFmtId="0" fontId="3" fillId="4" borderId="10" xfId="0" applyFont="1" applyFill="1" applyBorder="1" applyAlignment="1" applyProtection="1">
      <alignment horizontal="centerContinuous" vertical="center" shrinkToFit="1"/>
      <protection hidden="1"/>
    </xf>
    <xf numFmtId="0" fontId="3" fillId="4" borderId="11" xfId="0" applyFont="1" applyFill="1" applyBorder="1" applyAlignment="1" applyProtection="1">
      <alignment horizontal="centerContinuous" vertical="center" shrinkToFit="1"/>
      <protection hidden="1"/>
    </xf>
    <xf numFmtId="0" fontId="5" fillId="4" borderId="9" xfId="0" applyFont="1" applyFill="1" applyBorder="1" applyAlignment="1" applyProtection="1">
      <alignment horizontal="center" vertical="center" shrinkToFit="1"/>
      <protection hidden="1"/>
    </xf>
    <xf numFmtId="0" fontId="3" fillId="4" borderId="0" xfId="0" applyFont="1" applyFill="1" applyAlignment="1" applyProtection="1">
      <alignment horizontal="center" vertical="center"/>
      <protection hidden="1"/>
    </xf>
    <xf numFmtId="0" fontId="0" fillId="4" borderId="0" xfId="0" applyFill="1" applyAlignment="1" applyProtection="1">
      <alignment horizontal="center" vertical="center"/>
      <protection hidden="1"/>
    </xf>
    <xf numFmtId="0" fontId="3" fillId="4" borderId="1" xfId="0" applyFont="1" applyFill="1" applyBorder="1" applyAlignment="1" applyProtection="1">
      <alignment horizontal="center" vertical="center"/>
      <protection hidden="1"/>
    </xf>
    <xf numFmtId="0" fontId="6" fillId="4" borderId="1" xfId="0" applyFont="1" applyFill="1" applyBorder="1" applyAlignment="1" applyProtection="1">
      <alignment horizontal="center" vertical="center"/>
      <protection hidden="1"/>
    </xf>
    <xf numFmtId="0" fontId="2" fillId="4" borderId="11" xfId="0" applyFont="1" applyFill="1" applyBorder="1" applyProtection="1">
      <alignment vertical="center"/>
      <protection hidden="1"/>
    </xf>
    <xf numFmtId="0" fontId="0" fillId="4" borderId="0" xfId="0" applyFill="1" applyProtection="1">
      <alignment vertical="center"/>
      <protection hidden="1"/>
    </xf>
    <xf numFmtId="0" fontId="2" fillId="4" borderId="14" xfId="0" applyFont="1" applyFill="1" applyBorder="1" applyProtection="1">
      <alignment vertical="center"/>
      <protection hidden="1"/>
    </xf>
    <xf numFmtId="0" fontId="2" fillId="4" borderId="15" xfId="0" applyFont="1" applyFill="1" applyBorder="1" applyProtection="1">
      <alignment vertical="center"/>
      <protection hidden="1"/>
    </xf>
    <xf numFmtId="177" fontId="4" fillId="4" borderId="1" xfId="0" applyNumberFormat="1" applyFont="1" applyFill="1" applyBorder="1" applyProtection="1">
      <alignment vertical="center"/>
      <protection hidden="1"/>
    </xf>
    <xf numFmtId="0" fontId="4" fillId="4" borderId="12" xfId="0" applyFont="1" applyFill="1" applyBorder="1" applyProtection="1">
      <alignment vertical="center"/>
      <protection hidden="1"/>
    </xf>
    <xf numFmtId="0" fontId="4" fillId="4" borderId="13" xfId="0" applyFont="1" applyFill="1" applyBorder="1" applyProtection="1">
      <alignment vertical="center"/>
      <protection hidden="1"/>
    </xf>
    <xf numFmtId="0" fontId="4" fillId="4" borderId="1" xfId="0" applyFont="1" applyFill="1" applyBorder="1" applyAlignment="1" applyProtection="1">
      <alignment horizontal="center" vertical="center"/>
      <protection hidden="1"/>
    </xf>
    <xf numFmtId="176" fontId="4" fillId="4" borderId="1" xfId="0" applyNumberFormat="1" applyFont="1" applyFill="1" applyBorder="1" applyProtection="1">
      <alignment vertical="center"/>
      <protection hidden="1"/>
    </xf>
    <xf numFmtId="176" fontId="4" fillId="4" borderId="13" xfId="0" applyNumberFormat="1" applyFont="1" applyFill="1" applyBorder="1" applyProtection="1">
      <alignment vertical="center"/>
      <protection hidden="1"/>
    </xf>
    <xf numFmtId="0" fontId="4" fillId="4" borderId="0" xfId="0" applyFont="1" applyFill="1" applyProtection="1">
      <alignment vertical="center"/>
      <protection hidden="1"/>
    </xf>
    <xf numFmtId="0" fontId="2" fillId="4" borderId="0" xfId="0" applyFont="1" applyFill="1" applyProtection="1">
      <alignment vertical="center"/>
      <protection hidden="1"/>
    </xf>
    <xf numFmtId="0" fontId="0" fillId="0" borderId="0" xfId="0" applyAlignment="1">
      <alignment horizontal="center" vertical="center"/>
    </xf>
    <xf numFmtId="0" fontId="3" fillId="2" borderId="6" xfId="0" applyFont="1" applyFill="1" applyBorder="1">
      <alignment vertical="center"/>
    </xf>
    <xf numFmtId="0" fontId="3" fillId="2" borderId="5" xfId="0" applyFont="1" applyFill="1" applyBorder="1">
      <alignment vertical="center"/>
    </xf>
    <xf numFmtId="0" fontId="3" fillId="2" borderId="2" xfId="0" applyFont="1" applyFill="1" applyBorder="1">
      <alignment vertical="center"/>
    </xf>
    <xf numFmtId="0" fontId="3" fillId="2" borderId="3" xfId="0" applyFont="1" applyFill="1" applyBorder="1">
      <alignment vertical="center"/>
    </xf>
    <xf numFmtId="0" fontId="3" fillId="2" borderId="7" xfId="0" applyFont="1" applyFill="1" applyBorder="1">
      <alignment vertical="center"/>
    </xf>
    <xf numFmtId="0" fontId="3" fillId="2" borderId="4" xfId="0" applyFont="1" applyFill="1" applyBorder="1">
      <alignment vertical="center"/>
    </xf>
    <xf numFmtId="0" fontId="8" fillId="2" borderId="12" xfId="0" applyFont="1" applyFill="1" applyBorder="1">
      <alignment vertical="center"/>
    </xf>
    <xf numFmtId="0" fontId="8" fillId="2" borderId="13" xfId="0" applyFont="1" applyFill="1" applyBorder="1">
      <alignment vertical="center"/>
    </xf>
    <xf numFmtId="0" fontId="3" fillId="2" borderId="12" xfId="0" applyFont="1" applyFill="1" applyBorder="1">
      <alignment vertical="center"/>
    </xf>
    <xf numFmtId="0" fontId="3" fillId="2" borderId="13" xfId="0" applyFont="1" applyFill="1" applyBorder="1">
      <alignment vertical="center"/>
    </xf>
    <xf numFmtId="0" fontId="3" fillId="2" borderId="0" xfId="0" applyFont="1" applyFill="1">
      <alignment vertical="center"/>
    </xf>
    <xf numFmtId="0" fontId="3" fillId="0" borderId="0" xfId="0" applyFont="1">
      <alignment vertical="center"/>
    </xf>
    <xf numFmtId="0" fontId="3" fillId="4" borderId="6" xfId="0" applyFont="1" applyFill="1" applyBorder="1">
      <alignment vertical="center"/>
    </xf>
    <xf numFmtId="0" fontId="3" fillId="4" borderId="5" xfId="0" applyFont="1" applyFill="1" applyBorder="1">
      <alignment vertical="center"/>
    </xf>
    <xf numFmtId="0" fontId="3" fillId="4" borderId="2" xfId="0" applyFont="1" applyFill="1" applyBorder="1">
      <alignment vertical="center"/>
    </xf>
    <xf numFmtId="0" fontId="3" fillId="4" borderId="3" xfId="0" applyFont="1" applyFill="1" applyBorder="1">
      <alignment vertical="center"/>
    </xf>
    <xf numFmtId="0" fontId="3" fillId="4" borderId="7" xfId="0" applyFont="1" applyFill="1" applyBorder="1">
      <alignment vertical="center"/>
    </xf>
    <xf numFmtId="0" fontId="3" fillId="4" borderId="4" xfId="0" applyFont="1" applyFill="1" applyBorder="1">
      <alignment vertical="center"/>
    </xf>
    <xf numFmtId="0" fontId="8" fillId="4" borderId="12" xfId="0" applyFont="1" applyFill="1" applyBorder="1">
      <alignment vertical="center"/>
    </xf>
    <xf numFmtId="0" fontId="8" fillId="4" borderId="13" xfId="0" applyFont="1" applyFill="1" applyBorder="1">
      <alignment vertical="center"/>
    </xf>
    <xf numFmtId="0" fontId="3" fillId="4" borderId="12" xfId="0" applyFont="1" applyFill="1" applyBorder="1">
      <alignment vertical="center"/>
    </xf>
    <xf numFmtId="0" fontId="3" fillId="4" borderId="13" xfId="0" applyFont="1" applyFill="1" applyBorder="1">
      <alignment vertical="center"/>
    </xf>
    <xf numFmtId="0" fontId="3" fillId="4" borderId="0" xfId="0" applyFont="1" applyFill="1">
      <alignment vertical="center"/>
    </xf>
    <xf numFmtId="0" fontId="4" fillId="0" borderId="18" xfId="0" applyFont="1" applyBorder="1" applyProtection="1">
      <alignment vertical="center"/>
      <protection locked="0"/>
    </xf>
    <xf numFmtId="0" fontId="4" fillId="0" borderId="19" xfId="0" applyFont="1" applyBorder="1" applyProtection="1">
      <alignment vertical="center"/>
      <protection locked="0"/>
    </xf>
    <xf numFmtId="0" fontId="4" fillId="0" borderId="20" xfId="0" applyFont="1" applyBorder="1" applyProtection="1">
      <alignment vertical="center"/>
      <protection locked="0"/>
    </xf>
    <xf numFmtId="0" fontId="4" fillId="0" borderId="21" xfId="0" applyFont="1" applyBorder="1" applyProtection="1">
      <alignment vertical="center"/>
      <protection locked="0"/>
    </xf>
    <xf numFmtId="0" fontId="10" fillId="2" borderId="2" xfId="0" applyFont="1" applyFill="1" applyBorder="1" applyAlignment="1">
      <alignment horizontal="left" vertical="center"/>
    </xf>
    <xf numFmtId="0" fontId="4" fillId="2" borderId="0" xfId="0" applyFont="1" applyFill="1">
      <alignment vertical="center"/>
    </xf>
    <xf numFmtId="0" fontId="9" fillId="2" borderId="0" xfId="0" applyFont="1" applyFill="1">
      <alignment vertical="center"/>
    </xf>
    <xf numFmtId="0" fontId="10" fillId="4" borderId="0" xfId="0" applyFont="1" applyFill="1" applyAlignment="1" applyProtection="1">
      <alignment horizontal="left" vertical="center"/>
      <protection hidden="1"/>
    </xf>
    <xf numFmtId="0" fontId="9" fillId="4" borderId="0" xfId="0" applyFont="1" applyFill="1" applyProtection="1">
      <alignment vertical="center"/>
      <protection hidden="1"/>
    </xf>
    <xf numFmtId="0" fontId="11" fillId="2" borderId="0" xfId="0" applyFont="1" applyFill="1" applyAlignment="1" applyProtection="1">
      <alignment horizontal="center" vertical="center"/>
      <protection hidden="1"/>
    </xf>
    <xf numFmtId="0" fontId="11" fillId="2" borderId="0" xfId="0" applyFont="1" applyFill="1" applyProtection="1">
      <alignment vertical="center"/>
      <protection hidden="1"/>
    </xf>
    <xf numFmtId="0" fontId="11" fillId="2" borderId="0" xfId="0" applyFont="1" applyFill="1" applyAlignment="1">
      <alignment horizontal="right" vertical="center"/>
    </xf>
    <xf numFmtId="0" fontId="12" fillId="4" borderId="0" xfId="0" applyFont="1" applyFill="1" applyProtection="1">
      <alignment vertical="center"/>
      <protection hidden="1"/>
    </xf>
    <xf numFmtId="0" fontId="3" fillId="2" borderId="16" xfId="0" applyFont="1" applyFill="1" applyBorder="1" applyAlignment="1">
      <alignment horizontal="center" vertical="center" shrinkToFit="1"/>
    </xf>
    <xf numFmtId="0" fontId="3" fillId="0" borderId="7" xfId="0" applyFont="1" applyBorder="1" applyAlignment="1">
      <alignment horizontal="center" vertical="center"/>
    </xf>
    <xf numFmtId="0" fontId="3" fillId="2" borderId="9" xfId="0" applyFont="1" applyFill="1" applyBorder="1" applyAlignment="1" applyProtection="1">
      <alignment horizontal="center" vertical="center"/>
      <protection hidden="1"/>
    </xf>
    <xf numFmtId="0" fontId="3" fillId="0" borderId="17" xfId="0" applyFont="1" applyBorder="1" applyAlignment="1" applyProtection="1">
      <alignment horizontal="center" vertical="center"/>
      <protection hidden="1"/>
    </xf>
    <xf numFmtId="0" fontId="7" fillId="2" borderId="5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center" shrinkToFit="1"/>
    </xf>
    <xf numFmtId="0" fontId="3" fillId="4" borderId="7" xfId="0" applyFont="1" applyFill="1" applyBorder="1" applyAlignment="1">
      <alignment horizontal="center" vertical="center"/>
    </xf>
    <xf numFmtId="0" fontId="3" fillId="4" borderId="9" xfId="0" applyFont="1" applyFill="1" applyBorder="1" applyAlignment="1" applyProtection="1">
      <alignment horizontal="center" vertical="center"/>
      <protection hidden="1"/>
    </xf>
    <xf numFmtId="0" fontId="3" fillId="4" borderId="17" xfId="0" applyFont="1" applyFill="1" applyBorder="1" applyAlignment="1" applyProtection="1">
      <alignment horizontal="center" vertical="center"/>
      <protection hidden="1"/>
    </xf>
    <xf numFmtId="0" fontId="7" fillId="4" borderId="5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/>
    </xf>
  </cellXfs>
  <cellStyles count="1">
    <cellStyle name="標準" xfId="0" builtinId="0"/>
  </cellStyles>
  <dxfs count="42"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CCFF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J310"/>
  <sheetViews>
    <sheetView tabSelected="1" workbookViewId="0">
      <pane xSplit="3" ySplit="2" topLeftCell="D3" activePane="bottomRight" state="frozen"/>
      <selection activeCell="C273" sqref="C273:N275"/>
      <selection pane="topRight" activeCell="C273" sqref="C273:N275"/>
      <selection pane="bottomLeft" activeCell="C273" sqref="C273:N275"/>
      <selection pane="bottomRight" activeCell="C3" sqref="C3"/>
    </sheetView>
  </sheetViews>
  <sheetFormatPr defaultRowHeight="13.5" x14ac:dyDescent="0.15"/>
  <cols>
    <col min="1" max="2" width="4.125" style="58" customWidth="1"/>
    <col min="3" max="3" width="14.625" style="20" customWidth="1"/>
    <col min="4" max="7" width="8.625" style="20" customWidth="1"/>
    <col min="8" max="9" width="5" style="20" customWidth="1"/>
    <col min="10" max="13" width="8.625" style="20" customWidth="1"/>
    <col min="14" max="14" width="8.625" style="25" customWidth="1"/>
    <col min="15" max="23" width="9" style="20" customWidth="1"/>
    <col min="24" max="26" width="9" style="20" hidden="1" customWidth="1"/>
    <col min="27" max="27" width="5.25" style="20" hidden="1" customWidth="1"/>
    <col min="28" max="28" width="10" style="20" hidden="1" customWidth="1"/>
    <col min="29" max="29" width="11" style="20" hidden="1" customWidth="1"/>
    <col min="30" max="30" width="10.25" style="20" hidden="1" customWidth="1"/>
    <col min="31" max="31" width="7.125" style="20" hidden="1" customWidth="1"/>
    <col min="32" max="32" width="5.5" style="20" hidden="1" customWidth="1"/>
    <col min="33" max="33" width="11.625" style="20" hidden="1" customWidth="1"/>
    <col min="34" max="34" width="7.125" style="20" hidden="1" customWidth="1"/>
    <col min="35" max="35" width="10" style="20" hidden="1" customWidth="1"/>
    <col min="36" max="36" width="10.5" style="20" hidden="1" customWidth="1"/>
    <col min="37" max="16384" width="9" style="20"/>
  </cols>
  <sheetData>
    <row r="1" spans="1:36" s="15" customFormat="1" x14ac:dyDescent="0.15">
      <c r="A1" s="83" t="s">
        <v>25</v>
      </c>
      <c r="B1" s="87" t="s">
        <v>15</v>
      </c>
      <c r="C1" s="85" t="s">
        <v>26</v>
      </c>
      <c r="D1" s="9" t="s">
        <v>0</v>
      </c>
      <c r="E1" s="9" t="s">
        <v>1</v>
      </c>
      <c r="F1" s="9" t="s">
        <v>2</v>
      </c>
      <c r="G1" s="9" t="s">
        <v>3</v>
      </c>
      <c r="H1" s="10" t="s">
        <v>4</v>
      </c>
      <c r="I1" s="11"/>
      <c r="J1" s="9" t="s">
        <v>27</v>
      </c>
      <c r="K1" s="9" t="s">
        <v>5</v>
      </c>
      <c r="L1" s="9" t="s">
        <v>6</v>
      </c>
      <c r="M1" s="9" t="s">
        <v>7</v>
      </c>
      <c r="N1" s="12" t="s">
        <v>16</v>
      </c>
      <c r="O1" s="74" t="str">
        <f ca="1">IF(O273="","","※"&amp;O273&amp;"に名前の入力がありません。(名前未入力"&amp;O274&amp;"件あり)。")&amp;IF(Q273="","","　同姓同名の生徒がいます。詳しくは279行目へ")</f>
        <v/>
      </c>
      <c r="P1" s="13"/>
      <c r="Q1" s="13"/>
      <c r="R1" s="13"/>
      <c r="S1" s="13"/>
      <c r="T1" s="13"/>
      <c r="U1" s="13"/>
      <c r="V1" s="14"/>
      <c r="W1" s="14"/>
      <c r="X1" s="14"/>
      <c r="Y1" s="14"/>
      <c r="Z1" s="14"/>
    </row>
    <row r="2" spans="1:36" s="15" customFormat="1" x14ac:dyDescent="0.15">
      <c r="A2" s="84"/>
      <c r="B2" s="88"/>
      <c r="C2" s="86"/>
      <c r="D2" s="16" t="s">
        <v>22</v>
      </c>
      <c r="E2" s="16" t="s">
        <v>9</v>
      </c>
      <c r="F2" s="16" t="s">
        <v>10</v>
      </c>
      <c r="G2" s="16" t="s">
        <v>11</v>
      </c>
      <c r="H2" s="16" t="s">
        <v>12</v>
      </c>
      <c r="I2" s="16" t="s">
        <v>13</v>
      </c>
      <c r="J2" s="16" t="s">
        <v>9</v>
      </c>
      <c r="K2" s="16" t="s">
        <v>13</v>
      </c>
      <c r="L2" s="16" t="s">
        <v>10</v>
      </c>
      <c r="M2" s="16" t="s">
        <v>14</v>
      </c>
      <c r="N2" s="17" t="s">
        <v>13</v>
      </c>
      <c r="O2" s="74" t="str">
        <f ca="1">IF(P273="","","※" &amp; P273 &amp; "に空欄の種目があります。(実施していない種目は空欄としてください。実施したが記録が0の場合は0を入力してください)")</f>
        <v/>
      </c>
      <c r="P2" s="13"/>
      <c r="Q2" s="13"/>
      <c r="R2" s="13"/>
      <c r="S2" s="13"/>
      <c r="T2" s="13"/>
      <c r="U2" s="13"/>
      <c r="V2" s="14"/>
      <c r="W2" s="14"/>
      <c r="X2" s="14"/>
      <c r="Y2" s="14"/>
      <c r="Z2" s="14"/>
      <c r="AA2" s="46" t="s">
        <v>0</v>
      </c>
      <c r="AB2" s="46" t="s">
        <v>1</v>
      </c>
      <c r="AC2" s="46" t="s">
        <v>2</v>
      </c>
      <c r="AD2" s="46" t="s">
        <v>3</v>
      </c>
      <c r="AE2" s="46" t="s">
        <v>4</v>
      </c>
      <c r="AF2" s="46"/>
      <c r="AG2" s="46" t="s">
        <v>24</v>
      </c>
      <c r="AH2" s="46" t="s">
        <v>5</v>
      </c>
      <c r="AI2" s="15" t="s">
        <v>6</v>
      </c>
      <c r="AJ2" s="15" t="s">
        <v>7</v>
      </c>
    </row>
    <row r="3" spans="1:36" x14ac:dyDescent="0.15">
      <c r="A3" s="47">
        <v>1</v>
      </c>
      <c r="B3" s="48">
        <v>1</v>
      </c>
      <c r="C3" s="70"/>
      <c r="D3" s="71"/>
      <c r="E3" s="71"/>
      <c r="F3" s="71"/>
      <c r="G3" s="71"/>
      <c r="H3" s="71"/>
      <c r="I3" s="71"/>
      <c r="J3" s="71"/>
      <c r="K3" s="71"/>
      <c r="L3" s="71"/>
      <c r="M3" s="71"/>
      <c r="N3" s="18" t="str">
        <f>IF(AND($H3=0,$I3=0),"",$H3*60+$I3)</f>
        <v/>
      </c>
      <c r="O3" s="79" t="str">
        <f>IF(AND(C3="",COUNT(D3:M3)&gt;0),A3 &amp; "組" &amp; B3 &amp; "番","")</f>
        <v/>
      </c>
      <c r="P3" s="79" t="str">
        <f>IF(AND(C3&lt;&gt;"",COUNTIF(D3:M3,"")&gt;0,COUNTIF(D3:K3,"")&lt;8),A3 &amp; "組" &amp; B3 &amp; "番","")</f>
        <v/>
      </c>
      <c r="Q3" s="79" t="str">
        <f>IF(OR(COUNTIF(C$3:C$272,C3) = 1,COUNTIF(C$3:C$272,C3) = 0),"",C3)</f>
        <v/>
      </c>
      <c r="R3" s="79" t="str">
        <f ca="1">IF(Q$273 = "","",IF(Q$273 &lt;&gt; Q3,"",COUNTIF(C$3:C3,Q$273)))</f>
        <v/>
      </c>
      <c r="S3" s="79" t="str">
        <f ca="1">IF(R3 = "","",A3 &amp; "-" &amp; B3)</f>
        <v/>
      </c>
      <c r="T3" s="80"/>
      <c r="U3" s="80"/>
      <c r="V3" s="19"/>
      <c r="W3" s="19"/>
      <c r="X3" s="19"/>
      <c r="Y3" s="19"/>
      <c r="Z3" s="19"/>
      <c r="AA3">
        <v>12</v>
      </c>
      <c r="AB3">
        <v>12</v>
      </c>
      <c r="AC3">
        <v>22</v>
      </c>
      <c r="AD3">
        <v>32</v>
      </c>
      <c r="AE3">
        <v>5</v>
      </c>
      <c r="AF3">
        <v>334.99999999999994</v>
      </c>
      <c r="AG3">
        <v>30</v>
      </c>
      <c r="AH3">
        <v>7</v>
      </c>
      <c r="AI3" s="20">
        <v>130</v>
      </c>
      <c r="AJ3" s="20">
        <v>6</v>
      </c>
    </row>
    <row r="4" spans="1:36" x14ac:dyDescent="0.15">
      <c r="A4" s="49">
        <v>1</v>
      </c>
      <c r="B4" s="50">
        <v>2</v>
      </c>
      <c r="C4" s="72"/>
      <c r="D4" s="73"/>
      <c r="E4" s="73"/>
      <c r="F4" s="73"/>
      <c r="G4" s="73"/>
      <c r="H4" s="73"/>
      <c r="I4" s="73"/>
      <c r="J4" s="73"/>
      <c r="K4" s="73"/>
      <c r="L4" s="73"/>
      <c r="M4" s="73"/>
      <c r="N4" s="21" t="str">
        <f t="shared" ref="N4:N67" si="0">IF(AND($H4=0,$I4=0),"",$H4*60+$I4)</f>
        <v/>
      </c>
      <c r="O4" s="79" t="str">
        <f t="shared" ref="O4:O5" si="1">IF(AND(C4="",COUNT(D4:M4)&gt;0),A4 &amp; "組" &amp; B4 &amp; "番","")</f>
        <v/>
      </c>
      <c r="P4" s="79" t="str">
        <f t="shared" ref="P4:P5" si="2">IF(AND(C4&lt;&gt;"",COUNTIF(D4:M4,"")&gt;0,COUNTIF(D4:K4,"")&lt;8),A4 &amp; "組" &amp; B4 &amp; "番","")</f>
        <v/>
      </c>
      <c r="Q4" s="79" t="str">
        <f t="shared" ref="Q4:Q67" si="3">IF(OR(COUNTIF(C$3:C$272,C4) = 1,COUNTIF(C$3:C$272,C4) = 0),"",C4)</f>
        <v/>
      </c>
      <c r="R4" s="79" t="str">
        <f ca="1">IF(Q$273 = "","",IF(Q$273 &lt;&gt; Q4,"",COUNTIF(C$3:C4,Q$273)))</f>
        <v/>
      </c>
      <c r="S4" s="79" t="str">
        <f t="shared" ref="S4:S5" ca="1" si="4">IF(R4 = "","",A4 &amp; "-" &amp; B4)</f>
        <v/>
      </c>
      <c r="T4" s="80"/>
      <c r="U4" s="80"/>
      <c r="V4" s="19"/>
      <c r="W4" s="19"/>
      <c r="X4" s="19"/>
      <c r="Y4" s="19"/>
      <c r="Z4" s="19"/>
      <c r="AA4">
        <v>34</v>
      </c>
      <c r="AB4">
        <v>34</v>
      </c>
      <c r="AC4">
        <v>60</v>
      </c>
      <c r="AD4">
        <v>60</v>
      </c>
      <c r="AE4">
        <v>8</v>
      </c>
      <c r="AF4">
        <v>510.00000000000006</v>
      </c>
      <c r="AG4">
        <v>106</v>
      </c>
      <c r="AH4">
        <v>10.199999999999999</v>
      </c>
      <c r="AI4" s="20">
        <v>220</v>
      </c>
      <c r="AJ4" s="20">
        <v>26</v>
      </c>
    </row>
    <row r="5" spans="1:36" x14ac:dyDescent="0.15">
      <c r="A5" s="49">
        <v>1</v>
      </c>
      <c r="B5" s="50">
        <v>3</v>
      </c>
      <c r="C5" s="72"/>
      <c r="D5" s="73"/>
      <c r="E5" s="73"/>
      <c r="F5" s="73"/>
      <c r="G5" s="73"/>
      <c r="H5" s="73"/>
      <c r="I5" s="73"/>
      <c r="J5" s="73"/>
      <c r="K5" s="73"/>
      <c r="L5" s="73"/>
      <c r="M5" s="73"/>
      <c r="N5" s="21" t="str">
        <f t="shared" si="0"/>
        <v/>
      </c>
      <c r="O5" s="79" t="str">
        <f t="shared" si="1"/>
        <v/>
      </c>
      <c r="P5" s="79" t="str">
        <f t="shared" si="2"/>
        <v/>
      </c>
      <c r="Q5" s="79" t="str">
        <f t="shared" si="3"/>
        <v/>
      </c>
      <c r="R5" s="79" t="str">
        <f ca="1">IF(Q$273 = "","",IF(Q$273 &lt;&gt; Q5,"",COUNTIF(C$3:C5,Q$273)))</f>
        <v/>
      </c>
      <c r="S5" s="79" t="str">
        <f t="shared" ca="1" si="4"/>
        <v/>
      </c>
      <c r="T5" s="80"/>
      <c r="U5" s="80"/>
      <c r="V5" s="19"/>
      <c r="W5" s="19"/>
      <c r="X5" s="19"/>
      <c r="Y5" s="19"/>
      <c r="Z5" s="19"/>
    </row>
    <row r="6" spans="1:36" x14ac:dyDescent="0.15">
      <c r="A6" s="49">
        <v>1</v>
      </c>
      <c r="B6" s="50">
        <v>4</v>
      </c>
      <c r="C6" s="72"/>
      <c r="D6" s="73"/>
      <c r="E6" s="73"/>
      <c r="F6" s="73"/>
      <c r="G6" s="73"/>
      <c r="H6" s="73"/>
      <c r="I6" s="73"/>
      <c r="J6" s="73"/>
      <c r="K6" s="73"/>
      <c r="L6" s="73"/>
      <c r="M6" s="73"/>
      <c r="N6" s="21" t="str">
        <f t="shared" si="0"/>
        <v/>
      </c>
      <c r="O6" s="79" t="str">
        <f t="shared" ref="O6:O69" si="5">IF(AND(C6="",COUNT(D6:M6)&gt;0),A6 &amp; "組" &amp; B6 &amp; "番","")</f>
        <v/>
      </c>
      <c r="P6" s="79" t="str">
        <f t="shared" ref="P6:P69" si="6">IF(AND(C6&lt;&gt;"",COUNTIF(D6:M6,"")&gt;0,COUNTIF(D6:K6,"")&lt;8),A6 &amp; "組" &amp; B6 &amp; "番","")</f>
        <v/>
      </c>
      <c r="Q6" s="79" t="str">
        <f t="shared" si="3"/>
        <v/>
      </c>
      <c r="R6" s="79" t="str">
        <f ca="1">IF(Q$273 = "","",IF(Q$273 &lt;&gt; Q6,"",COUNTIF(C$3:C6,Q$273)))</f>
        <v/>
      </c>
      <c r="S6" s="79" t="str">
        <f t="shared" ref="S6:S69" ca="1" si="7">IF(R6 = "","",A6 &amp; "-" &amp; B6)</f>
        <v/>
      </c>
      <c r="T6" s="80"/>
      <c r="U6" s="80"/>
      <c r="V6" s="19"/>
      <c r="W6" s="19"/>
      <c r="X6" s="19"/>
      <c r="Y6" s="19"/>
      <c r="Z6" s="19"/>
    </row>
    <row r="7" spans="1:36" x14ac:dyDescent="0.15">
      <c r="A7" s="49">
        <v>1</v>
      </c>
      <c r="B7" s="50">
        <v>5</v>
      </c>
      <c r="C7" s="72"/>
      <c r="D7" s="73"/>
      <c r="E7" s="73"/>
      <c r="F7" s="73"/>
      <c r="G7" s="73"/>
      <c r="H7" s="73"/>
      <c r="I7" s="73"/>
      <c r="J7" s="73"/>
      <c r="K7" s="73"/>
      <c r="L7" s="73"/>
      <c r="M7" s="73"/>
      <c r="N7" s="21" t="str">
        <f t="shared" si="0"/>
        <v/>
      </c>
      <c r="O7" s="79" t="str">
        <f t="shared" si="5"/>
        <v/>
      </c>
      <c r="P7" s="79" t="str">
        <f t="shared" si="6"/>
        <v/>
      </c>
      <c r="Q7" s="79" t="str">
        <f t="shared" si="3"/>
        <v/>
      </c>
      <c r="R7" s="79" t="str">
        <f ca="1">IF(Q$273 = "","",IF(Q$273 &lt;&gt; Q7,"",COUNTIF(C$3:C7,Q$273)))</f>
        <v/>
      </c>
      <c r="S7" s="79" t="str">
        <f t="shared" ca="1" si="7"/>
        <v/>
      </c>
      <c r="T7" s="80"/>
      <c r="U7" s="80"/>
      <c r="V7" s="19"/>
      <c r="W7" s="19"/>
      <c r="X7" s="19"/>
      <c r="Y7" s="19"/>
      <c r="Z7" s="19"/>
      <c r="AA7"/>
      <c r="AB7"/>
      <c r="AC7"/>
      <c r="AD7"/>
      <c r="AE7"/>
      <c r="AF7"/>
      <c r="AG7"/>
      <c r="AH7"/>
    </row>
    <row r="8" spans="1:36" x14ac:dyDescent="0.15">
      <c r="A8" s="49">
        <v>1</v>
      </c>
      <c r="B8" s="50">
        <v>6</v>
      </c>
      <c r="C8" s="72"/>
      <c r="D8" s="73"/>
      <c r="E8" s="73"/>
      <c r="F8" s="73"/>
      <c r="G8" s="73"/>
      <c r="H8" s="73"/>
      <c r="I8" s="73"/>
      <c r="J8" s="73"/>
      <c r="K8" s="73"/>
      <c r="L8" s="73"/>
      <c r="M8" s="73"/>
      <c r="N8" s="21" t="str">
        <f t="shared" si="0"/>
        <v/>
      </c>
      <c r="O8" s="79" t="str">
        <f t="shared" si="5"/>
        <v/>
      </c>
      <c r="P8" s="79" t="str">
        <f t="shared" si="6"/>
        <v/>
      </c>
      <c r="Q8" s="79" t="str">
        <f t="shared" si="3"/>
        <v/>
      </c>
      <c r="R8" s="79" t="str">
        <f ca="1">IF(Q$273 = "","",IF(Q$273 &lt;&gt; Q8,"",COUNTIF(C$3:C8,Q$273)))</f>
        <v/>
      </c>
      <c r="S8" s="79" t="str">
        <f t="shared" ca="1" si="7"/>
        <v/>
      </c>
      <c r="T8" s="80"/>
      <c r="U8" s="80"/>
      <c r="V8" s="19"/>
      <c r="W8" s="19"/>
      <c r="X8" s="19"/>
      <c r="Y8" s="19"/>
      <c r="Z8" s="19"/>
      <c r="AA8"/>
      <c r="AB8"/>
      <c r="AC8"/>
      <c r="AD8"/>
      <c r="AE8"/>
      <c r="AF8"/>
      <c r="AG8"/>
      <c r="AH8"/>
    </row>
    <row r="9" spans="1:36" x14ac:dyDescent="0.15">
      <c r="A9" s="49">
        <v>1</v>
      </c>
      <c r="B9" s="50">
        <v>7</v>
      </c>
      <c r="C9" s="72"/>
      <c r="D9" s="73"/>
      <c r="E9" s="73"/>
      <c r="F9" s="73"/>
      <c r="G9" s="73"/>
      <c r="H9" s="73"/>
      <c r="I9" s="73"/>
      <c r="J9" s="73"/>
      <c r="K9" s="73"/>
      <c r="L9" s="73"/>
      <c r="M9" s="73"/>
      <c r="N9" s="21" t="str">
        <f t="shared" si="0"/>
        <v/>
      </c>
      <c r="O9" s="79" t="str">
        <f t="shared" si="5"/>
        <v/>
      </c>
      <c r="P9" s="79" t="str">
        <f t="shared" si="6"/>
        <v/>
      </c>
      <c r="Q9" s="79" t="str">
        <f t="shared" si="3"/>
        <v/>
      </c>
      <c r="R9" s="79" t="str">
        <f ca="1">IF(Q$273 = "","",IF(Q$273 &lt;&gt; Q9,"",COUNTIF(C$3:C9,Q$273)))</f>
        <v/>
      </c>
      <c r="S9" s="79" t="str">
        <f t="shared" ca="1" si="7"/>
        <v/>
      </c>
      <c r="T9" s="80"/>
      <c r="U9" s="80"/>
      <c r="V9" s="19"/>
      <c r="W9" s="19"/>
      <c r="X9" s="19"/>
      <c r="Y9" s="19"/>
      <c r="Z9" s="19"/>
    </row>
    <row r="10" spans="1:36" x14ac:dyDescent="0.15">
      <c r="A10" s="49">
        <v>1</v>
      </c>
      <c r="B10" s="50">
        <v>8</v>
      </c>
      <c r="C10" s="72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21" t="str">
        <f t="shared" si="0"/>
        <v/>
      </c>
      <c r="O10" s="79" t="str">
        <f t="shared" si="5"/>
        <v/>
      </c>
      <c r="P10" s="79" t="str">
        <f t="shared" si="6"/>
        <v/>
      </c>
      <c r="Q10" s="79" t="str">
        <f t="shared" si="3"/>
        <v/>
      </c>
      <c r="R10" s="79" t="str">
        <f ca="1">IF(Q$273 = "","",IF(Q$273 &lt;&gt; Q10,"",COUNTIF(C$3:C10,Q$273)))</f>
        <v/>
      </c>
      <c r="S10" s="79" t="str">
        <f t="shared" ca="1" si="7"/>
        <v/>
      </c>
      <c r="T10" s="80"/>
      <c r="U10" s="80"/>
      <c r="V10" s="19"/>
      <c r="W10" s="19"/>
      <c r="X10" s="19"/>
      <c r="Y10" s="19"/>
      <c r="Z10" s="19"/>
    </row>
    <row r="11" spans="1:36" x14ac:dyDescent="0.15">
      <c r="A11" s="49">
        <v>1</v>
      </c>
      <c r="B11" s="50">
        <v>9</v>
      </c>
      <c r="C11" s="72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21" t="str">
        <f t="shared" si="0"/>
        <v/>
      </c>
      <c r="O11" s="79" t="str">
        <f t="shared" si="5"/>
        <v/>
      </c>
      <c r="P11" s="79" t="str">
        <f t="shared" si="6"/>
        <v/>
      </c>
      <c r="Q11" s="79" t="str">
        <f t="shared" si="3"/>
        <v/>
      </c>
      <c r="R11" s="79" t="str">
        <f ca="1">IF(Q$273 = "","",IF(Q$273 &lt;&gt; Q11,"",COUNTIF(C$3:C11,Q$273)))</f>
        <v/>
      </c>
      <c r="S11" s="79" t="str">
        <f t="shared" ca="1" si="7"/>
        <v/>
      </c>
      <c r="T11" s="80"/>
      <c r="U11" s="80"/>
      <c r="V11" s="19"/>
      <c r="W11" s="19"/>
      <c r="X11" s="19"/>
      <c r="Y11" s="19"/>
      <c r="Z11" s="19"/>
    </row>
    <row r="12" spans="1:36" x14ac:dyDescent="0.15">
      <c r="A12" s="49">
        <v>1</v>
      </c>
      <c r="B12" s="50">
        <v>10</v>
      </c>
      <c r="C12" s="72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21" t="str">
        <f t="shared" si="0"/>
        <v/>
      </c>
      <c r="O12" s="79" t="str">
        <f t="shared" si="5"/>
        <v/>
      </c>
      <c r="P12" s="79" t="str">
        <f t="shared" si="6"/>
        <v/>
      </c>
      <c r="Q12" s="79" t="str">
        <f t="shared" si="3"/>
        <v/>
      </c>
      <c r="R12" s="79" t="str">
        <f ca="1">IF(Q$273 = "","",IF(Q$273 &lt;&gt; Q12,"",COUNTIF(C$3:C12,Q$273)))</f>
        <v/>
      </c>
      <c r="S12" s="79" t="str">
        <f t="shared" ca="1" si="7"/>
        <v/>
      </c>
      <c r="T12" s="80"/>
      <c r="U12" s="80"/>
      <c r="V12" s="19"/>
      <c r="W12" s="19"/>
      <c r="X12" s="19"/>
      <c r="Y12" s="19"/>
      <c r="Z12" s="19"/>
    </row>
    <row r="13" spans="1:36" x14ac:dyDescent="0.15">
      <c r="A13" s="49">
        <v>1</v>
      </c>
      <c r="B13" s="50">
        <v>11</v>
      </c>
      <c r="C13" s="72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21" t="str">
        <f t="shared" si="0"/>
        <v/>
      </c>
      <c r="O13" s="79" t="str">
        <f t="shared" si="5"/>
        <v/>
      </c>
      <c r="P13" s="79" t="str">
        <f t="shared" si="6"/>
        <v/>
      </c>
      <c r="Q13" s="79" t="str">
        <f t="shared" si="3"/>
        <v/>
      </c>
      <c r="R13" s="79" t="str">
        <f ca="1">IF(Q$273 = "","",IF(Q$273 &lt;&gt; Q13,"",COUNTIF(C$3:C13,Q$273)))</f>
        <v/>
      </c>
      <c r="S13" s="79" t="str">
        <f t="shared" ca="1" si="7"/>
        <v/>
      </c>
      <c r="T13" s="80"/>
      <c r="U13" s="80"/>
      <c r="V13" s="19"/>
      <c r="W13" s="19"/>
      <c r="X13" s="19"/>
      <c r="Y13" s="19"/>
      <c r="Z13" s="19"/>
    </row>
    <row r="14" spans="1:36" x14ac:dyDescent="0.15">
      <c r="A14" s="49">
        <v>1</v>
      </c>
      <c r="B14" s="50">
        <v>12</v>
      </c>
      <c r="C14" s="72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21" t="str">
        <f t="shared" si="0"/>
        <v/>
      </c>
      <c r="O14" s="79" t="str">
        <f t="shared" si="5"/>
        <v/>
      </c>
      <c r="P14" s="79" t="str">
        <f t="shared" si="6"/>
        <v/>
      </c>
      <c r="Q14" s="79" t="str">
        <f t="shared" si="3"/>
        <v/>
      </c>
      <c r="R14" s="79" t="str">
        <f ca="1">IF(Q$273 = "","",IF(Q$273 &lt;&gt; Q14,"",COUNTIF(C$3:C14,Q$273)))</f>
        <v/>
      </c>
      <c r="S14" s="79" t="str">
        <f t="shared" ca="1" si="7"/>
        <v/>
      </c>
      <c r="T14" s="80"/>
      <c r="U14" s="80"/>
      <c r="V14" s="19"/>
      <c r="W14" s="19"/>
      <c r="X14" s="19"/>
      <c r="Y14" s="19"/>
      <c r="Z14" s="19"/>
    </row>
    <row r="15" spans="1:36" x14ac:dyDescent="0.15">
      <c r="A15" s="49">
        <v>1</v>
      </c>
      <c r="B15" s="50">
        <v>13</v>
      </c>
      <c r="C15" s="72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21" t="str">
        <f t="shared" si="0"/>
        <v/>
      </c>
      <c r="O15" s="79" t="str">
        <f t="shared" si="5"/>
        <v/>
      </c>
      <c r="P15" s="79" t="str">
        <f t="shared" si="6"/>
        <v/>
      </c>
      <c r="Q15" s="79" t="str">
        <f t="shared" si="3"/>
        <v/>
      </c>
      <c r="R15" s="79" t="str">
        <f ca="1">IF(Q$273 = "","",IF(Q$273 &lt;&gt; Q15,"",COUNTIF(C$3:C15,Q$273)))</f>
        <v/>
      </c>
      <c r="S15" s="79" t="str">
        <f t="shared" ca="1" si="7"/>
        <v/>
      </c>
      <c r="T15" s="80"/>
      <c r="U15" s="80"/>
      <c r="V15" s="19"/>
      <c r="W15" s="19"/>
      <c r="X15" s="19"/>
      <c r="Y15" s="19"/>
      <c r="Z15" s="19"/>
    </row>
    <row r="16" spans="1:36" x14ac:dyDescent="0.15">
      <c r="A16" s="49">
        <v>1</v>
      </c>
      <c r="B16" s="50">
        <v>14</v>
      </c>
      <c r="C16" s="72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21" t="str">
        <f t="shared" si="0"/>
        <v/>
      </c>
      <c r="O16" s="79" t="str">
        <f t="shared" si="5"/>
        <v/>
      </c>
      <c r="P16" s="79" t="str">
        <f t="shared" si="6"/>
        <v/>
      </c>
      <c r="Q16" s="79" t="str">
        <f t="shared" si="3"/>
        <v/>
      </c>
      <c r="R16" s="79" t="str">
        <f ca="1">IF(Q$273 = "","",IF(Q$273 &lt;&gt; Q16,"",COUNTIF(C$3:C16,Q$273)))</f>
        <v/>
      </c>
      <c r="S16" s="79" t="str">
        <f t="shared" ca="1" si="7"/>
        <v/>
      </c>
      <c r="T16" s="80"/>
      <c r="U16" s="80"/>
      <c r="V16" s="19"/>
      <c r="W16" s="19"/>
      <c r="X16" s="19"/>
      <c r="Y16" s="19"/>
      <c r="Z16" s="19"/>
    </row>
    <row r="17" spans="1:26" x14ac:dyDescent="0.15">
      <c r="A17" s="49">
        <v>1</v>
      </c>
      <c r="B17" s="50">
        <v>15</v>
      </c>
      <c r="C17" s="72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21" t="str">
        <f t="shared" si="0"/>
        <v/>
      </c>
      <c r="O17" s="79" t="str">
        <f t="shared" si="5"/>
        <v/>
      </c>
      <c r="P17" s="79" t="str">
        <f t="shared" si="6"/>
        <v/>
      </c>
      <c r="Q17" s="79" t="str">
        <f t="shared" si="3"/>
        <v/>
      </c>
      <c r="R17" s="79" t="str">
        <f ca="1">IF(Q$273 = "","",IF(Q$273 &lt;&gt; Q17,"",COUNTIF(C$3:C17,Q$273)))</f>
        <v/>
      </c>
      <c r="S17" s="79" t="str">
        <f t="shared" ca="1" si="7"/>
        <v/>
      </c>
      <c r="T17" s="80"/>
      <c r="U17" s="80"/>
      <c r="V17" s="19"/>
      <c r="W17" s="19"/>
      <c r="X17" s="19"/>
      <c r="Y17" s="19"/>
      <c r="Z17" s="19"/>
    </row>
    <row r="18" spans="1:26" x14ac:dyDescent="0.15">
      <c r="A18" s="49">
        <v>1</v>
      </c>
      <c r="B18" s="50">
        <v>16</v>
      </c>
      <c r="C18" s="72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21" t="str">
        <f t="shared" si="0"/>
        <v/>
      </c>
      <c r="O18" s="79" t="str">
        <f t="shared" si="5"/>
        <v/>
      </c>
      <c r="P18" s="79" t="str">
        <f t="shared" si="6"/>
        <v/>
      </c>
      <c r="Q18" s="79" t="str">
        <f t="shared" si="3"/>
        <v/>
      </c>
      <c r="R18" s="79" t="str">
        <f ca="1">IF(Q$273 = "","",IF(Q$273 &lt;&gt; Q18,"",COUNTIF(C$3:C18,Q$273)))</f>
        <v/>
      </c>
      <c r="S18" s="79" t="str">
        <f t="shared" ca="1" si="7"/>
        <v/>
      </c>
      <c r="T18" s="80"/>
      <c r="U18" s="80"/>
      <c r="V18" s="19"/>
      <c r="W18" s="19"/>
      <c r="X18" s="19"/>
      <c r="Y18" s="19"/>
      <c r="Z18" s="19"/>
    </row>
    <row r="19" spans="1:26" x14ac:dyDescent="0.15">
      <c r="A19" s="49">
        <v>1</v>
      </c>
      <c r="B19" s="50">
        <v>17</v>
      </c>
      <c r="C19" s="72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21" t="str">
        <f t="shared" si="0"/>
        <v/>
      </c>
      <c r="O19" s="79" t="str">
        <f t="shared" si="5"/>
        <v/>
      </c>
      <c r="P19" s="79" t="str">
        <f t="shared" si="6"/>
        <v/>
      </c>
      <c r="Q19" s="79" t="str">
        <f t="shared" si="3"/>
        <v/>
      </c>
      <c r="R19" s="79" t="str">
        <f ca="1">IF(Q$273 = "","",IF(Q$273 &lt;&gt; Q19,"",COUNTIF(C$3:C19,Q$273)))</f>
        <v/>
      </c>
      <c r="S19" s="79" t="str">
        <f t="shared" ca="1" si="7"/>
        <v/>
      </c>
      <c r="T19" s="80"/>
      <c r="U19" s="80"/>
      <c r="V19" s="19"/>
      <c r="W19" s="19"/>
      <c r="X19" s="19"/>
      <c r="Y19" s="19"/>
      <c r="Z19" s="19"/>
    </row>
    <row r="20" spans="1:26" x14ac:dyDescent="0.15">
      <c r="A20" s="49">
        <v>1</v>
      </c>
      <c r="B20" s="50">
        <v>18</v>
      </c>
      <c r="C20" s="72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21" t="str">
        <f t="shared" si="0"/>
        <v/>
      </c>
      <c r="O20" s="79" t="str">
        <f t="shared" si="5"/>
        <v/>
      </c>
      <c r="P20" s="79" t="str">
        <f t="shared" si="6"/>
        <v/>
      </c>
      <c r="Q20" s="79" t="str">
        <f t="shared" si="3"/>
        <v/>
      </c>
      <c r="R20" s="79" t="str">
        <f ca="1">IF(Q$273 = "","",IF(Q$273 &lt;&gt; Q20,"",COUNTIF(C$3:C20,Q$273)))</f>
        <v/>
      </c>
      <c r="S20" s="79" t="str">
        <f t="shared" ca="1" si="7"/>
        <v/>
      </c>
      <c r="T20" s="80"/>
      <c r="U20" s="80"/>
      <c r="V20" s="19"/>
      <c r="W20" s="19"/>
      <c r="X20" s="19"/>
      <c r="Y20" s="19"/>
      <c r="Z20" s="19"/>
    </row>
    <row r="21" spans="1:26" x14ac:dyDescent="0.15">
      <c r="A21" s="49">
        <v>1</v>
      </c>
      <c r="B21" s="50">
        <v>19</v>
      </c>
      <c r="C21" s="72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21" t="str">
        <f t="shared" si="0"/>
        <v/>
      </c>
      <c r="O21" s="79" t="str">
        <f t="shared" si="5"/>
        <v/>
      </c>
      <c r="P21" s="79" t="str">
        <f t="shared" si="6"/>
        <v/>
      </c>
      <c r="Q21" s="79" t="str">
        <f t="shared" si="3"/>
        <v/>
      </c>
      <c r="R21" s="79" t="str">
        <f ca="1">IF(Q$273 = "","",IF(Q$273 &lt;&gt; Q21,"",COUNTIF(C$3:C21,Q$273)))</f>
        <v/>
      </c>
      <c r="S21" s="79" t="str">
        <f t="shared" ca="1" si="7"/>
        <v/>
      </c>
      <c r="T21" s="80"/>
      <c r="U21" s="80"/>
      <c r="V21" s="19"/>
      <c r="W21" s="19"/>
      <c r="X21" s="19"/>
      <c r="Y21" s="19"/>
      <c r="Z21" s="19"/>
    </row>
    <row r="22" spans="1:26" x14ac:dyDescent="0.15">
      <c r="A22" s="49">
        <v>1</v>
      </c>
      <c r="B22" s="50">
        <v>20</v>
      </c>
      <c r="C22" s="72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21" t="str">
        <f t="shared" si="0"/>
        <v/>
      </c>
      <c r="O22" s="79" t="str">
        <f t="shared" si="5"/>
        <v/>
      </c>
      <c r="P22" s="79" t="str">
        <f t="shared" si="6"/>
        <v/>
      </c>
      <c r="Q22" s="79" t="str">
        <f t="shared" si="3"/>
        <v/>
      </c>
      <c r="R22" s="79" t="str">
        <f ca="1">IF(Q$273 = "","",IF(Q$273 &lt;&gt; Q22,"",COUNTIF(C$3:C22,Q$273)))</f>
        <v/>
      </c>
      <c r="S22" s="79" t="str">
        <f t="shared" ca="1" si="7"/>
        <v/>
      </c>
      <c r="T22" s="80"/>
      <c r="U22" s="80"/>
      <c r="V22" s="19"/>
      <c r="W22" s="19"/>
      <c r="X22" s="19"/>
      <c r="Y22" s="19"/>
      <c r="Z22" s="19"/>
    </row>
    <row r="23" spans="1:26" x14ac:dyDescent="0.15">
      <c r="A23" s="49">
        <v>1</v>
      </c>
      <c r="B23" s="50">
        <v>21</v>
      </c>
      <c r="C23" s="72"/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21" t="str">
        <f t="shared" si="0"/>
        <v/>
      </c>
      <c r="O23" s="79" t="str">
        <f t="shared" si="5"/>
        <v/>
      </c>
      <c r="P23" s="79" t="str">
        <f t="shared" si="6"/>
        <v/>
      </c>
      <c r="Q23" s="79" t="str">
        <f t="shared" si="3"/>
        <v/>
      </c>
      <c r="R23" s="79" t="str">
        <f ca="1">IF(Q$273 = "","",IF(Q$273 &lt;&gt; Q23,"",COUNTIF(C$3:C23,Q$273)))</f>
        <v/>
      </c>
      <c r="S23" s="79" t="str">
        <f t="shared" ca="1" si="7"/>
        <v/>
      </c>
      <c r="T23" s="80"/>
      <c r="U23" s="80"/>
      <c r="V23" s="19"/>
      <c r="W23" s="19"/>
      <c r="X23" s="19"/>
      <c r="Y23" s="19"/>
      <c r="Z23" s="19"/>
    </row>
    <row r="24" spans="1:26" x14ac:dyDescent="0.15">
      <c r="A24" s="49">
        <v>1</v>
      </c>
      <c r="B24" s="50">
        <v>22</v>
      </c>
      <c r="C24" s="72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21" t="str">
        <f t="shared" si="0"/>
        <v/>
      </c>
      <c r="O24" s="79" t="str">
        <f t="shared" si="5"/>
        <v/>
      </c>
      <c r="P24" s="79" t="str">
        <f t="shared" si="6"/>
        <v/>
      </c>
      <c r="Q24" s="79" t="str">
        <f t="shared" si="3"/>
        <v/>
      </c>
      <c r="R24" s="79" t="str">
        <f ca="1">IF(Q$273 = "","",IF(Q$273 &lt;&gt; Q24,"",COUNTIF(C$3:C24,Q$273)))</f>
        <v/>
      </c>
      <c r="S24" s="79" t="str">
        <f t="shared" ca="1" si="7"/>
        <v/>
      </c>
      <c r="T24" s="80"/>
      <c r="U24" s="80"/>
      <c r="V24" s="19"/>
      <c r="W24" s="19"/>
      <c r="X24" s="19"/>
      <c r="Y24" s="19"/>
      <c r="Z24" s="19"/>
    </row>
    <row r="25" spans="1:26" x14ac:dyDescent="0.15">
      <c r="A25" s="49">
        <v>1</v>
      </c>
      <c r="B25" s="50">
        <v>23</v>
      </c>
      <c r="C25" s="72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21" t="str">
        <f t="shared" si="0"/>
        <v/>
      </c>
      <c r="O25" s="79" t="str">
        <f t="shared" si="5"/>
        <v/>
      </c>
      <c r="P25" s="79" t="str">
        <f t="shared" si="6"/>
        <v/>
      </c>
      <c r="Q25" s="79" t="str">
        <f t="shared" si="3"/>
        <v/>
      </c>
      <c r="R25" s="79" t="str">
        <f ca="1">IF(Q$273 = "","",IF(Q$273 &lt;&gt; Q25,"",COUNTIF(C$3:C25,Q$273)))</f>
        <v/>
      </c>
      <c r="S25" s="79" t="str">
        <f t="shared" ca="1" si="7"/>
        <v/>
      </c>
      <c r="T25" s="80"/>
      <c r="U25" s="80"/>
      <c r="V25" s="19"/>
      <c r="W25" s="19"/>
      <c r="X25" s="19"/>
      <c r="Y25" s="19"/>
      <c r="Z25" s="19"/>
    </row>
    <row r="26" spans="1:26" x14ac:dyDescent="0.15">
      <c r="A26" s="49">
        <v>1</v>
      </c>
      <c r="B26" s="50">
        <v>24</v>
      </c>
      <c r="C26" s="72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21" t="str">
        <f t="shared" si="0"/>
        <v/>
      </c>
      <c r="O26" s="79" t="str">
        <f t="shared" si="5"/>
        <v/>
      </c>
      <c r="P26" s="79" t="str">
        <f t="shared" si="6"/>
        <v/>
      </c>
      <c r="Q26" s="79" t="str">
        <f t="shared" si="3"/>
        <v/>
      </c>
      <c r="R26" s="79" t="str">
        <f ca="1">IF(Q$273 = "","",IF(Q$273 &lt;&gt; Q26,"",COUNTIF(C$3:C26,Q$273)))</f>
        <v/>
      </c>
      <c r="S26" s="79" t="str">
        <f t="shared" ca="1" si="7"/>
        <v/>
      </c>
      <c r="T26" s="80"/>
      <c r="U26" s="80"/>
      <c r="V26" s="19"/>
      <c r="W26" s="19"/>
      <c r="X26" s="19"/>
      <c r="Y26" s="19"/>
      <c r="Z26" s="19"/>
    </row>
    <row r="27" spans="1:26" x14ac:dyDescent="0.15">
      <c r="A27" s="49">
        <v>1</v>
      </c>
      <c r="B27" s="50">
        <v>25</v>
      </c>
      <c r="C27" s="72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21" t="str">
        <f t="shared" si="0"/>
        <v/>
      </c>
      <c r="O27" s="79" t="str">
        <f t="shared" si="5"/>
        <v/>
      </c>
      <c r="P27" s="79" t="str">
        <f t="shared" si="6"/>
        <v/>
      </c>
      <c r="Q27" s="79" t="str">
        <f t="shared" si="3"/>
        <v/>
      </c>
      <c r="R27" s="79" t="str">
        <f ca="1">IF(Q$273 = "","",IF(Q$273 &lt;&gt; Q27,"",COUNTIF(C$3:C27,Q$273)))</f>
        <v/>
      </c>
      <c r="S27" s="79" t="str">
        <f t="shared" ca="1" si="7"/>
        <v/>
      </c>
      <c r="T27" s="80"/>
      <c r="U27" s="80"/>
      <c r="V27" s="19"/>
      <c r="W27" s="19"/>
      <c r="X27" s="19"/>
      <c r="Y27" s="19"/>
      <c r="Z27" s="19"/>
    </row>
    <row r="28" spans="1:26" x14ac:dyDescent="0.15">
      <c r="A28" s="49">
        <v>1</v>
      </c>
      <c r="B28" s="50">
        <v>26</v>
      </c>
      <c r="C28" s="72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21" t="str">
        <f t="shared" si="0"/>
        <v/>
      </c>
      <c r="O28" s="79" t="str">
        <f t="shared" si="5"/>
        <v/>
      </c>
      <c r="P28" s="79" t="str">
        <f t="shared" si="6"/>
        <v/>
      </c>
      <c r="Q28" s="79" t="str">
        <f t="shared" si="3"/>
        <v/>
      </c>
      <c r="R28" s="79" t="str">
        <f ca="1">IF(Q$273 = "","",IF(Q$273 &lt;&gt; Q28,"",COUNTIF(C$3:C28,Q$273)))</f>
        <v/>
      </c>
      <c r="S28" s="79" t="str">
        <f t="shared" ca="1" si="7"/>
        <v/>
      </c>
      <c r="T28" s="80"/>
      <c r="U28" s="80"/>
      <c r="V28" s="19"/>
      <c r="W28" s="19"/>
      <c r="X28" s="19"/>
      <c r="Y28" s="19"/>
      <c r="Z28" s="19"/>
    </row>
    <row r="29" spans="1:26" x14ac:dyDescent="0.15">
      <c r="A29" s="49">
        <v>1</v>
      </c>
      <c r="B29" s="50">
        <v>27</v>
      </c>
      <c r="C29" s="72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21" t="str">
        <f t="shared" si="0"/>
        <v/>
      </c>
      <c r="O29" s="79" t="str">
        <f t="shared" si="5"/>
        <v/>
      </c>
      <c r="P29" s="79" t="str">
        <f t="shared" si="6"/>
        <v/>
      </c>
      <c r="Q29" s="79" t="str">
        <f t="shared" si="3"/>
        <v/>
      </c>
      <c r="R29" s="79" t="str">
        <f ca="1">IF(Q$273 = "","",IF(Q$273 &lt;&gt; Q29,"",COUNTIF(C$3:C29,Q$273)))</f>
        <v/>
      </c>
      <c r="S29" s="79" t="str">
        <f t="shared" ca="1" si="7"/>
        <v/>
      </c>
      <c r="T29" s="80"/>
      <c r="U29" s="80"/>
      <c r="V29" s="19"/>
      <c r="W29" s="19"/>
      <c r="X29" s="19"/>
      <c r="Y29" s="19"/>
      <c r="Z29" s="19"/>
    </row>
    <row r="30" spans="1:26" x14ac:dyDescent="0.15">
      <c r="A30" s="49">
        <v>1</v>
      </c>
      <c r="B30" s="50">
        <v>28</v>
      </c>
      <c r="C30" s="72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21" t="str">
        <f t="shared" si="0"/>
        <v/>
      </c>
      <c r="O30" s="79" t="str">
        <f t="shared" si="5"/>
        <v/>
      </c>
      <c r="P30" s="79" t="str">
        <f t="shared" si="6"/>
        <v/>
      </c>
      <c r="Q30" s="79" t="str">
        <f t="shared" si="3"/>
        <v/>
      </c>
      <c r="R30" s="79" t="str">
        <f ca="1">IF(Q$273 = "","",IF(Q$273 &lt;&gt; Q30,"",COUNTIF(C$3:C30,Q$273)))</f>
        <v/>
      </c>
      <c r="S30" s="79" t="str">
        <f t="shared" ca="1" si="7"/>
        <v/>
      </c>
      <c r="T30" s="80"/>
      <c r="U30" s="80"/>
      <c r="V30" s="19"/>
      <c r="W30" s="19"/>
      <c r="X30" s="19"/>
      <c r="Y30" s="19"/>
      <c r="Z30" s="19"/>
    </row>
    <row r="31" spans="1:26" x14ac:dyDescent="0.15">
      <c r="A31" s="49">
        <v>1</v>
      </c>
      <c r="B31" s="50">
        <v>29</v>
      </c>
      <c r="C31" s="72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21" t="str">
        <f t="shared" si="0"/>
        <v/>
      </c>
      <c r="O31" s="79" t="str">
        <f t="shared" si="5"/>
        <v/>
      </c>
      <c r="P31" s="79" t="str">
        <f t="shared" si="6"/>
        <v/>
      </c>
      <c r="Q31" s="79" t="str">
        <f t="shared" si="3"/>
        <v/>
      </c>
      <c r="R31" s="79" t="str">
        <f ca="1">IF(Q$273 = "","",IF(Q$273 &lt;&gt; Q31,"",COUNTIF(C$3:C31,Q$273)))</f>
        <v/>
      </c>
      <c r="S31" s="79" t="str">
        <f t="shared" ca="1" si="7"/>
        <v/>
      </c>
      <c r="T31" s="80"/>
      <c r="U31" s="80"/>
      <c r="V31" s="19"/>
      <c r="W31" s="19"/>
      <c r="X31" s="19"/>
      <c r="Y31" s="19"/>
      <c r="Z31" s="19"/>
    </row>
    <row r="32" spans="1:26" x14ac:dyDescent="0.15">
      <c r="A32" s="51">
        <v>1</v>
      </c>
      <c r="B32" s="52">
        <v>30</v>
      </c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2" t="str">
        <f t="shared" si="0"/>
        <v/>
      </c>
      <c r="O32" s="79" t="str">
        <f t="shared" si="5"/>
        <v/>
      </c>
      <c r="P32" s="79" t="str">
        <f t="shared" si="6"/>
        <v/>
      </c>
      <c r="Q32" s="79" t="str">
        <f t="shared" si="3"/>
        <v/>
      </c>
      <c r="R32" s="79" t="str">
        <f ca="1">IF(Q$273 = "","",IF(Q$273 &lt;&gt; Q32,"",COUNTIF(C$3:C32,Q$273)))</f>
        <v/>
      </c>
      <c r="S32" s="79" t="str">
        <f t="shared" ca="1" si="7"/>
        <v/>
      </c>
      <c r="T32" s="80"/>
      <c r="U32" s="80"/>
      <c r="V32" s="19"/>
      <c r="W32" s="19"/>
      <c r="X32" s="19"/>
      <c r="Y32" s="19"/>
      <c r="Z32" s="19"/>
    </row>
    <row r="33" spans="1:26" x14ac:dyDescent="0.15">
      <c r="A33" s="47">
        <v>2</v>
      </c>
      <c r="B33" s="50">
        <v>1</v>
      </c>
      <c r="C33" s="70"/>
      <c r="D33" s="71"/>
      <c r="E33" s="71"/>
      <c r="F33" s="71"/>
      <c r="G33" s="71"/>
      <c r="H33" s="71"/>
      <c r="I33" s="71"/>
      <c r="J33" s="71"/>
      <c r="K33" s="71"/>
      <c r="L33" s="71"/>
      <c r="M33" s="71"/>
      <c r="N33" s="21" t="str">
        <f t="shared" si="0"/>
        <v/>
      </c>
      <c r="O33" s="79" t="str">
        <f t="shared" si="5"/>
        <v/>
      </c>
      <c r="P33" s="79" t="str">
        <f t="shared" si="6"/>
        <v/>
      </c>
      <c r="Q33" s="79" t="str">
        <f t="shared" si="3"/>
        <v/>
      </c>
      <c r="R33" s="79" t="str">
        <f ca="1">IF(Q$273 = "","",IF(Q$273 &lt;&gt; Q33,"",COUNTIF(C$3:C33,Q$273)))</f>
        <v/>
      </c>
      <c r="S33" s="79" t="str">
        <f t="shared" ca="1" si="7"/>
        <v/>
      </c>
      <c r="T33" s="80"/>
      <c r="U33" s="80"/>
      <c r="V33" s="19"/>
      <c r="W33" s="19"/>
      <c r="X33" s="19"/>
      <c r="Y33" s="19"/>
      <c r="Z33" s="19"/>
    </row>
    <row r="34" spans="1:26" x14ac:dyDescent="0.15">
      <c r="A34" s="49">
        <v>2</v>
      </c>
      <c r="B34" s="50">
        <v>2</v>
      </c>
      <c r="C34" s="72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21" t="str">
        <f t="shared" si="0"/>
        <v/>
      </c>
      <c r="O34" s="79" t="str">
        <f t="shared" si="5"/>
        <v/>
      </c>
      <c r="P34" s="79" t="str">
        <f t="shared" si="6"/>
        <v/>
      </c>
      <c r="Q34" s="79" t="str">
        <f t="shared" si="3"/>
        <v/>
      </c>
      <c r="R34" s="79" t="str">
        <f ca="1">IF(Q$273 = "","",IF(Q$273 &lt;&gt; Q34,"",COUNTIF(C$3:C34,Q$273)))</f>
        <v/>
      </c>
      <c r="S34" s="79" t="str">
        <f t="shared" ca="1" si="7"/>
        <v/>
      </c>
      <c r="T34" s="80"/>
      <c r="U34" s="80"/>
      <c r="V34" s="19"/>
      <c r="W34" s="19"/>
      <c r="X34" s="19"/>
      <c r="Y34" s="19"/>
      <c r="Z34" s="19"/>
    </row>
    <row r="35" spans="1:26" x14ac:dyDescent="0.15">
      <c r="A35" s="47">
        <v>2</v>
      </c>
      <c r="B35" s="50">
        <v>3</v>
      </c>
      <c r="C35" s="72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21" t="str">
        <f t="shared" si="0"/>
        <v/>
      </c>
      <c r="O35" s="79" t="str">
        <f t="shared" si="5"/>
        <v/>
      </c>
      <c r="P35" s="79" t="str">
        <f t="shared" si="6"/>
        <v/>
      </c>
      <c r="Q35" s="79" t="str">
        <f t="shared" si="3"/>
        <v/>
      </c>
      <c r="R35" s="79" t="str">
        <f ca="1">IF(Q$273 = "","",IF(Q$273 &lt;&gt; Q35,"",COUNTIF(C$3:C35,Q$273)))</f>
        <v/>
      </c>
      <c r="S35" s="79" t="str">
        <f t="shared" ca="1" si="7"/>
        <v/>
      </c>
      <c r="T35" s="80"/>
      <c r="U35" s="80"/>
      <c r="V35" s="19"/>
      <c r="W35" s="19"/>
      <c r="X35" s="19"/>
      <c r="Y35" s="19"/>
      <c r="Z35" s="19"/>
    </row>
    <row r="36" spans="1:26" x14ac:dyDescent="0.15">
      <c r="A36" s="49">
        <v>2</v>
      </c>
      <c r="B36" s="50">
        <v>4</v>
      </c>
      <c r="C36" s="72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21" t="str">
        <f t="shared" si="0"/>
        <v/>
      </c>
      <c r="O36" s="79" t="str">
        <f t="shared" si="5"/>
        <v/>
      </c>
      <c r="P36" s="79" t="str">
        <f t="shared" si="6"/>
        <v/>
      </c>
      <c r="Q36" s="79" t="str">
        <f t="shared" si="3"/>
        <v/>
      </c>
      <c r="R36" s="79" t="str">
        <f ca="1">IF(Q$273 = "","",IF(Q$273 &lt;&gt; Q36,"",COUNTIF(C$3:C36,Q$273)))</f>
        <v/>
      </c>
      <c r="S36" s="79" t="str">
        <f t="shared" ca="1" si="7"/>
        <v/>
      </c>
      <c r="T36" s="80"/>
      <c r="U36" s="80"/>
      <c r="V36" s="19"/>
      <c r="W36" s="19"/>
      <c r="X36" s="19"/>
      <c r="Y36" s="19"/>
      <c r="Z36" s="19"/>
    </row>
    <row r="37" spans="1:26" x14ac:dyDescent="0.15">
      <c r="A37" s="47">
        <v>2</v>
      </c>
      <c r="B37" s="50">
        <v>5</v>
      </c>
      <c r="C37" s="72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21" t="str">
        <f t="shared" si="0"/>
        <v/>
      </c>
      <c r="O37" s="79" t="str">
        <f t="shared" si="5"/>
        <v/>
      </c>
      <c r="P37" s="79" t="str">
        <f t="shared" si="6"/>
        <v/>
      </c>
      <c r="Q37" s="79" t="str">
        <f t="shared" si="3"/>
        <v/>
      </c>
      <c r="R37" s="79" t="str">
        <f ca="1">IF(Q$273 = "","",IF(Q$273 &lt;&gt; Q37,"",COUNTIF(C$3:C37,Q$273)))</f>
        <v/>
      </c>
      <c r="S37" s="79" t="str">
        <f t="shared" ca="1" si="7"/>
        <v/>
      </c>
      <c r="T37" s="80"/>
      <c r="U37" s="80"/>
      <c r="V37" s="19"/>
      <c r="W37" s="19"/>
      <c r="X37" s="19"/>
      <c r="Y37" s="19"/>
      <c r="Z37" s="19"/>
    </row>
    <row r="38" spans="1:26" x14ac:dyDescent="0.15">
      <c r="A38" s="49">
        <v>2</v>
      </c>
      <c r="B38" s="50">
        <v>6</v>
      </c>
      <c r="C38" s="72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21" t="str">
        <f t="shared" si="0"/>
        <v/>
      </c>
      <c r="O38" s="79" t="str">
        <f t="shared" si="5"/>
        <v/>
      </c>
      <c r="P38" s="79" t="str">
        <f t="shared" si="6"/>
        <v/>
      </c>
      <c r="Q38" s="79" t="str">
        <f t="shared" si="3"/>
        <v/>
      </c>
      <c r="R38" s="79" t="str">
        <f ca="1">IF(Q$273 = "","",IF(Q$273 &lt;&gt; Q38,"",COUNTIF(C$3:C38,Q$273)))</f>
        <v/>
      </c>
      <c r="S38" s="79" t="str">
        <f t="shared" ca="1" si="7"/>
        <v/>
      </c>
      <c r="T38" s="80"/>
      <c r="U38" s="80"/>
      <c r="V38" s="19"/>
      <c r="W38" s="19"/>
      <c r="X38" s="19"/>
      <c r="Y38" s="19"/>
      <c r="Z38" s="19"/>
    </row>
    <row r="39" spans="1:26" x14ac:dyDescent="0.15">
      <c r="A39" s="47">
        <v>2</v>
      </c>
      <c r="B39" s="50">
        <v>7</v>
      </c>
      <c r="C39" s="72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21" t="str">
        <f t="shared" si="0"/>
        <v/>
      </c>
      <c r="O39" s="79" t="str">
        <f t="shared" si="5"/>
        <v/>
      </c>
      <c r="P39" s="79" t="str">
        <f t="shared" si="6"/>
        <v/>
      </c>
      <c r="Q39" s="79" t="str">
        <f t="shared" si="3"/>
        <v/>
      </c>
      <c r="R39" s="79" t="str">
        <f ca="1">IF(Q$273 = "","",IF(Q$273 &lt;&gt; Q39,"",COUNTIF(C$3:C39,Q$273)))</f>
        <v/>
      </c>
      <c r="S39" s="79" t="str">
        <f t="shared" ca="1" si="7"/>
        <v/>
      </c>
      <c r="T39" s="80"/>
      <c r="U39" s="80"/>
      <c r="V39" s="19"/>
      <c r="W39" s="19"/>
      <c r="X39" s="19"/>
      <c r="Y39" s="19"/>
      <c r="Z39" s="19"/>
    </row>
    <row r="40" spans="1:26" x14ac:dyDescent="0.15">
      <c r="A40" s="49">
        <v>2</v>
      </c>
      <c r="B40" s="50">
        <v>8</v>
      </c>
      <c r="C40" s="72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21" t="str">
        <f t="shared" si="0"/>
        <v/>
      </c>
      <c r="O40" s="79" t="str">
        <f t="shared" si="5"/>
        <v/>
      </c>
      <c r="P40" s="79" t="str">
        <f t="shared" si="6"/>
        <v/>
      </c>
      <c r="Q40" s="79" t="str">
        <f t="shared" si="3"/>
        <v/>
      </c>
      <c r="R40" s="79" t="str">
        <f ca="1">IF(Q$273 = "","",IF(Q$273 &lt;&gt; Q40,"",COUNTIF(C$3:C40,Q$273)))</f>
        <v/>
      </c>
      <c r="S40" s="79" t="str">
        <f t="shared" ca="1" si="7"/>
        <v/>
      </c>
      <c r="T40" s="80"/>
      <c r="U40" s="80"/>
      <c r="V40" s="19"/>
      <c r="W40" s="19"/>
      <c r="X40" s="19"/>
      <c r="Y40" s="19"/>
      <c r="Z40" s="19"/>
    </row>
    <row r="41" spans="1:26" x14ac:dyDescent="0.15">
      <c r="A41" s="47">
        <v>2</v>
      </c>
      <c r="B41" s="50">
        <v>9</v>
      </c>
      <c r="C41" s="72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21" t="str">
        <f t="shared" si="0"/>
        <v/>
      </c>
      <c r="O41" s="79" t="str">
        <f t="shared" si="5"/>
        <v/>
      </c>
      <c r="P41" s="79" t="str">
        <f t="shared" si="6"/>
        <v/>
      </c>
      <c r="Q41" s="79" t="str">
        <f t="shared" si="3"/>
        <v/>
      </c>
      <c r="R41" s="79" t="str">
        <f ca="1">IF(Q$273 = "","",IF(Q$273 &lt;&gt; Q41,"",COUNTIF(C$3:C41,Q$273)))</f>
        <v/>
      </c>
      <c r="S41" s="79" t="str">
        <f t="shared" ca="1" si="7"/>
        <v/>
      </c>
      <c r="T41" s="80"/>
      <c r="U41" s="80"/>
      <c r="V41" s="19"/>
      <c r="W41" s="19"/>
      <c r="X41" s="19"/>
      <c r="Y41" s="19"/>
      <c r="Z41" s="19"/>
    </row>
    <row r="42" spans="1:26" x14ac:dyDescent="0.15">
      <c r="A42" s="49">
        <v>2</v>
      </c>
      <c r="B42" s="50">
        <v>10</v>
      </c>
      <c r="C42" s="72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21" t="str">
        <f t="shared" si="0"/>
        <v/>
      </c>
      <c r="O42" s="79" t="str">
        <f t="shared" si="5"/>
        <v/>
      </c>
      <c r="P42" s="79" t="str">
        <f t="shared" si="6"/>
        <v/>
      </c>
      <c r="Q42" s="79" t="str">
        <f t="shared" si="3"/>
        <v/>
      </c>
      <c r="R42" s="79" t="str">
        <f ca="1">IF(Q$273 = "","",IF(Q$273 &lt;&gt; Q42,"",COUNTIF(C$3:C42,Q$273)))</f>
        <v/>
      </c>
      <c r="S42" s="79" t="str">
        <f t="shared" ca="1" si="7"/>
        <v/>
      </c>
      <c r="T42" s="80"/>
      <c r="U42" s="80"/>
      <c r="V42" s="19"/>
      <c r="W42" s="19"/>
      <c r="X42" s="19"/>
      <c r="Y42" s="19"/>
      <c r="Z42" s="19"/>
    </row>
    <row r="43" spans="1:26" x14ac:dyDescent="0.15">
      <c r="A43" s="47">
        <v>2</v>
      </c>
      <c r="B43" s="50">
        <v>11</v>
      </c>
      <c r="C43" s="72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21" t="str">
        <f t="shared" si="0"/>
        <v/>
      </c>
      <c r="O43" s="79" t="str">
        <f t="shared" si="5"/>
        <v/>
      </c>
      <c r="P43" s="79" t="str">
        <f t="shared" si="6"/>
        <v/>
      </c>
      <c r="Q43" s="79" t="str">
        <f t="shared" si="3"/>
        <v/>
      </c>
      <c r="R43" s="79" t="str">
        <f ca="1">IF(Q$273 = "","",IF(Q$273 &lt;&gt; Q43,"",COUNTIF(C$3:C43,Q$273)))</f>
        <v/>
      </c>
      <c r="S43" s="79" t="str">
        <f t="shared" ca="1" si="7"/>
        <v/>
      </c>
      <c r="T43" s="80"/>
      <c r="U43" s="80"/>
      <c r="V43" s="19"/>
      <c r="W43" s="19"/>
      <c r="X43" s="19"/>
      <c r="Y43" s="19"/>
      <c r="Z43" s="19"/>
    </row>
    <row r="44" spans="1:26" x14ac:dyDescent="0.15">
      <c r="A44" s="49">
        <v>2</v>
      </c>
      <c r="B44" s="50">
        <v>12</v>
      </c>
      <c r="C44" s="72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21" t="str">
        <f t="shared" si="0"/>
        <v/>
      </c>
      <c r="O44" s="79" t="str">
        <f t="shared" si="5"/>
        <v/>
      </c>
      <c r="P44" s="79" t="str">
        <f t="shared" si="6"/>
        <v/>
      </c>
      <c r="Q44" s="79" t="str">
        <f t="shared" si="3"/>
        <v/>
      </c>
      <c r="R44" s="79" t="str">
        <f ca="1">IF(Q$273 = "","",IF(Q$273 &lt;&gt; Q44,"",COUNTIF(C$3:C44,Q$273)))</f>
        <v/>
      </c>
      <c r="S44" s="79" t="str">
        <f t="shared" ca="1" si="7"/>
        <v/>
      </c>
      <c r="T44" s="80"/>
      <c r="U44" s="80"/>
      <c r="V44" s="19"/>
      <c r="W44" s="19"/>
      <c r="X44" s="19"/>
      <c r="Y44" s="19"/>
      <c r="Z44" s="19"/>
    </row>
    <row r="45" spans="1:26" x14ac:dyDescent="0.15">
      <c r="A45" s="47">
        <v>2</v>
      </c>
      <c r="B45" s="50">
        <v>13</v>
      </c>
      <c r="C45" s="72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21" t="str">
        <f t="shared" si="0"/>
        <v/>
      </c>
      <c r="O45" s="79" t="str">
        <f t="shared" si="5"/>
        <v/>
      </c>
      <c r="P45" s="79" t="str">
        <f t="shared" si="6"/>
        <v/>
      </c>
      <c r="Q45" s="79" t="str">
        <f t="shared" si="3"/>
        <v/>
      </c>
      <c r="R45" s="79" t="str">
        <f ca="1">IF(Q$273 = "","",IF(Q$273 &lt;&gt; Q45,"",COUNTIF(C$3:C45,Q$273)))</f>
        <v/>
      </c>
      <c r="S45" s="79" t="str">
        <f t="shared" ca="1" si="7"/>
        <v/>
      </c>
      <c r="T45" s="80"/>
      <c r="U45" s="80"/>
      <c r="V45" s="19"/>
      <c r="W45" s="19"/>
      <c r="X45" s="19"/>
      <c r="Y45" s="19"/>
      <c r="Z45" s="19"/>
    </row>
    <row r="46" spans="1:26" x14ac:dyDescent="0.15">
      <c r="A46" s="49">
        <v>2</v>
      </c>
      <c r="B46" s="50">
        <v>14</v>
      </c>
      <c r="C46" s="72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21" t="str">
        <f t="shared" si="0"/>
        <v/>
      </c>
      <c r="O46" s="79" t="str">
        <f t="shared" si="5"/>
        <v/>
      </c>
      <c r="P46" s="79" t="str">
        <f t="shared" si="6"/>
        <v/>
      </c>
      <c r="Q46" s="79" t="str">
        <f t="shared" si="3"/>
        <v/>
      </c>
      <c r="R46" s="79" t="str">
        <f ca="1">IF(Q$273 = "","",IF(Q$273 &lt;&gt; Q46,"",COUNTIF(C$3:C46,Q$273)))</f>
        <v/>
      </c>
      <c r="S46" s="79" t="str">
        <f t="shared" ca="1" si="7"/>
        <v/>
      </c>
      <c r="T46" s="80"/>
      <c r="U46" s="80"/>
      <c r="V46" s="19"/>
      <c r="W46" s="19"/>
      <c r="X46" s="19"/>
      <c r="Y46" s="19"/>
      <c r="Z46" s="19"/>
    </row>
    <row r="47" spans="1:26" x14ac:dyDescent="0.15">
      <c r="A47" s="47">
        <v>2</v>
      </c>
      <c r="B47" s="50">
        <v>15</v>
      </c>
      <c r="C47" s="72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21" t="str">
        <f t="shared" si="0"/>
        <v/>
      </c>
      <c r="O47" s="79" t="str">
        <f t="shared" si="5"/>
        <v/>
      </c>
      <c r="P47" s="79" t="str">
        <f t="shared" si="6"/>
        <v/>
      </c>
      <c r="Q47" s="79" t="str">
        <f t="shared" si="3"/>
        <v/>
      </c>
      <c r="R47" s="79" t="str">
        <f ca="1">IF(Q$273 = "","",IF(Q$273 &lt;&gt; Q47,"",COUNTIF(C$3:C47,Q$273)))</f>
        <v/>
      </c>
      <c r="S47" s="79" t="str">
        <f t="shared" ca="1" si="7"/>
        <v/>
      </c>
      <c r="T47" s="80"/>
      <c r="U47" s="80"/>
      <c r="V47" s="19"/>
      <c r="W47" s="19"/>
      <c r="X47" s="19"/>
      <c r="Y47" s="19"/>
      <c r="Z47" s="19"/>
    </row>
    <row r="48" spans="1:26" x14ac:dyDescent="0.15">
      <c r="A48" s="49">
        <v>2</v>
      </c>
      <c r="B48" s="50">
        <v>16</v>
      </c>
      <c r="C48" s="72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21" t="str">
        <f t="shared" si="0"/>
        <v/>
      </c>
      <c r="O48" s="79" t="str">
        <f t="shared" si="5"/>
        <v/>
      </c>
      <c r="P48" s="79" t="str">
        <f t="shared" si="6"/>
        <v/>
      </c>
      <c r="Q48" s="79" t="str">
        <f t="shared" si="3"/>
        <v/>
      </c>
      <c r="R48" s="79" t="str">
        <f ca="1">IF(Q$273 = "","",IF(Q$273 &lt;&gt; Q48,"",COUNTIF(C$3:C48,Q$273)))</f>
        <v/>
      </c>
      <c r="S48" s="79" t="str">
        <f t="shared" ca="1" si="7"/>
        <v/>
      </c>
      <c r="T48" s="80"/>
      <c r="U48" s="80"/>
      <c r="V48" s="19"/>
      <c r="W48" s="19"/>
      <c r="X48" s="19"/>
      <c r="Y48" s="19"/>
      <c r="Z48" s="19"/>
    </row>
    <row r="49" spans="1:26" x14ac:dyDescent="0.15">
      <c r="A49" s="47">
        <v>2</v>
      </c>
      <c r="B49" s="50">
        <v>17</v>
      </c>
      <c r="C49" s="72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21" t="str">
        <f t="shared" si="0"/>
        <v/>
      </c>
      <c r="O49" s="79" t="str">
        <f t="shared" si="5"/>
        <v/>
      </c>
      <c r="P49" s="79" t="str">
        <f t="shared" si="6"/>
        <v/>
      </c>
      <c r="Q49" s="79" t="str">
        <f t="shared" si="3"/>
        <v/>
      </c>
      <c r="R49" s="79" t="str">
        <f ca="1">IF(Q$273 = "","",IF(Q$273 &lt;&gt; Q49,"",COUNTIF(C$3:C49,Q$273)))</f>
        <v/>
      </c>
      <c r="S49" s="79" t="str">
        <f t="shared" ca="1" si="7"/>
        <v/>
      </c>
      <c r="T49" s="80"/>
      <c r="U49" s="80"/>
      <c r="V49" s="19"/>
      <c r="W49" s="19"/>
      <c r="X49" s="19"/>
      <c r="Y49" s="19"/>
      <c r="Z49" s="19"/>
    </row>
    <row r="50" spans="1:26" x14ac:dyDescent="0.15">
      <c r="A50" s="49">
        <v>2</v>
      </c>
      <c r="B50" s="50">
        <v>18</v>
      </c>
      <c r="C50" s="72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21" t="str">
        <f t="shared" si="0"/>
        <v/>
      </c>
      <c r="O50" s="79" t="str">
        <f t="shared" si="5"/>
        <v/>
      </c>
      <c r="P50" s="79" t="str">
        <f t="shared" si="6"/>
        <v/>
      </c>
      <c r="Q50" s="79" t="str">
        <f t="shared" si="3"/>
        <v/>
      </c>
      <c r="R50" s="79" t="str">
        <f ca="1">IF(Q$273 = "","",IF(Q$273 &lt;&gt; Q50,"",COUNTIF(C$3:C50,Q$273)))</f>
        <v/>
      </c>
      <c r="S50" s="79" t="str">
        <f t="shared" ca="1" si="7"/>
        <v/>
      </c>
      <c r="T50" s="80"/>
      <c r="U50" s="80"/>
      <c r="V50" s="19"/>
      <c r="W50" s="19"/>
      <c r="X50" s="19"/>
      <c r="Y50" s="19"/>
      <c r="Z50" s="19"/>
    </row>
    <row r="51" spans="1:26" x14ac:dyDescent="0.15">
      <c r="A51" s="47">
        <v>2</v>
      </c>
      <c r="B51" s="50">
        <v>19</v>
      </c>
      <c r="C51" s="72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21" t="str">
        <f t="shared" si="0"/>
        <v/>
      </c>
      <c r="O51" s="79" t="str">
        <f t="shared" si="5"/>
        <v/>
      </c>
      <c r="P51" s="79" t="str">
        <f t="shared" si="6"/>
        <v/>
      </c>
      <c r="Q51" s="79" t="str">
        <f t="shared" si="3"/>
        <v/>
      </c>
      <c r="R51" s="79" t="str">
        <f ca="1">IF(Q$273 = "","",IF(Q$273 &lt;&gt; Q51,"",COUNTIF(C$3:C51,Q$273)))</f>
        <v/>
      </c>
      <c r="S51" s="79" t="str">
        <f t="shared" ca="1" si="7"/>
        <v/>
      </c>
      <c r="T51" s="80"/>
      <c r="U51" s="80"/>
      <c r="V51" s="19"/>
      <c r="W51" s="19"/>
      <c r="X51" s="19"/>
      <c r="Y51" s="19"/>
      <c r="Z51" s="19"/>
    </row>
    <row r="52" spans="1:26" x14ac:dyDescent="0.15">
      <c r="A52" s="49">
        <v>2</v>
      </c>
      <c r="B52" s="50">
        <v>20</v>
      </c>
      <c r="C52" s="72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21" t="str">
        <f t="shared" si="0"/>
        <v/>
      </c>
      <c r="O52" s="79" t="str">
        <f t="shared" si="5"/>
        <v/>
      </c>
      <c r="P52" s="79" t="str">
        <f t="shared" si="6"/>
        <v/>
      </c>
      <c r="Q52" s="79" t="str">
        <f t="shared" si="3"/>
        <v/>
      </c>
      <c r="R52" s="79" t="str">
        <f ca="1">IF(Q$273 = "","",IF(Q$273 &lt;&gt; Q52,"",COUNTIF(C$3:C52,Q$273)))</f>
        <v/>
      </c>
      <c r="S52" s="79" t="str">
        <f t="shared" ca="1" si="7"/>
        <v/>
      </c>
      <c r="T52" s="80"/>
      <c r="U52" s="80"/>
      <c r="V52" s="19"/>
      <c r="W52" s="19"/>
      <c r="X52" s="19"/>
      <c r="Y52" s="19"/>
      <c r="Z52" s="19"/>
    </row>
    <row r="53" spans="1:26" x14ac:dyDescent="0.15">
      <c r="A53" s="47">
        <v>2</v>
      </c>
      <c r="B53" s="50">
        <v>21</v>
      </c>
      <c r="C53" s="72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21" t="str">
        <f t="shared" si="0"/>
        <v/>
      </c>
      <c r="O53" s="79" t="str">
        <f t="shared" si="5"/>
        <v/>
      </c>
      <c r="P53" s="79" t="str">
        <f t="shared" si="6"/>
        <v/>
      </c>
      <c r="Q53" s="79" t="str">
        <f t="shared" si="3"/>
        <v/>
      </c>
      <c r="R53" s="79" t="str">
        <f ca="1">IF(Q$273 = "","",IF(Q$273 &lt;&gt; Q53,"",COUNTIF(C$3:C53,Q$273)))</f>
        <v/>
      </c>
      <c r="S53" s="79" t="str">
        <f t="shared" ca="1" si="7"/>
        <v/>
      </c>
      <c r="T53" s="80"/>
      <c r="U53" s="80"/>
      <c r="V53" s="19"/>
      <c r="W53" s="19"/>
      <c r="X53" s="19"/>
      <c r="Y53" s="19"/>
      <c r="Z53" s="19"/>
    </row>
    <row r="54" spans="1:26" x14ac:dyDescent="0.15">
      <c r="A54" s="49">
        <v>2</v>
      </c>
      <c r="B54" s="50">
        <v>22</v>
      </c>
      <c r="C54" s="72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21" t="str">
        <f t="shared" si="0"/>
        <v/>
      </c>
      <c r="O54" s="79" t="str">
        <f t="shared" si="5"/>
        <v/>
      </c>
      <c r="P54" s="79" t="str">
        <f t="shared" si="6"/>
        <v/>
      </c>
      <c r="Q54" s="79" t="str">
        <f t="shared" si="3"/>
        <v/>
      </c>
      <c r="R54" s="79" t="str">
        <f ca="1">IF(Q$273 = "","",IF(Q$273 &lt;&gt; Q54,"",COUNTIF(C$3:C54,Q$273)))</f>
        <v/>
      </c>
      <c r="S54" s="79" t="str">
        <f t="shared" ca="1" si="7"/>
        <v/>
      </c>
      <c r="T54" s="80"/>
      <c r="U54" s="80"/>
      <c r="V54" s="19"/>
      <c r="W54" s="19"/>
      <c r="X54" s="19"/>
      <c r="Y54" s="19"/>
      <c r="Z54" s="19"/>
    </row>
    <row r="55" spans="1:26" x14ac:dyDescent="0.15">
      <c r="A55" s="47">
        <v>2</v>
      </c>
      <c r="B55" s="50">
        <v>23</v>
      </c>
      <c r="C55" s="72"/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21" t="str">
        <f t="shared" si="0"/>
        <v/>
      </c>
      <c r="O55" s="79" t="str">
        <f t="shared" si="5"/>
        <v/>
      </c>
      <c r="P55" s="79" t="str">
        <f t="shared" si="6"/>
        <v/>
      </c>
      <c r="Q55" s="79" t="str">
        <f t="shared" si="3"/>
        <v/>
      </c>
      <c r="R55" s="79" t="str">
        <f ca="1">IF(Q$273 = "","",IF(Q$273 &lt;&gt; Q55,"",COUNTIF(C$3:C55,Q$273)))</f>
        <v/>
      </c>
      <c r="S55" s="79" t="str">
        <f t="shared" ca="1" si="7"/>
        <v/>
      </c>
      <c r="T55" s="80"/>
      <c r="U55" s="80"/>
      <c r="V55" s="19"/>
      <c r="W55" s="19"/>
      <c r="X55" s="19"/>
      <c r="Y55" s="19"/>
      <c r="Z55" s="19"/>
    </row>
    <row r="56" spans="1:26" x14ac:dyDescent="0.15">
      <c r="A56" s="49">
        <v>2</v>
      </c>
      <c r="B56" s="50">
        <v>24</v>
      </c>
      <c r="C56" s="72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21" t="str">
        <f t="shared" si="0"/>
        <v/>
      </c>
      <c r="O56" s="79" t="str">
        <f t="shared" si="5"/>
        <v/>
      </c>
      <c r="P56" s="79" t="str">
        <f t="shared" si="6"/>
        <v/>
      </c>
      <c r="Q56" s="79" t="str">
        <f t="shared" si="3"/>
        <v/>
      </c>
      <c r="R56" s="79" t="str">
        <f ca="1">IF(Q$273 = "","",IF(Q$273 &lt;&gt; Q56,"",COUNTIF(C$3:C56,Q$273)))</f>
        <v/>
      </c>
      <c r="S56" s="79" t="str">
        <f t="shared" ca="1" si="7"/>
        <v/>
      </c>
      <c r="T56" s="80"/>
      <c r="U56" s="80"/>
      <c r="V56" s="19"/>
      <c r="W56" s="19"/>
      <c r="X56" s="19"/>
      <c r="Y56" s="19"/>
      <c r="Z56" s="19"/>
    </row>
    <row r="57" spans="1:26" x14ac:dyDescent="0.15">
      <c r="A57" s="47">
        <v>2</v>
      </c>
      <c r="B57" s="50">
        <v>25</v>
      </c>
      <c r="C57" s="72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21" t="str">
        <f t="shared" si="0"/>
        <v/>
      </c>
      <c r="O57" s="79" t="str">
        <f t="shared" si="5"/>
        <v/>
      </c>
      <c r="P57" s="79" t="str">
        <f t="shared" si="6"/>
        <v/>
      </c>
      <c r="Q57" s="79" t="str">
        <f t="shared" si="3"/>
        <v/>
      </c>
      <c r="R57" s="79" t="str">
        <f ca="1">IF(Q$273 = "","",IF(Q$273 &lt;&gt; Q57,"",COUNTIF(C$3:C57,Q$273)))</f>
        <v/>
      </c>
      <c r="S57" s="79" t="str">
        <f t="shared" ca="1" si="7"/>
        <v/>
      </c>
      <c r="T57" s="80"/>
      <c r="U57" s="80"/>
      <c r="V57" s="19"/>
      <c r="W57" s="19"/>
      <c r="X57" s="19"/>
      <c r="Y57" s="19"/>
      <c r="Z57" s="19"/>
    </row>
    <row r="58" spans="1:26" x14ac:dyDescent="0.15">
      <c r="A58" s="49">
        <v>2</v>
      </c>
      <c r="B58" s="50">
        <v>26</v>
      </c>
      <c r="C58" s="72"/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21" t="str">
        <f t="shared" si="0"/>
        <v/>
      </c>
      <c r="O58" s="79" t="str">
        <f t="shared" si="5"/>
        <v/>
      </c>
      <c r="P58" s="79" t="str">
        <f t="shared" si="6"/>
        <v/>
      </c>
      <c r="Q58" s="79" t="str">
        <f t="shared" si="3"/>
        <v/>
      </c>
      <c r="R58" s="79" t="str">
        <f ca="1">IF(Q$273 = "","",IF(Q$273 &lt;&gt; Q58,"",COUNTIF(C$3:C58,Q$273)))</f>
        <v/>
      </c>
      <c r="S58" s="79" t="str">
        <f t="shared" ca="1" si="7"/>
        <v/>
      </c>
      <c r="T58" s="80"/>
      <c r="U58" s="80"/>
      <c r="V58" s="19"/>
      <c r="W58" s="19"/>
      <c r="X58" s="19"/>
      <c r="Y58" s="19"/>
      <c r="Z58" s="19"/>
    </row>
    <row r="59" spans="1:26" x14ac:dyDescent="0.15">
      <c r="A59" s="47">
        <v>2</v>
      </c>
      <c r="B59" s="50">
        <v>27</v>
      </c>
      <c r="C59" s="72"/>
      <c r="D59" s="73"/>
      <c r="E59" s="73"/>
      <c r="F59" s="73"/>
      <c r="G59" s="73"/>
      <c r="H59" s="73"/>
      <c r="I59" s="73"/>
      <c r="J59" s="73"/>
      <c r="K59" s="73"/>
      <c r="L59" s="73"/>
      <c r="M59" s="73"/>
      <c r="N59" s="21" t="str">
        <f t="shared" si="0"/>
        <v/>
      </c>
      <c r="O59" s="79" t="str">
        <f t="shared" si="5"/>
        <v/>
      </c>
      <c r="P59" s="79" t="str">
        <f t="shared" si="6"/>
        <v/>
      </c>
      <c r="Q59" s="79" t="str">
        <f t="shared" si="3"/>
        <v/>
      </c>
      <c r="R59" s="79" t="str">
        <f ca="1">IF(Q$273 = "","",IF(Q$273 &lt;&gt; Q59,"",COUNTIF(C$3:C59,Q$273)))</f>
        <v/>
      </c>
      <c r="S59" s="79" t="str">
        <f t="shared" ca="1" si="7"/>
        <v/>
      </c>
      <c r="T59" s="80"/>
      <c r="U59" s="80"/>
      <c r="V59" s="19"/>
      <c r="W59" s="19"/>
      <c r="X59" s="19"/>
      <c r="Y59" s="19"/>
      <c r="Z59" s="19"/>
    </row>
    <row r="60" spans="1:26" x14ac:dyDescent="0.15">
      <c r="A60" s="49">
        <v>2</v>
      </c>
      <c r="B60" s="50">
        <v>28</v>
      </c>
      <c r="C60" s="72"/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21" t="str">
        <f t="shared" si="0"/>
        <v/>
      </c>
      <c r="O60" s="79" t="str">
        <f t="shared" si="5"/>
        <v/>
      </c>
      <c r="P60" s="79" t="str">
        <f t="shared" si="6"/>
        <v/>
      </c>
      <c r="Q60" s="79" t="str">
        <f t="shared" si="3"/>
        <v/>
      </c>
      <c r="R60" s="79" t="str">
        <f ca="1">IF(Q$273 = "","",IF(Q$273 &lt;&gt; Q60,"",COUNTIF(C$3:C60,Q$273)))</f>
        <v/>
      </c>
      <c r="S60" s="79" t="str">
        <f t="shared" ca="1" si="7"/>
        <v/>
      </c>
      <c r="T60" s="80"/>
      <c r="U60" s="80"/>
      <c r="V60" s="19"/>
      <c r="W60" s="19"/>
      <c r="X60" s="19"/>
      <c r="Y60" s="19"/>
      <c r="Z60" s="19"/>
    </row>
    <row r="61" spans="1:26" x14ac:dyDescent="0.15">
      <c r="A61" s="47">
        <v>2</v>
      </c>
      <c r="B61" s="50">
        <v>29</v>
      </c>
      <c r="C61" s="72"/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21" t="str">
        <f t="shared" si="0"/>
        <v/>
      </c>
      <c r="O61" s="79" t="str">
        <f t="shared" si="5"/>
        <v/>
      </c>
      <c r="P61" s="79" t="str">
        <f t="shared" si="6"/>
        <v/>
      </c>
      <c r="Q61" s="79" t="str">
        <f t="shared" si="3"/>
        <v/>
      </c>
      <c r="R61" s="79" t="str">
        <f ca="1">IF(Q$273 = "","",IF(Q$273 &lt;&gt; Q61,"",COUNTIF(C$3:C61,Q$273)))</f>
        <v/>
      </c>
      <c r="S61" s="79" t="str">
        <f t="shared" ca="1" si="7"/>
        <v/>
      </c>
      <c r="T61" s="80"/>
      <c r="U61" s="80"/>
      <c r="V61" s="19"/>
      <c r="W61" s="19"/>
      <c r="X61" s="19"/>
      <c r="Y61" s="19"/>
      <c r="Z61" s="19"/>
    </row>
    <row r="62" spans="1:26" x14ac:dyDescent="0.15">
      <c r="A62" s="51">
        <v>2</v>
      </c>
      <c r="B62" s="52">
        <v>30</v>
      </c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2" t="str">
        <f t="shared" si="0"/>
        <v/>
      </c>
      <c r="O62" s="79" t="str">
        <f t="shared" si="5"/>
        <v/>
      </c>
      <c r="P62" s="79" t="str">
        <f t="shared" si="6"/>
        <v/>
      </c>
      <c r="Q62" s="79" t="str">
        <f t="shared" si="3"/>
        <v/>
      </c>
      <c r="R62" s="79" t="str">
        <f ca="1">IF(Q$273 = "","",IF(Q$273 &lt;&gt; Q62,"",COUNTIF(C$3:C62,Q$273)))</f>
        <v/>
      </c>
      <c r="S62" s="79" t="str">
        <f t="shared" ca="1" si="7"/>
        <v/>
      </c>
      <c r="T62" s="80"/>
      <c r="U62" s="80"/>
      <c r="V62" s="19"/>
      <c r="W62" s="19"/>
      <c r="X62" s="19"/>
      <c r="Y62" s="19"/>
      <c r="Z62" s="19"/>
    </row>
    <row r="63" spans="1:26" x14ac:dyDescent="0.15">
      <c r="A63" s="47">
        <v>3</v>
      </c>
      <c r="B63" s="50">
        <v>1</v>
      </c>
      <c r="C63" s="70"/>
      <c r="D63" s="71"/>
      <c r="E63" s="71"/>
      <c r="F63" s="71"/>
      <c r="G63" s="71"/>
      <c r="H63" s="71"/>
      <c r="I63" s="71"/>
      <c r="J63" s="71"/>
      <c r="K63" s="71"/>
      <c r="L63" s="71"/>
      <c r="M63" s="71"/>
      <c r="N63" s="21" t="str">
        <f t="shared" si="0"/>
        <v/>
      </c>
      <c r="O63" s="79" t="str">
        <f t="shared" si="5"/>
        <v/>
      </c>
      <c r="P63" s="79" t="str">
        <f t="shared" si="6"/>
        <v/>
      </c>
      <c r="Q63" s="79" t="str">
        <f t="shared" si="3"/>
        <v/>
      </c>
      <c r="R63" s="79" t="str">
        <f ca="1">IF(Q$273 = "","",IF(Q$273 &lt;&gt; Q63,"",COUNTIF(C$3:C63,Q$273)))</f>
        <v/>
      </c>
      <c r="S63" s="79" t="str">
        <f t="shared" ca="1" si="7"/>
        <v/>
      </c>
      <c r="T63" s="80"/>
      <c r="U63" s="80"/>
      <c r="V63" s="19"/>
      <c r="W63" s="19"/>
      <c r="X63" s="19"/>
      <c r="Y63" s="19"/>
      <c r="Z63" s="19"/>
    </row>
    <row r="64" spans="1:26" x14ac:dyDescent="0.15">
      <c r="A64" s="47">
        <v>3</v>
      </c>
      <c r="B64" s="50">
        <v>2</v>
      </c>
      <c r="C64" s="72"/>
      <c r="D64" s="73"/>
      <c r="E64" s="73"/>
      <c r="F64" s="73"/>
      <c r="G64" s="73"/>
      <c r="H64" s="73"/>
      <c r="I64" s="73"/>
      <c r="J64" s="73"/>
      <c r="K64" s="73"/>
      <c r="L64" s="73"/>
      <c r="M64" s="73"/>
      <c r="N64" s="21" t="str">
        <f t="shared" si="0"/>
        <v/>
      </c>
      <c r="O64" s="79" t="str">
        <f t="shared" si="5"/>
        <v/>
      </c>
      <c r="P64" s="79" t="str">
        <f t="shared" si="6"/>
        <v/>
      </c>
      <c r="Q64" s="79" t="str">
        <f t="shared" si="3"/>
        <v/>
      </c>
      <c r="R64" s="79" t="str">
        <f ca="1">IF(Q$273 = "","",IF(Q$273 &lt;&gt; Q64,"",COUNTIF(C$3:C64,Q$273)))</f>
        <v/>
      </c>
      <c r="S64" s="79" t="str">
        <f t="shared" ca="1" si="7"/>
        <v/>
      </c>
      <c r="T64" s="80"/>
      <c r="U64" s="80"/>
      <c r="V64" s="19"/>
      <c r="W64" s="19"/>
      <c r="X64" s="19"/>
      <c r="Y64" s="19"/>
      <c r="Z64" s="19"/>
    </row>
    <row r="65" spans="1:26" x14ac:dyDescent="0.15">
      <c r="A65" s="47">
        <v>3</v>
      </c>
      <c r="B65" s="50">
        <v>3</v>
      </c>
      <c r="C65" s="72"/>
      <c r="D65" s="73"/>
      <c r="E65" s="73"/>
      <c r="F65" s="73"/>
      <c r="G65" s="73"/>
      <c r="H65" s="73"/>
      <c r="I65" s="73"/>
      <c r="J65" s="73"/>
      <c r="K65" s="73"/>
      <c r="L65" s="73"/>
      <c r="M65" s="73"/>
      <c r="N65" s="21" t="str">
        <f t="shared" si="0"/>
        <v/>
      </c>
      <c r="O65" s="79" t="str">
        <f t="shared" si="5"/>
        <v/>
      </c>
      <c r="P65" s="79" t="str">
        <f t="shared" si="6"/>
        <v/>
      </c>
      <c r="Q65" s="79" t="str">
        <f t="shared" si="3"/>
        <v/>
      </c>
      <c r="R65" s="79" t="str">
        <f ca="1">IF(Q$273 = "","",IF(Q$273 &lt;&gt; Q65,"",COUNTIF(C$3:C65,Q$273)))</f>
        <v/>
      </c>
      <c r="S65" s="79" t="str">
        <f t="shared" ca="1" si="7"/>
        <v/>
      </c>
      <c r="T65" s="80"/>
      <c r="U65" s="80"/>
      <c r="V65" s="19"/>
      <c r="W65" s="19"/>
      <c r="X65" s="19"/>
      <c r="Y65" s="19"/>
      <c r="Z65" s="19"/>
    </row>
    <row r="66" spans="1:26" x14ac:dyDescent="0.15">
      <c r="A66" s="47">
        <v>3</v>
      </c>
      <c r="B66" s="50">
        <v>4</v>
      </c>
      <c r="C66" s="72"/>
      <c r="D66" s="73"/>
      <c r="E66" s="73"/>
      <c r="F66" s="73"/>
      <c r="G66" s="73"/>
      <c r="H66" s="73"/>
      <c r="I66" s="73"/>
      <c r="J66" s="73"/>
      <c r="K66" s="73"/>
      <c r="L66" s="73"/>
      <c r="M66" s="73"/>
      <c r="N66" s="21" t="str">
        <f t="shared" si="0"/>
        <v/>
      </c>
      <c r="O66" s="79" t="str">
        <f t="shared" si="5"/>
        <v/>
      </c>
      <c r="P66" s="79" t="str">
        <f t="shared" si="6"/>
        <v/>
      </c>
      <c r="Q66" s="79" t="str">
        <f t="shared" si="3"/>
        <v/>
      </c>
      <c r="R66" s="79" t="str">
        <f ca="1">IF(Q$273 = "","",IF(Q$273 &lt;&gt; Q66,"",COUNTIF(C$3:C66,Q$273)))</f>
        <v/>
      </c>
      <c r="S66" s="79" t="str">
        <f t="shared" ca="1" si="7"/>
        <v/>
      </c>
      <c r="T66" s="80"/>
      <c r="U66" s="80"/>
      <c r="V66" s="19"/>
      <c r="W66" s="19"/>
      <c r="X66" s="19"/>
      <c r="Y66" s="19"/>
      <c r="Z66" s="19"/>
    </row>
    <row r="67" spans="1:26" x14ac:dyDescent="0.15">
      <c r="A67" s="47">
        <v>3</v>
      </c>
      <c r="B67" s="50">
        <v>5</v>
      </c>
      <c r="C67" s="72"/>
      <c r="D67" s="73"/>
      <c r="E67" s="73"/>
      <c r="F67" s="73"/>
      <c r="G67" s="73"/>
      <c r="H67" s="73"/>
      <c r="I67" s="73"/>
      <c r="J67" s="73"/>
      <c r="K67" s="73"/>
      <c r="L67" s="73"/>
      <c r="M67" s="73"/>
      <c r="N67" s="21" t="str">
        <f t="shared" si="0"/>
        <v/>
      </c>
      <c r="O67" s="79" t="str">
        <f t="shared" si="5"/>
        <v/>
      </c>
      <c r="P67" s="79" t="str">
        <f t="shared" si="6"/>
        <v/>
      </c>
      <c r="Q67" s="79" t="str">
        <f t="shared" si="3"/>
        <v/>
      </c>
      <c r="R67" s="79" t="str">
        <f ca="1">IF(Q$273 = "","",IF(Q$273 &lt;&gt; Q67,"",COUNTIF(C$3:C67,Q$273)))</f>
        <v/>
      </c>
      <c r="S67" s="79" t="str">
        <f t="shared" ca="1" si="7"/>
        <v/>
      </c>
      <c r="T67" s="80"/>
      <c r="U67" s="80"/>
      <c r="V67" s="19"/>
      <c r="W67" s="19"/>
      <c r="X67" s="19"/>
      <c r="Y67" s="19"/>
      <c r="Z67" s="19"/>
    </row>
    <row r="68" spans="1:26" x14ac:dyDescent="0.15">
      <c r="A68" s="47">
        <v>3</v>
      </c>
      <c r="B68" s="50">
        <v>6</v>
      </c>
      <c r="C68" s="72"/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21" t="str">
        <f t="shared" ref="N68:N131" si="8">IF(AND($H68=0,$I68=0),"",$H68*60+$I68)</f>
        <v/>
      </c>
      <c r="O68" s="79" t="str">
        <f t="shared" si="5"/>
        <v/>
      </c>
      <c r="P68" s="79" t="str">
        <f t="shared" si="6"/>
        <v/>
      </c>
      <c r="Q68" s="79" t="str">
        <f t="shared" ref="Q68:Q131" si="9">IF(OR(COUNTIF(C$3:C$272,C68) = 1,COUNTIF(C$3:C$272,C68) = 0),"",C68)</f>
        <v/>
      </c>
      <c r="R68" s="79" t="str">
        <f ca="1">IF(Q$273 = "","",IF(Q$273 &lt;&gt; Q68,"",COUNTIF(C$3:C68,Q$273)))</f>
        <v/>
      </c>
      <c r="S68" s="79" t="str">
        <f t="shared" ca="1" si="7"/>
        <v/>
      </c>
      <c r="T68" s="80"/>
      <c r="U68" s="80"/>
      <c r="V68" s="19"/>
      <c r="W68" s="19"/>
      <c r="X68" s="19"/>
      <c r="Y68" s="19"/>
      <c r="Z68" s="19"/>
    </row>
    <row r="69" spans="1:26" x14ac:dyDescent="0.15">
      <c r="A69" s="47">
        <v>3</v>
      </c>
      <c r="B69" s="50">
        <v>7</v>
      </c>
      <c r="C69" s="72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21" t="str">
        <f t="shared" si="8"/>
        <v/>
      </c>
      <c r="O69" s="79" t="str">
        <f t="shared" si="5"/>
        <v/>
      </c>
      <c r="P69" s="79" t="str">
        <f t="shared" si="6"/>
        <v/>
      </c>
      <c r="Q69" s="79" t="str">
        <f t="shared" si="9"/>
        <v/>
      </c>
      <c r="R69" s="79" t="str">
        <f ca="1">IF(Q$273 = "","",IF(Q$273 &lt;&gt; Q69,"",COUNTIF(C$3:C69,Q$273)))</f>
        <v/>
      </c>
      <c r="S69" s="79" t="str">
        <f t="shared" ca="1" si="7"/>
        <v/>
      </c>
      <c r="T69" s="80"/>
      <c r="U69" s="80"/>
      <c r="V69" s="19"/>
      <c r="W69" s="19"/>
      <c r="X69" s="19"/>
      <c r="Y69" s="19"/>
      <c r="Z69" s="19"/>
    </row>
    <row r="70" spans="1:26" x14ac:dyDescent="0.15">
      <c r="A70" s="47">
        <v>3</v>
      </c>
      <c r="B70" s="50">
        <v>8</v>
      </c>
      <c r="C70" s="72"/>
      <c r="D70" s="73"/>
      <c r="E70" s="73"/>
      <c r="F70" s="73"/>
      <c r="G70" s="73"/>
      <c r="H70" s="73"/>
      <c r="I70" s="73"/>
      <c r="J70" s="73"/>
      <c r="K70" s="73"/>
      <c r="L70" s="73"/>
      <c r="M70" s="73"/>
      <c r="N70" s="21" t="str">
        <f t="shared" si="8"/>
        <v/>
      </c>
      <c r="O70" s="79" t="str">
        <f t="shared" ref="O70:O133" si="10">IF(AND(C70="",COUNT(D70:M70)&gt;0),A70 &amp; "組" &amp; B70 &amp; "番","")</f>
        <v/>
      </c>
      <c r="P70" s="79" t="str">
        <f t="shared" ref="P70:P133" si="11">IF(AND(C70&lt;&gt;"",COUNTIF(D70:M70,"")&gt;0,COUNTIF(D70:K70,"")&lt;8),A70 &amp; "組" &amp; B70 &amp; "番","")</f>
        <v/>
      </c>
      <c r="Q70" s="79" t="str">
        <f t="shared" si="9"/>
        <v/>
      </c>
      <c r="R70" s="79" t="str">
        <f ca="1">IF(Q$273 = "","",IF(Q$273 &lt;&gt; Q70,"",COUNTIF(C$3:C70,Q$273)))</f>
        <v/>
      </c>
      <c r="S70" s="79" t="str">
        <f t="shared" ref="S70:S133" ca="1" si="12">IF(R70 = "","",A70 &amp; "-" &amp; B70)</f>
        <v/>
      </c>
      <c r="T70" s="80"/>
      <c r="U70" s="80"/>
      <c r="V70" s="19"/>
      <c r="W70" s="19"/>
      <c r="X70" s="19"/>
      <c r="Y70" s="19"/>
      <c r="Z70" s="19"/>
    </row>
    <row r="71" spans="1:26" x14ac:dyDescent="0.15">
      <c r="A71" s="47">
        <v>3</v>
      </c>
      <c r="B71" s="50">
        <v>9</v>
      </c>
      <c r="C71" s="72"/>
      <c r="D71" s="73"/>
      <c r="E71" s="73"/>
      <c r="F71" s="73"/>
      <c r="G71" s="73"/>
      <c r="H71" s="73"/>
      <c r="I71" s="73"/>
      <c r="J71" s="73"/>
      <c r="K71" s="73"/>
      <c r="L71" s="73"/>
      <c r="M71" s="73"/>
      <c r="N71" s="21" t="str">
        <f t="shared" si="8"/>
        <v/>
      </c>
      <c r="O71" s="79" t="str">
        <f t="shared" si="10"/>
        <v/>
      </c>
      <c r="P71" s="79" t="str">
        <f t="shared" si="11"/>
        <v/>
      </c>
      <c r="Q71" s="79" t="str">
        <f t="shared" si="9"/>
        <v/>
      </c>
      <c r="R71" s="79" t="str">
        <f ca="1">IF(Q$273 = "","",IF(Q$273 &lt;&gt; Q71,"",COUNTIF(C$3:C71,Q$273)))</f>
        <v/>
      </c>
      <c r="S71" s="79" t="str">
        <f t="shared" ca="1" si="12"/>
        <v/>
      </c>
      <c r="T71" s="80"/>
      <c r="U71" s="80"/>
      <c r="V71" s="19"/>
      <c r="W71" s="19"/>
      <c r="X71" s="19"/>
      <c r="Y71" s="19"/>
      <c r="Z71" s="19"/>
    </row>
    <row r="72" spans="1:26" x14ac:dyDescent="0.15">
      <c r="A72" s="47">
        <v>3</v>
      </c>
      <c r="B72" s="50">
        <v>10</v>
      </c>
      <c r="C72" s="72"/>
      <c r="D72" s="73"/>
      <c r="E72" s="73"/>
      <c r="F72" s="73"/>
      <c r="G72" s="73"/>
      <c r="H72" s="73"/>
      <c r="I72" s="73"/>
      <c r="J72" s="73"/>
      <c r="K72" s="73"/>
      <c r="L72" s="73"/>
      <c r="M72" s="73"/>
      <c r="N72" s="21" t="str">
        <f t="shared" si="8"/>
        <v/>
      </c>
      <c r="O72" s="79" t="str">
        <f t="shared" si="10"/>
        <v/>
      </c>
      <c r="P72" s="79" t="str">
        <f t="shared" si="11"/>
        <v/>
      </c>
      <c r="Q72" s="79" t="str">
        <f t="shared" si="9"/>
        <v/>
      </c>
      <c r="R72" s="79" t="str">
        <f ca="1">IF(Q$273 = "","",IF(Q$273 &lt;&gt; Q72,"",COUNTIF(C$3:C72,Q$273)))</f>
        <v/>
      </c>
      <c r="S72" s="79" t="str">
        <f t="shared" ca="1" si="12"/>
        <v/>
      </c>
      <c r="T72" s="80"/>
      <c r="U72" s="80"/>
      <c r="V72" s="19"/>
      <c r="W72" s="19"/>
      <c r="X72" s="19"/>
      <c r="Y72" s="19"/>
      <c r="Z72" s="19"/>
    </row>
    <row r="73" spans="1:26" x14ac:dyDescent="0.15">
      <c r="A73" s="47">
        <v>3</v>
      </c>
      <c r="B73" s="50">
        <v>11</v>
      </c>
      <c r="C73" s="72"/>
      <c r="D73" s="73"/>
      <c r="E73" s="73"/>
      <c r="F73" s="73"/>
      <c r="G73" s="73"/>
      <c r="H73" s="73"/>
      <c r="I73" s="73"/>
      <c r="J73" s="73"/>
      <c r="K73" s="73"/>
      <c r="L73" s="73"/>
      <c r="M73" s="73"/>
      <c r="N73" s="21" t="str">
        <f t="shared" si="8"/>
        <v/>
      </c>
      <c r="O73" s="79" t="str">
        <f t="shared" si="10"/>
        <v/>
      </c>
      <c r="P73" s="79" t="str">
        <f t="shared" si="11"/>
        <v/>
      </c>
      <c r="Q73" s="79" t="str">
        <f t="shared" si="9"/>
        <v/>
      </c>
      <c r="R73" s="79" t="str">
        <f ca="1">IF(Q$273 = "","",IF(Q$273 &lt;&gt; Q73,"",COUNTIF(C$3:C73,Q$273)))</f>
        <v/>
      </c>
      <c r="S73" s="79" t="str">
        <f t="shared" ca="1" si="12"/>
        <v/>
      </c>
      <c r="T73" s="80"/>
      <c r="U73" s="80"/>
      <c r="V73" s="19"/>
      <c r="W73" s="19"/>
      <c r="X73" s="19"/>
      <c r="Y73" s="19"/>
      <c r="Z73" s="19"/>
    </row>
    <row r="74" spans="1:26" x14ac:dyDescent="0.15">
      <c r="A74" s="47">
        <v>3</v>
      </c>
      <c r="B74" s="50">
        <v>12</v>
      </c>
      <c r="C74" s="72"/>
      <c r="D74" s="73"/>
      <c r="E74" s="73"/>
      <c r="F74" s="73"/>
      <c r="G74" s="73"/>
      <c r="H74" s="73"/>
      <c r="I74" s="73"/>
      <c r="J74" s="73"/>
      <c r="K74" s="73"/>
      <c r="L74" s="73"/>
      <c r="M74" s="73"/>
      <c r="N74" s="21" t="str">
        <f t="shared" si="8"/>
        <v/>
      </c>
      <c r="O74" s="79" t="str">
        <f t="shared" si="10"/>
        <v/>
      </c>
      <c r="P74" s="79" t="str">
        <f t="shared" si="11"/>
        <v/>
      </c>
      <c r="Q74" s="79" t="str">
        <f t="shared" si="9"/>
        <v/>
      </c>
      <c r="R74" s="79" t="str">
        <f ca="1">IF(Q$273 = "","",IF(Q$273 &lt;&gt; Q74,"",COUNTIF(C$3:C74,Q$273)))</f>
        <v/>
      </c>
      <c r="S74" s="79" t="str">
        <f t="shared" ca="1" si="12"/>
        <v/>
      </c>
      <c r="T74" s="80"/>
      <c r="U74" s="80"/>
      <c r="V74" s="19"/>
      <c r="W74" s="19"/>
      <c r="X74" s="19"/>
      <c r="Y74" s="19"/>
      <c r="Z74" s="19"/>
    </row>
    <row r="75" spans="1:26" x14ac:dyDescent="0.15">
      <c r="A75" s="47">
        <v>3</v>
      </c>
      <c r="B75" s="50">
        <v>13</v>
      </c>
      <c r="C75" s="72"/>
      <c r="D75" s="73"/>
      <c r="E75" s="73"/>
      <c r="F75" s="73"/>
      <c r="G75" s="73"/>
      <c r="H75" s="73"/>
      <c r="I75" s="73"/>
      <c r="J75" s="73"/>
      <c r="K75" s="73"/>
      <c r="L75" s="73"/>
      <c r="M75" s="73"/>
      <c r="N75" s="21" t="str">
        <f t="shared" si="8"/>
        <v/>
      </c>
      <c r="O75" s="79" t="str">
        <f t="shared" si="10"/>
        <v/>
      </c>
      <c r="P75" s="79" t="str">
        <f t="shared" si="11"/>
        <v/>
      </c>
      <c r="Q75" s="79" t="str">
        <f t="shared" si="9"/>
        <v/>
      </c>
      <c r="R75" s="79" t="str">
        <f ca="1">IF(Q$273 = "","",IF(Q$273 &lt;&gt; Q75,"",COUNTIF(C$3:C75,Q$273)))</f>
        <v/>
      </c>
      <c r="S75" s="79" t="str">
        <f t="shared" ca="1" si="12"/>
        <v/>
      </c>
      <c r="T75" s="80"/>
      <c r="U75" s="80"/>
      <c r="V75" s="19"/>
      <c r="W75" s="19"/>
      <c r="X75" s="19"/>
      <c r="Y75" s="19"/>
      <c r="Z75" s="19"/>
    </row>
    <row r="76" spans="1:26" x14ac:dyDescent="0.15">
      <c r="A76" s="47">
        <v>3</v>
      </c>
      <c r="B76" s="50">
        <v>14</v>
      </c>
      <c r="C76" s="72"/>
      <c r="D76" s="73"/>
      <c r="E76" s="73"/>
      <c r="F76" s="73"/>
      <c r="G76" s="73"/>
      <c r="H76" s="73"/>
      <c r="I76" s="73"/>
      <c r="J76" s="73"/>
      <c r="K76" s="73"/>
      <c r="L76" s="73"/>
      <c r="M76" s="73"/>
      <c r="N76" s="21" t="str">
        <f t="shared" si="8"/>
        <v/>
      </c>
      <c r="O76" s="79" t="str">
        <f t="shared" si="10"/>
        <v/>
      </c>
      <c r="P76" s="79" t="str">
        <f t="shared" si="11"/>
        <v/>
      </c>
      <c r="Q76" s="79" t="str">
        <f t="shared" si="9"/>
        <v/>
      </c>
      <c r="R76" s="79" t="str">
        <f ca="1">IF(Q$273 = "","",IF(Q$273 &lt;&gt; Q76,"",COUNTIF(C$3:C76,Q$273)))</f>
        <v/>
      </c>
      <c r="S76" s="79" t="str">
        <f t="shared" ca="1" si="12"/>
        <v/>
      </c>
      <c r="T76" s="80"/>
      <c r="U76" s="80"/>
      <c r="V76" s="19"/>
      <c r="W76" s="19"/>
      <c r="X76" s="19"/>
      <c r="Y76" s="19"/>
      <c r="Z76" s="19"/>
    </row>
    <row r="77" spans="1:26" x14ac:dyDescent="0.15">
      <c r="A77" s="47">
        <v>3</v>
      </c>
      <c r="B77" s="50">
        <v>15</v>
      </c>
      <c r="C77" s="72"/>
      <c r="D77" s="73"/>
      <c r="E77" s="73"/>
      <c r="F77" s="73"/>
      <c r="G77" s="73"/>
      <c r="H77" s="73"/>
      <c r="I77" s="73"/>
      <c r="J77" s="73"/>
      <c r="K77" s="73"/>
      <c r="L77" s="73"/>
      <c r="M77" s="73"/>
      <c r="N77" s="21" t="str">
        <f t="shared" si="8"/>
        <v/>
      </c>
      <c r="O77" s="79" t="str">
        <f t="shared" si="10"/>
        <v/>
      </c>
      <c r="P77" s="79" t="str">
        <f t="shared" si="11"/>
        <v/>
      </c>
      <c r="Q77" s="79" t="str">
        <f t="shared" si="9"/>
        <v/>
      </c>
      <c r="R77" s="79" t="str">
        <f ca="1">IF(Q$273 = "","",IF(Q$273 &lt;&gt; Q77,"",COUNTIF(C$3:C77,Q$273)))</f>
        <v/>
      </c>
      <c r="S77" s="79" t="str">
        <f t="shared" ca="1" si="12"/>
        <v/>
      </c>
      <c r="T77" s="80"/>
      <c r="U77" s="80"/>
      <c r="V77" s="19"/>
      <c r="W77" s="19"/>
      <c r="X77" s="19"/>
      <c r="Y77" s="19"/>
      <c r="Z77" s="19"/>
    </row>
    <row r="78" spans="1:26" x14ac:dyDescent="0.15">
      <c r="A78" s="47">
        <v>3</v>
      </c>
      <c r="B78" s="50">
        <v>16</v>
      </c>
      <c r="C78" s="72"/>
      <c r="D78" s="73"/>
      <c r="E78" s="73"/>
      <c r="F78" s="73"/>
      <c r="G78" s="73"/>
      <c r="H78" s="73"/>
      <c r="I78" s="73"/>
      <c r="J78" s="73"/>
      <c r="K78" s="73"/>
      <c r="L78" s="73"/>
      <c r="M78" s="73"/>
      <c r="N78" s="21" t="str">
        <f t="shared" si="8"/>
        <v/>
      </c>
      <c r="O78" s="79" t="str">
        <f t="shared" si="10"/>
        <v/>
      </c>
      <c r="P78" s="79" t="str">
        <f t="shared" si="11"/>
        <v/>
      </c>
      <c r="Q78" s="79" t="str">
        <f t="shared" si="9"/>
        <v/>
      </c>
      <c r="R78" s="79" t="str">
        <f ca="1">IF(Q$273 = "","",IF(Q$273 &lt;&gt; Q78,"",COUNTIF(C$3:C78,Q$273)))</f>
        <v/>
      </c>
      <c r="S78" s="79" t="str">
        <f t="shared" ca="1" si="12"/>
        <v/>
      </c>
      <c r="T78" s="80"/>
      <c r="U78" s="80"/>
      <c r="V78" s="19"/>
      <c r="W78" s="19"/>
      <c r="X78" s="19"/>
      <c r="Y78" s="19"/>
      <c r="Z78" s="19"/>
    </row>
    <row r="79" spans="1:26" x14ac:dyDescent="0.15">
      <c r="A79" s="47">
        <v>3</v>
      </c>
      <c r="B79" s="50">
        <v>17</v>
      </c>
      <c r="C79" s="72"/>
      <c r="D79" s="73"/>
      <c r="E79" s="73"/>
      <c r="F79" s="73"/>
      <c r="G79" s="73"/>
      <c r="H79" s="73"/>
      <c r="I79" s="73"/>
      <c r="J79" s="73"/>
      <c r="K79" s="73"/>
      <c r="L79" s="73"/>
      <c r="M79" s="73"/>
      <c r="N79" s="21" t="str">
        <f t="shared" si="8"/>
        <v/>
      </c>
      <c r="O79" s="79" t="str">
        <f t="shared" si="10"/>
        <v/>
      </c>
      <c r="P79" s="79" t="str">
        <f t="shared" si="11"/>
        <v/>
      </c>
      <c r="Q79" s="79" t="str">
        <f t="shared" si="9"/>
        <v/>
      </c>
      <c r="R79" s="79" t="str">
        <f ca="1">IF(Q$273 = "","",IF(Q$273 &lt;&gt; Q79,"",COUNTIF(C$3:C79,Q$273)))</f>
        <v/>
      </c>
      <c r="S79" s="79" t="str">
        <f t="shared" ca="1" si="12"/>
        <v/>
      </c>
      <c r="T79" s="80"/>
      <c r="U79" s="80"/>
      <c r="V79" s="19"/>
      <c r="W79" s="19"/>
      <c r="X79" s="19"/>
      <c r="Y79" s="19"/>
      <c r="Z79" s="19"/>
    </row>
    <row r="80" spans="1:26" x14ac:dyDescent="0.15">
      <c r="A80" s="47">
        <v>3</v>
      </c>
      <c r="B80" s="50">
        <v>18</v>
      </c>
      <c r="C80" s="72"/>
      <c r="D80" s="73"/>
      <c r="E80" s="73"/>
      <c r="F80" s="73"/>
      <c r="G80" s="73"/>
      <c r="H80" s="73"/>
      <c r="I80" s="73"/>
      <c r="J80" s="73"/>
      <c r="K80" s="73"/>
      <c r="L80" s="73"/>
      <c r="M80" s="73"/>
      <c r="N80" s="21" t="str">
        <f t="shared" si="8"/>
        <v/>
      </c>
      <c r="O80" s="79" t="str">
        <f t="shared" si="10"/>
        <v/>
      </c>
      <c r="P80" s="79" t="str">
        <f t="shared" si="11"/>
        <v/>
      </c>
      <c r="Q80" s="79" t="str">
        <f t="shared" si="9"/>
        <v/>
      </c>
      <c r="R80" s="79" t="str">
        <f ca="1">IF(Q$273 = "","",IF(Q$273 &lt;&gt; Q80,"",COUNTIF(C$3:C80,Q$273)))</f>
        <v/>
      </c>
      <c r="S80" s="79" t="str">
        <f t="shared" ca="1" si="12"/>
        <v/>
      </c>
      <c r="T80" s="80"/>
      <c r="U80" s="80"/>
      <c r="V80" s="19"/>
      <c r="W80" s="19"/>
      <c r="X80" s="19"/>
      <c r="Y80" s="19"/>
      <c r="Z80" s="19"/>
    </row>
    <row r="81" spans="1:26" x14ac:dyDescent="0.15">
      <c r="A81" s="47">
        <v>3</v>
      </c>
      <c r="B81" s="50">
        <v>19</v>
      </c>
      <c r="C81" s="72"/>
      <c r="D81" s="73"/>
      <c r="E81" s="73"/>
      <c r="F81" s="73"/>
      <c r="G81" s="73"/>
      <c r="H81" s="73"/>
      <c r="I81" s="73"/>
      <c r="J81" s="73"/>
      <c r="K81" s="73"/>
      <c r="L81" s="73"/>
      <c r="M81" s="73"/>
      <c r="N81" s="21" t="str">
        <f t="shared" si="8"/>
        <v/>
      </c>
      <c r="O81" s="79" t="str">
        <f t="shared" si="10"/>
        <v/>
      </c>
      <c r="P81" s="79" t="str">
        <f t="shared" si="11"/>
        <v/>
      </c>
      <c r="Q81" s="79" t="str">
        <f t="shared" si="9"/>
        <v/>
      </c>
      <c r="R81" s="79" t="str">
        <f ca="1">IF(Q$273 = "","",IF(Q$273 &lt;&gt; Q81,"",COUNTIF(C$3:C81,Q$273)))</f>
        <v/>
      </c>
      <c r="S81" s="79" t="str">
        <f t="shared" ca="1" si="12"/>
        <v/>
      </c>
      <c r="T81" s="80"/>
      <c r="U81" s="80"/>
      <c r="V81" s="19"/>
      <c r="W81" s="19"/>
      <c r="X81" s="19"/>
      <c r="Y81" s="19"/>
      <c r="Z81" s="19"/>
    </row>
    <row r="82" spans="1:26" x14ac:dyDescent="0.15">
      <c r="A82" s="47">
        <v>3</v>
      </c>
      <c r="B82" s="50">
        <v>20</v>
      </c>
      <c r="C82" s="72"/>
      <c r="D82" s="73"/>
      <c r="E82" s="73"/>
      <c r="F82" s="73"/>
      <c r="G82" s="73"/>
      <c r="H82" s="73"/>
      <c r="I82" s="73"/>
      <c r="J82" s="73"/>
      <c r="K82" s="73"/>
      <c r="L82" s="73"/>
      <c r="M82" s="73"/>
      <c r="N82" s="21" t="str">
        <f t="shared" si="8"/>
        <v/>
      </c>
      <c r="O82" s="79" t="str">
        <f t="shared" si="10"/>
        <v/>
      </c>
      <c r="P82" s="79" t="str">
        <f t="shared" si="11"/>
        <v/>
      </c>
      <c r="Q82" s="79" t="str">
        <f t="shared" si="9"/>
        <v/>
      </c>
      <c r="R82" s="79" t="str">
        <f ca="1">IF(Q$273 = "","",IF(Q$273 &lt;&gt; Q82,"",COUNTIF(C$3:C82,Q$273)))</f>
        <v/>
      </c>
      <c r="S82" s="79" t="str">
        <f t="shared" ca="1" si="12"/>
        <v/>
      </c>
      <c r="T82" s="80"/>
      <c r="U82" s="80"/>
      <c r="V82" s="19"/>
      <c r="W82" s="19"/>
      <c r="X82" s="19"/>
      <c r="Y82" s="19"/>
      <c r="Z82" s="19"/>
    </row>
    <row r="83" spans="1:26" x14ac:dyDescent="0.15">
      <c r="A83" s="47">
        <v>3</v>
      </c>
      <c r="B83" s="50">
        <v>21</v>
      </c>
      <c r="C83" s="72"/>
      <c r="D83" s="73"/>
      <c r="E83" s="73"/>
      <c r="F83" s="73"/>
      <c r="G83" s="73"/>
      <c r="H83" s="73"/>
      <c r="I83" s="73"/>
      <c r="J83" s="73"/>
      <c r="K83" s="73"/>
      <c r="L83" s="73"/>
      <c r="M83" s="73"/>
      <c r="N83" s="21" t="str">
        <f t="shared" si="8"/>
        <v/>
      </c>
      <c r="O83" s="79" t="str">
        <f t="shared" si="10"/>
        <v/>
      </c>
      <c r="P83" s="79" t="str">
        <f t="shared" si="11"/>
        <v/>
      </c>
      <c r="Q83" s="79" t="str">
        <f t="shared" si="9"/>
        <v/>
      </c>
      <c r="R83" s="79" t="str">
        <f ca="1">IF(Q$273 = "","",IF(Q$273 &lt;&gt; Q83,"",COUNTIF(C$3:C83,Q$273)))</f>
        <v/>
      </c>
      <c r="S83" s="79" t="str">
        <f t="shared" ca="1" si="12"/>
        <v/>
      </c>
      <c r="T83" s="80"/>
      <c r="U83" s="80"/>
      <c r="V83" s="19"/>
      <c r="W83" s="19"/>
      <c r="X83" s="19"/>
      <c r="Y83" s="19"/>
      <c r="Z83" s="19"/>
    </row>
    <row r="84" spans="1:26" x14ac:dyDescent="0.15">
      <c r="A84" s="47">
        <v>3</v>
      </c>
      <c r="B84" s="50">
        <v>22</v>
      </c>
      <c r="C84" s="72"/>
      <c r="D84" s="73"/>
      <c r="E84" s="73"/>
      <c r="F84" s="73"/>
      <c r="G84" s="73"/>
      <c r="H84" s="73"/>
      <c r="I84" s="73"/>
      <c r="J84" s="73"/>
      <c r="K84" s="73"/>
      <c r="L84" s="73"/>
      <c r="M84" s="73"/>
      <c r="N84" s="21" t="str">
        <f t="shared" si="8"/>
        <v/>
      </c>
      <c r="O84" s="79" t="str">
        <f t="shared" si="10"/>
        <v/>
      </c>
      <c r="P84" s="79" t="str">
        <f t="shared" si="11"/>
        <v/>
      </c>
      <c r="Q84" s="79" t="str">
        <f t="shared" si="9"/>
        <v/>
      </c>
      <c r="R84" s="79" t="str">
        <f ca="1">IF(Q$273 = "","",IF(Q$273 &lt;&gt; Q84,"",COUNTIF(C$3:C84,Q$273)))</f>
        <v/>
      </c>
      <c r="S84" s="79" t="str">
        <f t="shared" ca="1" si="12"/>
        <v/>
      </c>
      <c r="T84" s="80"/>
      <c r="U84" s="80"/>
      <c r="V84" s="19"/>
      <c r="W84" s="19"/>
      <c r="X84" s="19"/>
      <c r="Y84" s="19"/>
      <c r="Z84" s="19"/>
    </row>
    <row r="85" spans="1:26" x14ac:dyDescent="0.15">
      <c r="A85" s="47">
        <v>3</v>
      </c>
      <c r="B85" s="50">
        <v>23</v>
      </c>
      <c r="C85" s="72"/>
      <c r="D85" s="73"/>
      <c r="E85" s="73"/>
      <c r="F85" s="73"/>
      <c r="G85" s="73"/>
      <c r="H85" s="73"/>
      <c r="I85" s="73"/>
      <c r="J85" s="73"/>
      <c r="K85" s="73"/>
      <c r="L85" s="73"/>
      <c r="M85" s="73"/>
      <c r="N85" s="21" t="str">
        <f t="shared" si="8"/>
        <v/>
      </c>
      <c r="O85" s="79" t="str">
        <f t="shared" si="10"/>
        <v/>
      </c>
      <c r="P85" s="79" t="str">
        <f t="shared" si="11"/>
        <v/>
      </c>
      <c r="Q85" s="79" t="str">
        <f t="shared" si="9"/>
        <v/>
      </c>
      <c r="R85" s="79" t="str">
        <f ca="1">IF(Q$273 = "","",IF(Q$273 &lt;&gt; Q85,"",COUNTIF(C$3:C85,Q$273)))</f>
        <v/>
      </c>
      <c r="S85" s="79" t="str">
        <f t="shared" ca="1" si="12"/>
        <v/>
      </c>
      <c r="T85" s="80"/>
      <c r="U85" s="80"/>
      <c r="V85" s="19"/>
      <c r="W85" s="19"/>
      <c r="X85" s="19"/>
      <c r="Y85" s="19"/>
      <c r="Z85" s="19"/>
    </row>
    <row r="86" spans="1:26" x14ac:dyDescent="0.15">
      <c r="A86" s="47">
        <v>3</v>
      </c>
      <c r="B86" s="50">
        <v>24</v>
      </c>
      <c r="C86" s="72"/>
      <c r="D86" s="73"/>
      <c r="E86" s="73"/>
      <c r="F86" s="73"/>
      <c r="G86" s="73"/>
      <c r="H86" s="73"/>
      <c r="I86" s="73"/>
      <c r="J86" s="73"/>
      <c r="K86" s="73"/>
      <c r="L86" s="73"/>
      <c r="M86" s="73"/>
      <c r="N86" s="21" t="str">
        <f t="shared" si="8"/>
        <v/>
      </c>
      <c r="O86" s="79" t="str">
        <f t="shared" si="10"/>
        <v/>
      </c>
      <c r="P86" s="79" t="str">
        <f t="shared" si="11"/>
        <v/>
      </c>
      <c r="Q86" s="79" t="str">
        <f t="shared" si="9"/>
        <v/>
      </c>
      <c r="R86" s="79" t="str">
        <f ca="1">IF(Q$273 = "","",IF(Q$273 &lt;&gt; Q86,"",COUNTIF(C$3:C86,Q$273)))</f>
        <v/>
      </c>
      <c r="S86" s="79" t="str">
        <f t="shared" ca="1" si="12"/>
        <v/>
      </c>
      <c r="T86" s="80"/>
      <c r="U86" s="80"/>
      <c r="V86" s="19"/>
      <c r="W86" s="19"/>
      <c r="X86" s="19"/>
      <c r="Y86" s="19"/>
      <c r="Z86" s="19"/>
    </row>
    <row r="87" spans="1:26" x14ac:dyDescent="0.15">
      <c r="A87" s="47">
        <v>3</v>
      </c>
      <c r="B87" s="50">
        <v>25</v>
      </c>
      <c r="C87" s="72"/>
      <c r="D87" s="73"/>
      <c r="E87" s="73"/>
      <c r="F87" s="73"/>
      <c r="G87" s="73"/>
      <c r="H87" s="73"/>
      <c r="I87" s="73"/>
      <c r="J87" s="73"/>
      <c r="K87" s="73"/>
      <c r="L87" s="73"/>
      <c r="M87" s="73"/>
      <c r="N87" s="21" t="str">
        <f t="shared" si="8"/>
        <v/>
      </c>
      <c r="O87" s="79" t="str">
        <f t="shared" si="10"/>
        <v/>
      </c>
      <c r="P87" s="79" t="str">
        <f t="shared" si="11"/>
        <v/>
      </c>
      <c r="Q87" s="79" t="str">
        <f t="shared" si="9"/>
        <v/>
      </c>
      <c r="R87" s="79" t="str">
        <f ca="1">IF(Q$273 = "","",IF(Q$273 &lt;&gt; Q87,"",COUNTIF(C$3:C87,Q$273)))</f>
        <v/>
      </c>
      <c r="S87" s="79" t="str">
        <f t="shared" ca="1" si="12"/>
        <v/>
      </c>
      <c r="T87" s="80"/>
      <c r="U87" s="80"/>
      <c r="V87" s="19"/>
      <c r="W87" s="19"/>
      <c r="X87" s="19"/>
      <c r="Y87" s="19"/>
      <c r="Z87" s="19"/>
    </row>
    <row r="88" spans="1:26" x14ac:dyDescent="0.15">
      <c r="A88" s="47">
        <v>3</v>
      </c>
      <c r="B88" s="50">
        <v>26</v>
      </c>
      <c r="C88" s="72"/>
      <c r="D88" s="73"/>
      <c r="E88" s="73"/>
      <c r="F88" s="73"/>
      <c r="G88" s="73"/>
      <c r="H88" s="73"/>
      <c r="I88" s="73"/>
      <c r="J88" s="73"/>
      <c r="K88" s="73"/>
      <c r="L88" s="73"/>
      <c r="M88" s="73"/>
      <c r="N88" s="21" t="str">
        <f t="shared" si="8"/>
        <v/>
      </c>
      <c r="O88" s="79" t="str">
        <f t="shared" si="10"/>
        <v/>
      </c>
      <c r="P88" s="79" t="str">
        <f t="shared" si="11"/>
        <v/>
      </c>
      <c r="Q88" s="79" t="str">
        <f t="shared" si="9"/>
        <v/>
      </c>
      <c r="R88" s="79" t="str">
        <f ca="1">IF(Q$273 = "","",IF(Q$273 &lt;&gt; Q88,"",COUNTIF(C$3:C88,Q$273)))</f>
        <v/>
      </c>
      <c r="S88" s="79" t="str">
        <f t="shared" ca="1" si="12"/>
        <v/>
      </c>
      <c r="T88" s="80"/>
      <c r="U88" s="80"/>
      <c r="V88" s="19"/>
      <c r="W88" s="19"/>
      <c r="X88" s="19"/>
      <c r="Y88" s="19"/>
      <c r="Z88" s="19"/>
    </row>
    <row r="89" spans="1:26" x14ac:dyDescent="0.15">
      <c r="A89" s="47">
        <v>3</v>
      </c>
      <c r="B89" s="50">
        <v>27</v>
      </c>
      <c r="C89" s="72"/>
      <c r="D89" s="73"/>
      <c r="E89" s="73"/>
      <c r="F89" s="73"/>
      <c r="G89" s="73"/>
      <c r="H89" s="73"/>
      <c r="I89" s="73"/>
      <c r="J89" s="73"/>
      <c r="K89" s="73"/>
      <c r="L89" s="73"/>
      <c r="M89" s="73"/>
      <c r="N89" s="21" t="str">
        <f t="shared" si="8"/>
        <v/>
      </c>
      <c r="O89" s="79" t="str">
        <f t="shared" si="10"/>
        <v/>
      </c>
      <c r="P89" s="79" t="str">
        <f t="shared" si="11"/>
        <v/>
      </c>
      <c r="Q89" s="79" t="str">
        <f t="shared" si="9"/>
        <v/>
      </c>
      <c r="R89" s="79" t="str">
        <f ca="1">IF(Q$273 = "","",IF(Q$273 &lt;&gt; Q89,"",COUNTIF(C$3:C89,Q$273)))</f>
        <v/>
      </c>
      <c r="S89" s="79" t="str">
        <f t="shared" ca="1" si="12"/>
        <v/>
      </c>
      <c r="T89" s="80"/>
      <c r="U89" s="80"/>
      <c r="V89" s="19"/>
      <c r="W89" s="19"/>
      <c r="X89" s="19"/>
      <c r="Y89" s="19"/>
      <c r="Z89" s="19"/>
    </row>
    <row r="90" spans="1:26" x14ac:dyDescent="0.15">
      <c r="A90" s="47">
        <v>3</v>
      </c>
      <c r="B90" s="50">
        <v>28</v>
      </c>
      <c r="C90" s="72"/>
      <c r="D90" s="73"/>
      <c r="E90" s="73"/>
      <c r="F90" s="73"/>
      <c r="G90" s="73"/>
      <c r="H90" s="73"/>
      <c r="I90" s="73"/>
      <c r="J90" s="73"/>
      <c r="K90" s="73"/>
      <c r="L90" s="73"/>
      <c r="M90" s="73"/>
      <c r="N90" s="21" t="str">
        <f t="shared" si="8"/>
        <v/>
      </c>
      <c r="O90" s="79" t="str">
        <f t="shared" si="10"/>
        <v/>
      </c>
      <c r="P90" s="79" t="str">
        <f t="shared" si="11"/>
        <v/>
      </c>
      <c r="Q90" s="79" t="str">
        <f t="shared" si="9"/>
        <v/>
      </c>
      <c r="R90" s="79" t="str">
        <f ca="1">IF(Q$273 = "","",IF(Q$273 &lt;&gt; Q90,"",COUNTIF(C$3:C90,Q$273)))</f>
        <v/>
      </c>
      <c r="S90" s="79" t="str">
        <f t="shared" ca="1" si="12"/>
        <v/>
      </c>
      <c r="T90" s="80"/>
      <c r="U90" s="80"/>
      <c r="V90" s="19"/>
      <c r="W90" s="19"/>
      <c r="X90" s="19"/>
      <c r="Y90" s="19"/>
      <c r="Z90" s="19"/>
    </row>
    <row r="91" spans="1:26" x14ac:dyDescent="0.15">
      <c r="A91" s="47">
        <v>3</v>
      </c>
      <c r="B91" s="50">
        <v>29</v>
      </c>
      <c r="C91" s="72"/>
      <c r="D91" s="73"/>
      <c r="E91" s="73"/>
      <c r="F91" s="73"/>
      <c r="G91" s="73"/>
      <c r="H91" s="73"/>
      <c r="I91" s="73"/>
      <c r="J91" s="73"/>
      <c r="K91" s="73"/>
      <c r="L91" s="73"/>
      <c r="M91" s="73"/>
      <c r="N91" s="21" t="str">
        <f t="shared" si="8"/>
        <v/>
      </c>
      <c r="O91" s="79" t="str">
        <f t="shared" si="10"/>
        <v/>
      </c>
      <c r="P91" s="79" t="str">
        <f t="shared" si="11"/>
        <v/>
      </c>
      <c r="Q91" s="79" t="str">
        <f t="shared" si="9"/>
        <v/>
      </c>
      <c r="R91" s="79" t="str">
        <f ca="1">IF(Q$273 = "","",IF(Q$273 &lt;&gt; Q91,"",COUNTIF(C$3:C91,Q$273)))</f>
        <v/>
      </c>
      <c r="S91" s="79" t="str">
        <f t="shared" ca="1" si="12"/>
        <v/>
      </c>
      <c r="T91" s="80"/>
      <c r="U91" s="80"/>
      <c r="V91" s="19"/>
      <c r="W91" s="19"/>
      <c r="X91" s="19"/>
      <c r="Y91" s="19"/>
      <c r="Z91" s="19"/>
    </row>
    <row r="92" spans="1:26" x14ac:dyDescent="0.15">
      <c r="A92" s="51">
        <v>3</v>
      </c>
      <c r="B92" s="52">
        <v>30</v>
      </c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2" t="str">
        <f t="shared" si="8"/>
        <v/>
      </c>
      <c r="O92" s="79" t="str">
        <f t="shared" si="10"/>
        <v/>
      </c>
      <c r="P92" s="79" t="str">
        <f t="shared" si="11"/>
        <v/>
      </c>
      <c r="Q92" s="79" t="str">
        <f t="shared" si="9"/>
        <v/>
      </c>
      <c r="R92" s="79" t="str">
        <f ca="1">IF(Q$273 = "","",IF(Q$273 &lt;&gt; Q92,"",COUNTIF(C$3:C92,Q$273)))</f>
        <v/>
      </c>
      <c r="S92" s="79" t="str">
        <f t="shared" ca="1" si="12"/>
        <v/>
      </c>
      <c r="T92" s="80"/>
      <c r="U92" s="80"/>
      <c r="V92" s="19"/>
      <c r="W92" s="19"/>
      <c r="X92" s="19"/>
      <c r="Y92" s="19"/>
      <c r="Z92" s="19"/>
    </row>
    <row r="93" spans="1:26" x14ac:dyDescent="0.15">
      <c r="A93" s="47">
        <v>4</v>
      </c>
      <c r="B93" s="50">
        <v>1</v>
      </c>
      <c r="C93" s="70"/>
      <c r="D93" s="71"/>
      <c r="E93" s="71"/>
      <c r="F93" s="71"/>
      <c r="G93" s="71"/>
      <c r="H93" s="71"/>
      <c r="I93" s="71"/>
      <c r="J93" s="71"/>
      <c r="K93" s="71"/>
      <c r="L93" s="71"/>
      <c r="M93" s="71"/>
      <c r="N93" s="21" t="str">
        <f t="shared" si="8"/>
        <v/>
      </c>
      <c r="O93" s="79" t="str">
        <f t="shared" si="10"/>
        <v/>
      </c>
      <c r="P93" s="79" t="str">
        <f t="shared" si="11"/>
        <v/>
      </c>
      <c r="Q93" s="79" t="str">
        <f t="shared" si="9"/>
        <v/>
      </c>
      <c r="R93" s="79" t="str">
        <f ca="1">IF(Q$273 = "","",IF(Q$273 &lt;&gt; Q93,"",COUNTIF(C$3:C93,Q$273)))</f>
        <v/>
      </c>
      <c r="S93" s="79" t="str">
        <f t="shared" ca="1" si="12"/>
        <v/>
      </c>
      <c r="T93" s="80"/>
      <c r="U93" s="80"/>
      <c r="V93" s="19"/>
      <c r="W93" s="19"/>
      <c r="X93" s="19"/>
      <c r="Y93" s="19"/>
      <c r="Z93" s="19"/>
    </row>
    <row r="94" spans="1:26" x14ac:dyDescent="0.15">
      <c r="A94" s="47">
        <v>4</v>
      </c>
      <c r="B94" s="50">
        <v>2</v>
      </c>
      <c r="C94" s="72"/>
      <c r="D94" s="73"/>
      <c r="E94" s="73"/>
      <c r="F94" s="73"/>
      <c r="G94" s="73"/>
      <c r="H94" s="73"/>
      <c r="I94" s="73"/>
      <c r="J94" s="73"/>
      <c r="K94" s="73"/>
      <c r="L94" s="73"/>
      <c r="M94" s="73"/>
      <c r="N94" s="21" t="str">
        <f t="shared" si="8"/>
        <v/>
      </c>
      <c r="O94" s="79" t="str">
        <f t="shared" si="10"/>
        <v/>
      </c>
      <c r="P94" s="79" t="str">
        <f t="shared" si="11"/>
        <v/>
      </c>
      <c r="Q94" s="79" t="str">
        <f t="shared" si="9"/>
        <v/>
      </c>
      <c r="R94" s="79" t="str">
        <f ca="1">IF(Q$273 = "","",IF(Q$273 &lt;&gt; Q94,"",COUNTIF(C$3:C94,Q$273)))</f>
        <v/>
      </c>
      <c r="S94" s="79" t="str">
        <f t="shared" ca="1" si="12"/>
        <v/>
      </c>
      <c r="T94" s="80"/>
      <c r="U94" s="80"/>
      <c r="V94" s="19"/>
      <c r="W94" s="19"/>
      <c r="X94" s="19"/>
      <c r="Y94" s="19"/>
      <c r="Z94" s="19"/>
    </row>
    <row r="95" spans="1:26" x14ac:dyDescent="0.15">
      <c r="A95" s="47">
        <v>4</v>
      </c>
      <c r="B95" s="50">
        <v>3</v>
      </c>
      <c r="C95" s="72"/>
      <c r="D95" s="73"/>
      <c r="E95" s="73"/>
      <c r="F95" s="73"/>
      <c r="G95" s="73"/>
      <c r="H95" s="73"/>
      <c r="I95" s="73"/>
      <c r="J95" s="73"/>
      <c r="K95" s="73"/>
      <c r="L95" s="73"/>
      <c r="M95" s="73"/>
      <c r="N95" s="21" t="str">
        <f t="shared" si="8"/>
        <v/>
      </c>
      <c r="O95" s="79" t="str">
        <f t="shared" si="10"/>
        <v/>
      </c>
      <c r="P95" s="79" t="str">
        <f t="shared" si="11"/>
        <v/>
      </c>
      <c r="Q95" s="79" t="str">
        <f t="shared" si="9"/>
        <v/>
      </c>
      <c r="R95" s="79" t="str">
        <f ca="1">IF(Q$273 = "","",IF(Q$273 &lt;&gt; Q95,"",COUNTIF(C$3:C95,Q$273)))</f>
        <v/>
      </c>
      <c r="S95" s="79" t="str">
        <f t="shared" ca="1" si="12"/>
        <v/>
      </c>
      <c r="T95" s="80"/>
      <c r="U95" s="80"/>
      <c r="V95" s="19"/>
      <c r="W95" s="19"/>
      <c r="X95" s="19"/>
      <c r="Y95" s="19"/>
      <c r="Z95" s="19"/>
    </row>
    <row r="96" spans="1:26" x14ac:dyDescent="0.15">
      <c r="A96" s="47">
        <v>4</v>
      </c>
      <c r="B96" s="50">
        <v>4</v>
      </c>
      <c r="C96" s="72"/>
      <c r="D96" s="73"/>
      <c r="E96" s="73"/>
      <c r="F96" s="73"/>
      <c r="G96" s="73"/>
      <c r="H96" s="73"/>
      <c r="I96" s="73"/>
      <c r="J96" s="73"/>
      <c r="K96" s="73"/>
      <c r="L96" s="73"/>
      <c r="M96" s="73"/>
      <c r="N96" s="21" t="str">
        <f t="shared" si="8"/>
        <v/>
      </c>
      <c r="O96" s="79" t="str">
        <f t="shared" si="10"/>
        <v/>
      </c>
      <c r="P96" s="79" t="str">
        <f t="shared" si="11"/>
        <v/>
      </c>
      <c r="Q96" s="79" t="str">
        <f t="shared" si="9"/>
        <v/>
      </c>
      <c r="R96" s="79" t="str">
        <f ca="1">IF(Q$273 = "","",IF(Q$273 &lt;&gt; Q96,"",COUNTIF(C$3:C96,Q$273)))</f>
        <v/>
      </c>
      <c r="S96" s="79" t="str">
        <f t="shared" ca="1" si="12"/>
        <v/>
      </c>
      <c r="T96" s="80"/>
      <c r="U96" s="80"/>
      <c r="V96" s="19"/>
      <c r="W96" s="19"/>
      <c r="X96" s="19"/>
      <c r="Y96" s="19"/>
      <c r="Z96" s="19"/>
    </row>
    <row r="97" spans="1:26" x14ac:dyDescent="0.15">
      <c r="A97" s="47">
        <v>4</v>
      </c>
      <c r="B97" s="50">
        <v>5</v>
      </c>
      <c r="C97" s="72"/>
      <c r="D97" s="73"/>
      <c r="E97" s="73"/>
      <c r="F97" s="73"/>
      <c r="G97" s="73"/>
      <c r="H97" s="73"/>
      <c r="I97" s="73"/>
      <c r="J97" s="73"/>
      <c r="K97" s="73"/>
      <c r="L97" s="73"/>
      <c r="M97" s="73"/>
      <c r="N97" s="21" t="str">
        <f t="shared" si="8"/>
        <v/>
      </c>
      <c r="O97" s="79" t="str">
        <f t="shared" si="10"/>
        <v/>
      </c>
      <c r="P97" s="79" t="str">
        <f t="shared" si="11"/>
        <v/>
      </c>
      <c r="Q97" s="79" t="str">
        <f t="shared" si="9"/>
        <v/>
      </c>
      <c r="R97" s="79" t="str">
        <f ca="1">IF(Q$273 = "","",IF(Q$273 &lt;&gt; Q97,"",COUNTIF(C$3:C97,Q$273)))</f>
        <v/>
      </c>
      <c r="S97" s="79" t="str">
        <f t="shared" ca="1" si="12"/>
        <v/>
      </c>
      <c r="T97" s="80"/>
      <c r="U97" s="80"/>
      <c r="V97" s="19"/>
      <c r="W97" s="19"/>
      <c r="X97" s="19"/>
      <c r="Y97" s="19"/>
      <c r="Z97" s="19"/>
    </row>
    <row r="98" spans="1:26" x14ac:dyDescent="0.15">
      <c r="A98" s="47">
        <v>4</v>
      </c>
      <c r="B98" s="50">
        <v>6</v>
      </c>
      <c r="C98" s="72"/>
      <c r="D98" s="73"/>
      <c r="E98" s="73"/>
      <c r="F98" s="73"/>
      <c r="G98" s="73"/>
      <c r="H98" s="73"/>
      <c r="I98" s="73"/>
      <c r="J98" s="73"/>
      <c r="K98" s="73"/>
      <c r="L98" s="73"/>
      <c r="M98" s="73"/>
      <c r="N98" s="21" t="str">
        <f t="shared" si="8"/>
        <v/>
      </c>
      <c r="O98" s="79" t="str">
        <f t="shared" si="10"/>
        <v/>
      </c>
      <c r="P98" s="79" t="str">
        <f t="shared" si="11"/>
        <v/>
      </c>
      <c r="Q98" s="79" t="str">
        <f t="shared" si="9"/>
        <v/>
      </c>
      <c r="R98" s="79" t="str">
        <f ca="1">IF(Q$273 = "","",IF(Q$273 &lt;&gt; Q98,"",COUNTIF(C$3:C98,Q$273)))</f>
        <v/>
      </c>
      <c r="S98" s="79" t="str">
        <f t="shared" ca="1" si="12"/>
        <v/>
      </c>
      <c r="T98" s="80"/>
      <c r="U98" s="80"/>
      <c r="V98" s="19"/>
      <c r="W98" s="19"/>
      <c r="X98" s="19"/>
      <c r="Y98" s="19"/>
      <c r="Z98" s="19"/>
    </row>
    <row r="99" spans="1:26" x14ac:dyDescent="0.15">
      <c r="A99" s="47">
        <v>4</v>
      </c>
      <c r="B99" s="50">
        <v>7</v>
      </c>
      <c r="C99" s="72"/>
      <c r="D99" s="73"/>
      <c r="E99" s="73"/>
      <c r="F99" s="73"/>
      <c r="G99" s="73"/>
      <c r="H99" s="73"/>
      <c r="I99" s="73"/>
      <c r="J99" s="73"/>
      <c r="K99" s="73"/>
      <c r="L99" s="73"/>
      <c r="M99" s="73"/>
      <c r="N99" s="21" t="str">
        <f t="shared" si="8"/>
        <v/>
      </c>
      <c r="O99" s="79" t="str">
        <f t="shared" si="10"/>
        <v/>
      </c>
      <c r="P99" s="79" t="str">
        <f t="shared" si="11"/>
        <v/>
      </c>
      <c r="Q99" s="79" t="str">
        <f t="shared" si="9"/>
        <v/>
      </c>
      <c r="R99" s="79" t="str">
        <f ca="1">IF(Q$273 = "","",IF(Q$273 &lt;&gt; Q99,"",COUNTIF(C$3:C99,Q$273)))</f>
        <v/>
      </c>
      <c r="S99" s="79" t="str">
        <f t="shared" ca="1" si="12"/>
        <v/>
      </c>
      <c r="T99" s="80"/>
      <c r="U99" s="80"/>
      <c r="V99" s="19"/>
      <c r="W99" s="19"/>
      <c r="X99" s="19"/>
      <c r="Y99" s="19"/>
      <c r="Z99" s="19"/>
    </row>
    <row r="100" spans="1:26" x14ac:dyDescent="0.15">
      <c r="A100" s="47">
        <v>4</v>
      </c>
      <c r="B100" s="50">
        <v>8</v>
      </c>
      <c r="C100" s="72"/>
      <c r="D100" s="73"/>
      <c r="E100" s="73"/>
      <c r="F100" s="73"/>
      <c r="G100" s="73"/>
      <c r="H100" s="73"/>
      <c r="I100" s="73"/>
      <c r="J100" s="73"/>
      <c r="K100" s="73"/>
      <c r="L100" s="73"/>
      <c r="M100" s="73"/>
      <c r="N100" s="21" t="str">
        <f t="shared" si="8"/>
        <v/>
      </c>
      <c r="O100" s="79" t="str">
        <f t="shared" si="10"/>
        <v/>
      </c>
      <c r="P100" s="79" t="str">
        <f t="shared" si="11"/>
        <v/>
      </c>
      <c r="Q100" s="79" t="str">
        <f t="shared" si="9"/>
        <v/>
      </c>
      <c r="R100" s="79" t="str">
        <f ca="1">IF(Q$273 = "","",IF(Q$273 &lt;&gt; Q100,"",COUNTIF(C$3:C100,Q$273)))</f>
        <v/>
      </c>
      <c r="S100" s="79" t="str">
        <f t="shared" ca="1" si="12"/>
        <v/>
      </c>
      <c r="T100" s="80"/>
      <c r="U100" s="80"/>
      <c r="V100" s="19"/>
      <c r="W100" s="19"/>
      <c r="X100" s="19"/>
      <c r="Y100" s="19"/>
      <c r="Z100" s="19"/>
    </row>
    <row r="101" spans="1:26" x14ac:dyDescent="0.15">
      <c r="A101" s="47">
        <v>4</v>
      </c>
      <c r="B101" s="50">
        <v>9</v>
      </c>
      <c r="C101" s="72"/>
      <c r="D101" s="73"/>
      <c r="E101" s="73"/>
      <c r="F101" s="73"/>
      <c r="G101" s="73"/>
      <c r="H101" s="73"/>
      <c r="I101" s="73"/>
      <c r="J101" s="73"/>
      <c r="K101" s="73"/>
      <c r="L101" s="73"/>
      <c r="M101" s="73"/>
      <c r="N101" s="21" t="str">
        <f t="shared" si="8"/>
        <v/>
      </c>
      <c r="O101" s="79" t="str">
        <f t="shared" si="10"/>
        <v/>
      </c>
      <c r="P101" s="79" t="str">
        <f t="shared" si="11"/>
        <v/>
      </c>
      <c r="Q101" s="79" t="str">
        <f t="shared" si="9"/>
        <v/>
      </c>
      <c r="R101" s="79" t="str">
        <f ca="1">IF(Q$273 = "","",IF(Q$273 &lt;&gt; Q101,"",COUNTIF(C$3:C101,Q$273)))</f>
        <v/>
      </c>
      <c r="S101" s="79" t="str">
        <f t="shared" ca="1" si="12"/>
        <v/>
      </c>
      <c r="T101" s="80"/>
      <c r="U101" s="80"/>
      <c r="V101" s="19"/>
      <c r="W101" s="19"/>
      <c r="X101" s="19"/>
      <c r="Y101" s="19"/>
      <c r="Z101" s="19"/>
    </row>
    <row r="102" spans="1:26" x14ac:dyDescent="0.15">
      <c r="A102" s="47">
        <v>4</v>
      </c>
      <c r="B102" s="50">
        <v>10</v>
      </c>
      <c r="C102" s="72"/>
      <c r="D102" s="73"/>
      <c r="E102" s="73"/>
      <c r="F102" s="73"/>
      <c r="G102" s="73"/>
      <c r="H102" s="73"/>
      <c r="I102" s="73"/>
      <c r="J102" s="73"/>
      <c r="K102" s="73"/>
      <c r="L102" s="73"/>
      <c r="M102" s="73"/>
      <c r="N102" s="21" t="str">
        <f t="shared" si="8"/>
        <v/>
      </c>
      <c r="O102" s="79" t="str">
        <f t="shared" si="10"/>
        <v/>
      </c>
      <c r="P102" s="79" t="str">
        <f t="shared" si="11"/>
        <v/>
      </c>
      <c r="Q102" s="79" t="str">
        <f t="shared" si="9"/>
        <v/>
      </c>
      <c r="R102" s="79" t="str">
        <f ca="1">IF(Q$273 = "","",IF(Q$273 &lt;&gt; Q102,"",COUNTIF(C$3:C102,Q$273)))</f>
        <v/>
      </c>
      <c r="S102" s="79" t="str">
        <f t="shared" ca="1" si="12"/>
        <v/>
      </c>
      <c r="T102" s="80"/>
      <c r="U102" s="80"/>
      <c r="V102" s="19"/>
      <c r="W102" s="19"/>
      <c r="X102" s="19"/>
      <c r="Y102" s="19"/>
      <c r="Z102" s="19"/>
    </row>
    <row r="103" spans="1:26" x14ac:dyDescent="0.15">
      <c r="A103" s="47">
        <v>4</v>
      </c>
      <c r="B103" s="50">
        <v>11</v>
      </c>
      <c r="C103" s="72"/>
      <c r="D103" s="73"/>
      <c r="E103" s="73"/>
      <c r="F103" s="73"/>
      <c r="G103" s="73"/>
      <c r="H103" s="73"/>
      <c r="I103" s="73"/>
      <c r="J103" s="73"/>
      <c r="K103" s="73"/>
      <c r="L103" s="73"/>
      <c r="M103" s="73"/>
      <c r="N103" s="21" t="str">
        <f t="shared" si="8"/>
        <v/>
      </c>
      <c r="O103" s="79" t="str">
        <f t="shared" si="10"/>
        <v/>
      </c>
      <c r="P103" s="79" t="str">
        <f t="shared" si="11"/>
        <v/>
      </c>
      <c r="Q103" s="79" t="str">
        <f t="shared" si="9"/>
        <v/>
      </c>
      <c r="R103" s="79" t="str">
        <f ca="1">IF(Q$273 = "","",IF(Q$273 &lt;&gt; Q103,"",COUNTIF(C$3:C103,Q$273)))</f>
        <v/>
      </c>
      <c r="S103" s="79" t="str">
        <f t="shared" ca="1" si="12"/>
        <v/>
      </c>
      <c r="T103" s="80"/>
      <c r="U103" s="80"/>
      <c r="V103" s="19"/>
      <c r="W103" s="19"/>
      <c r="X103" s="19"/>
      <c r="Y103" s="19"/>
      <c r="Z103" s="19"/>
    </row>
    <row r="104" spans="1:26" x14ac:dyDescent="0.15">
      <c r="A104" s="47">
        <v>4</v>
      </c>
      <c r="B104" s="50">
        <v>12</v>
      </c>
      <c r="C104" s="72"/>
      <c r="D104" s="73"/>
      <c r="E104" s="73"/>
      <c r="F104" s="73"/>
      <c r="G104" s="73"/>
      <c r="H104" s="73"/>
      <c r="I104" s="73"/>
      <c r="J104" s="73"/>
      <c r="K104" s="73"/>
      <c r="L104" s="73"/>
      <c r="M104" s="73"/>
      <c r="N104" s="21" t="str">
        <f t="shared" si="8"/>
        <v/>
      </c>
      <c r="O104" s="79" t="str">
        <f t="shared" si="10"/>
        <v/>
      </c>
      <c r="P104" s="79" t="str">
        <f t="shared" si="11"/>
        <v/>
      </c>
      <c r="Q104" s="79" t="str">
        <f t="shared" si="9"/>
        <v/>
      </c>
      <c r="R104" s="79" t="str">
        <f ca="1">IF(Q$273 = "","",IF(Q$273 &lt;&gt; Q104,"",COUNTIF(C$3:C104,Q$273)))</f>
        <v/>
      </c>
      <c r="S104" s="79" t="str">
        <f t="shared" ca="1" si="12"/>
        <v/>
      </c>
      <c r="T104" s="80"/>
      <c r="U104" s="80"/>
      <c r="V104" s="19"/>
      <c r="W104" s="19"/>
      <c r="X104" s="19"/>
      <c r="Y104" s="19"/>
      <c r="Z104" s="19"/>
    </row>
    <row r="105" spans="1:26" x14ac:dyDescent="0.15">
      <c r="A105" s="47">
        <v>4</v>
      </c>
      <c r="B105" s="50">
        <v>13</v>
      </c>
      <c r="C105" s="72"/>
      <c r="D105" s="73"/>
      <c r="E105" s="73"/>
      <c r="F105" s="73"/>
      <c r="G105" s="73"/>
      <c r="H105" s="73"/>
      <c r="I105" s="73"/>
      <c r="J105" s="73"/>
      <c r="K105" s="73"/>
      <c r="L105" s="73"/>
      <c r="M105" s="73"/>
      <c r="N105" s="21" t="str">
        <f t="shared" si="8"/>
        <v/>
      </c>
      <c r="O105" s="79" t="str">
        <f t="shared" si="10"/>
        <v/>
      </c>
      <c r="P105" s="79" t="str">
        <f t="shared" si="11"/>
        <v/>
      </c>
      <c r="Q105" s="79" t="str">
        <f t="shared" si="9"/>
        <v/>
      </c>
      <c r="R105" s="79" t="str">
        <f ca="1">IF(Q$273 = "","",IF(Q$273 &lt;&gt; Q105,"",COUNTIF(C$3:C105,Q$273)))</f>
        <v/>
      </c>
      <c r="S105" s="79" t="str">
        <f t="shared" ca="1" si="12"/>
        <v/>
      </c>
      <c r="T105" s="80"/>
      <c r="U105" s="80"/>
      <c r="V105" s="19"/>
      <c r="W105" s="19"/>
      <c r="X105" s="19"/>
      <c r="Y105" s="19"/>
      <c r="Z105" s="19"/>
    </row>
    <row r="106" spans="1:26" x14ac:dyDescent="0.15">
      <c r="A106" s="47">
        <v>4</v>
      </c>
      <c r="B106" s="50">
        <v>14</v>
      </c>
      <c r="C106" s="72"/>
      <c r="D106" s="73"/>
      <c r="E106" s="73"/>
      <c r="F106" s="73"/>
      <c r="G106" s="73"/>
      <c r="H106" s="73"/>
      <c r="I106" s="73"/>
      <c r="J106" s="73"/>
      <c r="K106" s="73"/>
      <c r="L106" s="73"/>
      <c r="M106" s="73"/>
      <c r="N106" s="21" t="str">
        <f t="shared" si="8"/>
        <v/>
      </c>
      <c r="O106" s="79" t="str">
        <f t="shared" si="10"/>
        <v/>
      </c>
      <c r="P106" s="79" t="str">
        <f t="shared" si="11"/>
        <v/>
      </c>
      <c r="Q106" s="79" t="str">
        <f t="shared" si="9"/>
        <v/>
      </c>
      <c r="R106" s="79" t="str">
        <f ca="1">IF(Q$273 = "","",IF(Q$273 &lt;&gt; Q106,"",COUNTIF(C$3:C106,Q$273)))</f>
        <v/>
      </c>
      <c r="S106" s="79" t="str">
        <f t="shared" ca="1" si="12"/>
        <v/>
      </c>
      <c r="T106" s="80"/>
      <c r="U106" s="80"/>
      <c r="V106" s="19"/>
      <c r="W106" s="19"/>
      <c r="X106" s="19"/>
      <c r="Y106" s="19"/>
      <c r="Z106" s="19"/>
    </row>
    <row r="107" spans="1:26" x14ac:dyDescent="0.15">
      <c r="A107" s="47">
        <v>4</v>
      </c>
      <c r="B107" s="50">
        <v>15</v>
      </c>
      <c r="C107" s="72"/>
      <c r="D107" s="73"/>
      <c r="E107" s="73"/>
      <c r="F107" s="73"/>
      <c r="G107" s="73"/>
      <c r="H107" s="73"/>
      <c r="I107" s="73"/>
      <c r="J107" s="73"/>
      <c r="K107" s="73"/>
      <c r="L107" s="73"/>
      <c r="M107" s="73"/>
      <c r="N107" s="21" t="str">
        <f t="shared" si="8"/>
        <v/>
      </c>
      <c r="O107" s="79" t="str">
        <f t="shared" si="10"/>
        <v/>
      </c>
      <c r="P107" s="79" t="str">
        <f t="shared" si="11"/>
        <v/>
      </c>
      <c r="Q107" s="79" t="str">
        <f t="shared" si="9"/>
        <v/>
      </c>
      <c r="R107" s="79" t="str">
        <f ca="1">IF(Q$273 = "","",IF(Q$273 &lt;&gt; Q107,"",COUNTIF(C$3:C107,Q$273)))</f>
        <v/>
      </c>
      <c r="S107" s="79" t="str">
        <f t="shared" ca="1" si="12"/>
        <v/>
      </c>
      <c r="T107" s="80"/>
      <c r="U107" s="80"/>
      <c r="V107" s="19"/>
      <c r="W107" s="19"/>
      <c r="X107" s="19"/>
      <c r="Y107" s="19"/>
      <c r="Z107" s="19"/>
    </row>
    <row r="108" spans="1:26" x14ac:dyDescent="0.15">
      <c r="A108" s="47">
        <v>4</v>
      </c>
      <c r="B108" s="50">
        <v>16</v>
      </c>
      <c r="C108" s="72"/>
      <c r="D108" s="73"/>
      <c r="E108" s="73"/>
      <c r="F108" s="73"/>
      <c r="G108" s="73"/>
      <c r="H108" s="73"/>
      <c r="I108" s="73"/>
      <c r="J108" s="73"/>
      <c r="K108" s="73"/>
      <c r="L108" s="73"/>
      <c r="M108" s="73"/>
      <c r="N108" s="21" t="str">
        <f t="shared" si="8"/>
        <v/>
      </c>
      <c r="O108" s="79" t="str">
        <f t="shared" si="10"/>
        <v/>
      </c>
      <c r="P108" s="79" t="str">
        <f t="shared" si="11"/>
        <v/>
      </c>
      <c r="Q108" s="79" t="str">
        <f t="shared" si="9"/>
        <v/>
      </c>
      <c r="R108" s="79" t="str">
        <f ca="1">IF(Q$273 = "","",IF(Q$273 &lt;&gt; Q108,"",COUNTIF(C$3:C108,Q$273)))</f>
        <v/>
      </c>
      <c r="S108" s="79" t="str">
        <f t="shared" ca="1" si="12"/>
        <v/>
      </c>
      <c r="T108" s="80"/>
      <c r="U108" s="80"/>
      <c r="V108" s="19"/>
      <c r="W108" s="19"/>
      <c r="X108" s="19"/>
      <c r="Y108" s="19"/>
      <c r="Z108" s="19"/>
    </row>
    <row r="109" spans="1:26" x14ac:dyDescent="0.15">
      <c r="A109" s="47">
        <v>4</v>
      </c>
      <c r="B109" s="50">
        <v>17</v>
      </c>
      <c r="C109" s="72"/>
      <c r="D109" s="73"/>
      <c r="E109" s="73"/>
      <c r="F109" s="73"/>
      <c r="G109" s="73"/>
      <c r="H109" s="73"/>
      <c r="I109" s="73"/>
      <c r="J109" s="73"/>
      <c r="K109" s="73"/>
      <c r="L109" s="73"/>
      <c r="M109" s="73"/>
      <c r="N109" s="21" t="str">
        <f t="shared" si="8"/>
        <v/>
      </c>
      <c r="O109" s="79" t="str">
        <f t="shared" si="10"/>
        <v/>
      </c>
      <c r="P109" s="79" t="str">
        <f t="shared" si="11"/>
        <v/>
      </c>
      <c r="Q109" s="79" t="str">
        <f t="shared" si="9"/>
        <v/>
      </c>
      <c r="R109" s="79" t="str">
        <f ca="1">IF(Q$273 = "","",IF(Q$273 &lt;&gt; Q109,"",COUNTIF(C$3:C109,Q$273)))</f>
        <v/>
      </c>
      <c r="S109" s="79" t="str">
        <f t="shared" ca="1" si="12"/>
        <v/>
      </c>
      <c r="T109" s="80"/>
      <c r="U109" s="80"/>
      <c r="V109" s="19"/>
      <c r="W109" s="19"/>
      <c r="X109" s="19"/>
      <c r="Y109" s="19"/>
      <c r="Z109" s="19"/>
    </row>
    <row r="110" spans="1:26" x14ac:dyDescent="0.15">
      <c r="A110" s="47">
        <v>4</v>
      </c>
      <c r="B110" s="50">
        <v>18</v>
      </c>
      <c r="C110" s="72"/>
      <c r="D110" s="73"/>
      <c r="E110" s="73"/>
      <c r="F110" s="73"/>
      <c r="G110" s="73"/>
      <c r="H110" s="73"/>
      <c r="I110" s="73"/>
      <c r="J110" s="73"/>
      <c r="K110" s="73"/>
      <c r="L110" s="73"/>
      <c r="M110" s="73"/>
      <c r="N110" s="21" t="str">
        <f t="shared" si="8"/>
        <v/>
      </c>
      <c r="O110" s="79" t="str">
        <f t="shared" si="10"/>
        <v/>
      </c>
      <c r="P110" s="79" t="str">
        <f t="shared" si="11"/>
        <v/>
      </c>
      <c r="Q110" s="79" t="str">
        <f t="shared" si="9"/>
        <v/>
      </c>
      <c r="R110" s="79" t="str">
        <f ca="1">IF(Q$273 = "","",IF(Q$273 &lt;&gt; Q110,"",COUNTIF(C$3:C110,Q$273)))</f>
        <v/>
      </c>
      <c r="S110" s="79" t="str">
        <f t="shared" ca="1" si="12"/>
        <v/>
      </c>
      <c r="T110" s="80"/>
      <c r="U110" s="80"/>
      <c r="V110" s="19"/>
      <c r="W110" s="19"/>
      <c r="X110" s="19"/>
      <c r="Y110" s="19"/>
      <c r="Z110" s="19"/>
    </row>
    <row r="111" spans="1:26" x14ac:dyDescent="0.15">
      <c r="A111" s="47">
        <v>4</v>
      </c>
      <c r="B111" s="50">
        <v>19</v>
      </c>
      <c r="C111" s="72"/>
      <c r="D111" s="73"/>
      <c r="E111" s="73"/>
      <c r="F111" s="73"/>
      <c r="G111" s="73"/>
      <c r="H111" s="73"/>
      <c r="I111" s="73"/>
      <c r="J111" s="73"/>
      <c r="K111" s="73"/>
      <c r="L111" s="73"/>
      <c r="M111" s="73"/>
      <c r="N111" s="21" t="str">
        <f t="shared" si="8"/>
        <v/>
      </c>
      <c r="O111" s="79" t="str">
        <f t="shared" si="10"/>
        <v/>
      </c>
      <c r="P111" s="79" t="str">
        <f t="shared" si="11"/>
        <v/>
      </c>
      <c r="Q111" s="79" t="str">
        <f t="shared" si="9"/>
        <v/>
      </c>
      <c r="R111" s="79" t="str">
        <f ca="1">IF(Q$273 = "","",IF(Q$273 &lt;&gt; Q111,"",COUNTIF(C$3:C111,Q$273)))</f>
        <v/>
      </c>
      <c r="S111" s="79" t="str">
        <f t="shared" ca="1" si="12"/>
        <v/>
      </c>
      <c r="T111" s="80"/>
      <c r="U111" s="80"/>
      <c r="V111" s="19"/>
      <c r="W111" s="19"/>
      <c r="X111" s="19"/>
      <c r="Y111" s="19"/>
      <c r="Z111" s="19"/>
    </row>
    <row r="112" spans="1:26" x14ac:dyDescent="0.15">
      <c r="A112" s="47">
        <v>4</v>
      </c>
      <c r="B112" s="50">
        <v>20</v>
      </c>
      <c r="C112" s="72"/>
      <c r="D112" s="73"/>
      <c r="E112" s="73"/>
      <c r="F112" s="73"/>
      <c r="G112" s="73"/>
      <c r="H112" s="73"/>
      <c r="I112" s="73"/>
      <c r="J112" s="73"/>
      <c r="K112" s="73"/>
      <c r="L112" s="73"/>
      <c r="M112" s="73"/>
      <c r="N112" s="21" t="str">
        <f t="shared" si="8"/>
        <v/>
      </c>
      <c r="O112" s="79" t="str">
        <f t="shared" si="10"/>
        <v/>
      </c>
      <c r="P112" s="79" t="str">
        <f t="shared" si="11"/>
        <v/>
      </c>
      <c r="Q112" s="79" t="str">
        <f t="shared" si="9"/>
        <v/>
      </c>
      <c r="R112" s="79" t="str">
        <f ca="1">IF(Q$273 = "","",IF(Q$273 &lt;&gt; Q112,"",COUNTIF(C$3:C112,Q$273)))</f>
        <v/>
      </c>
      <c r="S112" s="79" t="str">
        <f t="shared" ca="1" si="12"/>
        <v/>
      </c>
      <c r="T112" s="80"/>
      <c r="U112" s="80"/>
      <c r="V112" s="19"/>
      <c r="W112" s="19"/>
      <c r="X112" s="19"/>
      <c r="Y112" s="19"/>
      <c r="Z112" s="19"/>
    </row>
    <row r="113" spans="1:26" x14ac:dyDescent="0.15">
      <c r="A113" s="47">
        <v>4</v>
      </c>
      <c r="B113" s="50">
        <v>21</v>
      </c>
      <c r="C113" s="72"/>
      <c r="D113" s="73"/>
      <c r="E113" s="73"/>
      <c r="F113" s="73"/>
      <c r="G113" s="73"/>
      <c r="H113" s="73"/>
      <c r="I113" s="73"/>
      <c r="J113" s="73"/>
      <c r="K113" s="73"/>
      <c r="L113" s="73"/>
      <c r="M113" s="73"/>
      <c r="N113" s="21" t="str">
        <f t="shared" si="8"/>
        <v/>
      </c>
      <c r="O113" s="79" t="str">
        <f t="shared" si="10"/>
        <v/>
      </c>
      <c r="P113" s="79" t="str">
        <f t="shared" si="11"/>
        <v/>
      </c>
      <c r="Q113" s="79" t="str">
        <f t="shared" si="9"/>
        <v/>
      </c>
      <c r="R113" s="79" t="str">
        <f ca="1">IF(Q$273 = "","",IF(Q$273 &lt;&gt; Q113,"",COUNTIF(C$3:C113,Q$273)))</f>
        <v/>
      </c>
      <c r="S113" s="79" t="str">
        <f t="shared" ca="1" si="12"/>
        <v/>
      </c>
      <c r="T113" s="80"/>
      <c r="U113" s="80"/>
      <c r="V113" s="19"/>
      <c r="W113" s="19"/>
      <c r="X113" s="19"/>
      <c r="Y113" s="19"/>
      <c r="Z113" s="19"/>
    </row>
    <row r="114" spans="1:26" x14ac:dyDescent="0.15">
      <c r="A114" s="47">
        <v>4</v>
      </c>
      <c r="B114" s="50">
        <v>22</v>
      </c>
      <c r="C114" s="72"/>
      <c r="D114" s="73"/>
      <c r="E114" s="73"/>
      <c r="F114" s="73"/>
      <c r="G114" s="73"/>
      <c r="H114" s="73"/>
      <c r="I114" s="73"/>
      <c r="J114" s="73"/>
      <c r="K114" s="73"/>
      <c r="L114" s="73"/>
      <c r="M114" s="73"/>
      <c r="N114" s="21" t="str">
        <f t="shared" si="8"/>
        <v/>
      </c>
      <c r="O114" s="79" t="str">
        <f t="shared" si="10"/>
        <v/>
      </c>
      <c r="P114" s="79" t="str">
        <f t="shared" si="11"/>
        <v/>
      </c>
      <c r="Q114" s="79" t="str">
        <f t="shared" si="9"/>
        <v/>
      </c>
      <c r="R114" s="79" t="str">
        <f ca="1">IF(Q$273 = "","",IF(Q$273 &lt;&gt; Q114,"",COUNTIF(C$3:C114,Q$273)))</f>
        <v/>
      </c>
      <c r="S114" s="79" t="str">
        <f t="shared" ca="1" si="12"/>
        <v/>
      </c>
      <c r="T114" s="80"/>
      <c r="U114" s="80"/>
      <c r="V114" s="19"/>
      <c r="W114" s="19"/>
      <c r="X114" s="19"/>
      <c r="Y114" s="19"/>
      <c r="Z114" s="19"/>
    </row>
    <row r="115" spans="1:26" x14ac:dyDescent="0.15">
      <c r="A115" s="47">
        <v>4</v>
      </c>
      <c r="B115" s="50">
        <v>23</v>
      </c>
      <c r="C115" s="72"/>
      <c r="D115" s="73"/>
      <c r="E115" s="73"/>
      <c r="F115" s="73"/>
      <c r="G115" s="73"/>
      <c r="H115" s="73"/>
      <c r="I115" s="73"/>
      <c r="J115" s="73"/>
      <c r="K115" s="73"/>
      <c r="L115" s="73"/>
      <c r="M115" s="73"/>
      <c r="N115" s="21" t="str">
        <f t="shared" si="8"/>
        <v/>
      </c>
      <c r="O115" s="79" t="str">
        <f t="shared" si="10"/>
        <v/>
      </c>
      <c r="P115" s="79" t="str">
        <f t="shared" si="11"/>
        <v/>
      </c>
      <c r="Q115" s="79" t="str">
        <f t="shared" si="9"/>
        <v/>
      </c>
      <c r="R115" s="79" t="str">
        <f ca="1">IF(Q$273 = "","",IF(Q$273 &lt;&gt; Q115,"",COUNTIF(C$3:C115,Q$273)))</f>
        <v/>
      </c>
      <c r="S115" s="79" t="str">
        <f t="shared" ca="1" si="12"/>
        <v/>
      </c>
      <c r="T115" s="80"/>
      <c r="U115" s="80"/>
      <c r="V115" s="19"/>
      <c r="W115" s="19"/>
      <c r="X115" s="19"/>
      <c r="Y115" s="19"/>
      <c r="Z115" s="19"/>
    </row>
    <row r="116" spans="1:26" x14ac:dyDescent="0.15">
      <c r="A116" s="47">
        <v>4</v>
      </c>
      <c r="B116" s="50">
        <v>24</v>
      </c>
      <c r="C116" s="72"/>
      <c r="D116" s="73"/>
      <c r="E116" s="73"/>
      <c r="F116" s="73"/>
      <c r="G116" s="73"/>
      <c r="H116" s="73"/>
      <c r="I116" s="73"/>
      <c r="J116" s="73"/>
      <c r="K116" s="73"/>
      <c r="L116" s="73"/>
      <c r="M116" s="73"/>
      <c r="N116" s="21" t="str">
        <f t="shared" si="8"/>
        <v/>
      </c>
      <c r="O116" s="79" t="str">
        <f t="shared" si="10"/>
        <v/>
      </c>
      <c r="P116" s="79" t="str">
        <f t="shared" si="11"/>
        <v/>
      </c>
      <c r="Q116" s="79" t="str">
        <f t="shared" si="9"/>
        <v/>
      </c>
      <c r="R116" s="79" t="str">
        <f ca="1">IF(Q$273 = "","",IF(Q$273 &lt;&gt; Q116,"",COUNTIF(C$3:C116,Q$273)))</f>
        <v/>
      </c>
      <c r="S116" s="79" t="str">
        <f t="shared" ca="1" si="12"/>
        <v/>
      </c>
      <c r="T116" s="80"/>
      <c r="U116" s="80"/>
      <c r="V116" s="19"/>
      <c r="W116" s="19"/>
      <c r="X116" s="19"/>
      <c r="Y116" s="19"/>
      <c r="Z116" s="19"/>
    </row>
    <row r="117" spans="1:26" x14ac:dyDescent="0.15">
      <c r="A117" s="47">
        <v>4</v>
      </c>
      <c r="B117" s="50">
        <v>25</v>
      </c>
      <c r="C117" s="72"/>
      <c r="D117" s="73"/>
      <c r="E117" s="73"/>
      <c r="F117" s="73"/>
      <c r="G117" s="73"/>
      <c r="H117" s="73"/>
      <c r="I117" s="73"/>
      <c r="J117" s="73"/>
      <c r="K117" s="73"/>
      <c r="L117" s="73"/>
      <c r="M117" s="73"/>
      <c r="N117" s="21" t="str">
        <f t="shared" si="8"/>
        <v/>
      </c>
      <c r="O117" s="79" t="str">
        <f t="shared" si="10"/>
        <v/>
      </c>
      <c r="P117" s="79" t="str">
        <f t="shared" si="11"/>
        <v/>
      </c>
      <c r="Q117" s="79" t="str">
        <f t="shared" si="9"/>
        <v/>
      </c>
      <c r="R117" s="79" t="str">
        <f ca="1">IF(Q$273 = "","",IF(Q$273 &lt;&gt; Q117,"",COUNTIF(C$3:C117,Q$273)))</f>
        <v/>
      </c>
      <c r="S117" s="79" t="str">
        <f t="shared" ca="1" si="12"/>
        <v/>
      </c>
      <c r="T117" s="80"/>
      <c r="U117" s="80"/>
      <c r="V117" s="19"/>
      <c r="W117" s="19"/>
      <c r="X117" s="19"/>
      <c r="Y117" s="19"/>
      <c r="Z117" s="19"/>
    </row>
    <row r="118" spans="1:26" x14ac:dyDescent="0.15">
      <c r="A118" s="47">
        <v>4</v>
      </c>
      <c r="B118" s="50">
        <v>26</v>
      </c>
      <c r="C118" s="72"/>
      <c r="D118" s="73"/>
      <c r="E118" s="73"/>
      <c r="F118" s="73"/>
      <c r="G118" s="73"/>
      <c r="H118" s="73"/>
      <c r="I118" s="73"/>
      <c r="J118" s="73"/>
      <c r="K118" s="73"/>
      <c r="L118" s="73"/>
      <c r="M118" s="73"/>
      <c r="N118" s="21" t="str">
        <f t="shared" si="8"/>
        <v/>
      </c>
      <c r="O118" s="79" t="str">
        <f t="shared" si="10"/>
        <v/>
      </c>
      <c r="P118" s="79" t="str">
        <f t="shared" si="11"/>
        <v/>
      </c>
      <c r="Q118" s="79" t="str">
        <f t="shared" si="9"/>
        <v/>
      </c>
      <c r="R118" s="79" t="str">
        <f ca="1">IF(Q$273 = "","",IF(Q$273 &lt;&gt; Q118,"",COUNTIF(C$3:C118,Q$273)))</f>
        <v/>
      </c>
      <c r="S118" s="79" t="str">
        <f t="shared" ca="1" si="12"/>
        <v/>
      </c>
      <c r="T118" s="80"/>
      <c r="U118" s="80"/>
      <c r="V118" s="19"/>
      <c r="W118" s="19"/>
      <c r="X118" s="19"/>
      <c r="Y118" s="19"/>
      <c r="Z118" s="19"/>
    </row>
    <row r="119" spans="1:26" x14ac:dyDescent="0.15">
      <c r="A119" s="47">
        <v>4</v>
      </c>
      <c r="B119" s="50">
        <v>27</v>
      </c>
      <c r="C119" s="72"/>
      <c r="D119" s="73"/>
      <c r="E119" s="73"/>
      <c r="F119" s="73"/>
      <c r="G119" s="73"/>
      <c r="H119" s="73"/>
      <c r="I119" s="73"/>
      <c r="J119" s="73"/>
      <c r="K119" s="73"/>
      <c r="L119" s="73"/>
      <c r="M119" s="73"/>
      <c r="N119" s="21" t="str">
        <f t="shared" si="8"/>
        <v/>
      </c>
      <c r="O119" s="79" t="str">
        <f t="shared" si="10"/>
        <v/>
      </c>
      <c r="P119" s="79" t="str">
        <f t="shared" si="11"/>
        <v/>
      </c>
      <c r="Q119" s="79" t="str">
        <f t="shared" si="9"/>
        <v/>
      </c>
      <c r="R119" s="79" t="str">
        <f ca="1">IF(Q$273 = "","",IF(Q$273 &lt;&gt; Q119,"",COUNTIF(C$3:C119,Q$273)))</f>
        <v/>
      </c>
      <c r="S119" s="79" t="str">
        <f t="shared" ca="1" si="12"/>
        <v/>
      </c>
      <c r="T119" s="80"/>
      <c r="U119" s="80"/>
      <c r="V119" s="19"/>
      <c r="W119" s="19"/>
      <c r="X119" s="19"/>
      <c r="Y119" s="19"/>
      <c r="Z119" s="19"/>
    </row>
    <row r="120" spans="1:26" x14ac:dyDescent="0.15">
      <c r="A120" s="47">
        <v>4</v>
      </c>
      <c r="B120" s="50">
        <v>28</v>
      </c>
      <c r="C120" s="72"/>
      <c r="D120" s="73"/>
      <c r="E120" s="73"/>
      <c r="F120" s="73"/>
      <c r="G120" s="73"/>
      <c r="H120" s="73"/>
      <c r="I120" s="73"/>
      <c r="J120" s="73"/>
      <c r="K120" s="73"/>
      <c r="L120" s="73"/>
      <c r="M120" s="73"/>
      <c r="N120" s="21" t="str">
        <f t="shared" si="8"/>
        <v/>
      </c>
      <c r="O120" s="79" t="str">
        <f t="shared" si="10"/>
        <v/>
      </c>
      <c r="P120" s="79" t="str">
        <f t="shared" si="11"/>
        <v/>
      </c>
      <c r="Q120" s="79" t="str">
        <f t="shared" si="9"/>
        <v/>
      </c>
      <c r="R120" s="79" t="str">
        <f ca="1">IF(Q$273 = "","",IF(Q$273 &lt;&gt; Q120,"",COUNTIF(C$3:C120,Q$273)))</f>
        <v/>
      </c>
      <c r="S120" s="79" t="str">
        <f t="shared" ca="1" si="12"/>
        <v/>
      </c>
      <c r="T120" s="80"/>
      <c r="U120" s="80"/>
      <c r="V120" s="19"/>
      <c r="W120" s="19"/>
      <c r="X120" s="19"/>
      <c r="Y120" s="19"/>
      <c r="Z120" s="19"/>
    </row>
    <row r="121" spans="1:26" x14ac:dyDescent="0.15">
      <c r="A121" s="47">
        <v>4</v>
      </c>
      <c r="B121" s="50">
        <v>29</v>
      </c>
      <c r="C121" s="72"/>
      <c r="D121" s="73"/>
      <c r="E121" s="73"/>
      <c r="F121" s="73"/>
      <c r="G121" s="73"/>
      <c r="H121" s="73"/>
      <c r="I121" s="73"/>
      <c r="J121" s="73"/>
      <c r="K121" s="73"/>
      <c r="L121" s="73"/>
      <c r="M121" s="73"/>
      <c r="N121" s="21" t="str">
        <f t="shared" si="8"/>
        <v/>
      </c>
      <c r="O121" s="79" t="str">
        <f t="shared" si="10"/>
        <v/>
      </c>
      <c r="P121" s="79" t="str">
        <f t="shared" si="11"/>
        <v/>
      </c>
      <c r="Q121" s="79" t="str">
        <f t="shared" si="9"/>
        <v/>
      </c>
      <c r="R121" s="79" t="str">
        <f ca="1">IF(Q$273 = "","",IF(Q$273 &lt;&gt; Q121,"",COUNTIF(C$3:C121,Q$273)))</f>
        <v/>
      </c>
      <c r="S121" s="79" t="str">
        <f t="shared" ca="1" si="12"/>
        <v/>
      </c>
      <c r="T121" s="80"/>
      <c r="U121" s="80"/>
      <c r="V121" s="19"/>
      <c r="W121" s="19"/>
      <c r="X121" s="19"/>
      <c r="Y121" s="19"/>
      <c r="Z121" s="19"/>
    </row>
    <row r="122" spans="1:26" x14ac:dyDescent="0.15">
      <c r="A122" s="51">
        <v>4</v>
      </c>
      <c r="B122" s="52">
        <v>30</v>
      </c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2" t="str">
        <f t="shared" si="8"/>
        <v/>
      </c>
      <c r="O122" s="79" t="str">
        <f t="shared" si="10"/>
        <v/>
      </c>
      <c r="P122" s="79" t="str">
        <f t="shared" si="11"/>
        <v/>
      </c>
      <c r="Q122" s="79" t="str">
        <f t="shared" si="9"/>
        <v/>
      </c>
      <c r="R122" s="79" t="str">
        <f ca="1">IF(Q$273 = "","",IF(Q$273 &lt;&gt; Q122,"",COUNTIF(C$3:C122,Q$273)))</f>
        <v/>
      </c>
      <c r="S122" s="79" t="str">
        <f t="shared" ca="1" si="12"/>
        <v/>
      </c>
      <c r="T122" s="80"/>
      <c r="U122" s="80"/>
      <c r="V122" s="19"/>
      <c r="W122" s="19"/>
      <c r="X122" s="19"/>
      <c r="Y122" s="19"/>
      <c r="Z122" s="19"/>
    </row>
    <row r="123" spans="1:26" x14ac:dyDescent="0.15">
      <c r="A123" s="47">
        <v>5</v>
      </c>
      <c r="B123" s="50">
        <v>1</v>
      </c>
      <c r="C123" s="70"/>
      <c r="D123" s="71"/>
      <c r="E123" s="71"/>
      <c r="F123" s="71"/>
      <c r="G123" s="71"/>
      <c r="H123" s="71"/>
      <c r="I123" s="71"/>
      <c r="J123" s="71"/>
      <c r="K123" s="71"/>
      <c r="L123" s="71"/>
      <c r="M123" s="71"/>
      <c r="N123" s="21" t="str">
        <f t="shared" si="8"/>
        <v/>
      </c>
      <c r="O123" s="79" t="str">
        <f t="shared" si="10"/>
        <v/>
      </c>
      <c r="P123" s="79" t="str">
        <f t="shared" si="11"/>
        <v/>
      </c>
      <c r="Q123" s="79" t="str">
        <f t="shared" si="9"/>
        <v/>
      </c>
      <c r="R123" s="79" t="str">
        <f ca="1">IF(Q$273 = "","",IF(Q$273 &lt;&gt; Q123,"",COUNTIF(C$3:C123,Q$273)))</f>
        <v/>
      </c>
      <c r="S123" s="79" t="str">
        <f t="shared" ca="1" si="12"/>
        <v/>
      </c>
      <c r="T123" s="80"/>
      <c r="U123" s="80"/>
      <c r="V123" s="19"/>
      <c r="W123" s="19"/>
      <c r="X123" s="19"/>
      <c r="Y123" s="19"/>
      <c r="Z123" s="19"/>
    </row>
    <row r="124" spans="1:26" x14ac:dyDescent="0.15">
      <c r="A124" s="47">
        <v>5</v>
      </c>
      <c r="B124" s="50">
        <v>2</v>
      </c>
      <c r="C124" s="72"/>
      <c r="D124" s="73"/>
      <c r="E124" s="73"/>
      <c r="F124" s="73"/>
      <c r="G124" s="73"/>
      <c r="H124" s="73"/>
      <c r="I124" s="73"/>
      <c r="J124" s="73"/>
      <c r="K124" s="73"/>
      <c r="L124" s="73"/>
      <c r="M124" s="73"/>
      <c r="N124" s="21" t="str">
        <f t="shared" si="8"/>
        <v/>
      </c>
      <c r="O124" s="79" t="str">
        <f t="shared" si="10"/>
        <v/>
      </c>
      <c r="P124" s="79" t="str">
        <f t="shared" si="11"/>
        <v/>
      </c>
      <c r="Q124" s="79" t="str">
        <f t="shared" si="9"/>
        <v/>
      </c>
      <c r="R124" s="79" t="str">
        <f ca="1">IF(Q$273 = "","",IF(Q$273 &lt;&gt; Q124,"",COUNTIF(C$3:C124,Q$273)))</f>
        <v/>
      </c>
      <c r="S124" s="79" t="str">
        <f t="shared" ca="1" si="12"/>
        <v/>
      </c>
      <c r="T124" s="80"/>
      <c r="U124" s="80"/>
      <c r="V124" s="19"/>
      <c r="W124" s="19"/>
      <c r="X124" s="19"/>
      <c r="Y124" s="19"/>
      <c r="Z124" s="19"/>
    </row>
    <row r="125" spans="1:26" x14ac:dyDescent="0.15">
      <c r="A125" s="47">
        <v>5</v>
      </c>
      <c r="B125" s="50">
        <v>3</v>
      </c>
      <c r="C125" s="72"/>
      <c r="D125" s="73"/>
      <c r="E125" s="73"/>
      <c r="F125" s="73"/>
      <c r="G125" s="73"/>
      <c r="H125" s="73"/>
      <c r="I125" s="73"/>
      <c r="J125" s="73"/>
      <c r="K125" s="73"/>
      <c r="L125" s="73"/>
      <c r="M125" s="73"/>
      <c r="N125" s="21" t="str">
        <f t="shared" si="8"/>
        <v/>
      </c>
      <c r="O125" s="79" t="str">
        <f t="shared" si="10"/>
        <v/>
      </c>
      <c r="P125" s="79" t="str">
        <f t="shared" si="11"/>
        <v/>
      </c>
      <c r="Q125" s="79" t="str">
        <f t="shared" si="9"/>
        <v/>
      </c>
      <c r="R125" s="79" t="str">
        <f ca="1">IF(Q$273 = "","",IF(Q$273 &lt;&gt; Q125,"",COUNTIF(C$3:C125,Q$273)))</f>
        <v/>
      </c>
      <c r="S125" s="79" t="str">
        <f t="shared" ca="1" si="12"/>
        <v/>
      </c>
      <c r="T125" s="80"/>
      <c r="U125" s="80"/>
      <c r="V125" s="19"/>
      <c r="W125" s="19"/>
      <c r="X125" s="19"/>
      <c r="Y125" s="19"/>
      <c r="Z125" s="19"/>
    </row>
    <row r="126" spans="1:26" x14ac:dyDescent="0.15">
      <c r="A126" s="47">
        <v>5</v>
      </c>
      <c r="B126" s="50">
        <v>4</v>
      </c>
      <c r="C126" s="72"/>
      <c r="D126" s="73"/>
      <c r="E126" s="73"/>
      <c r="F126" s="73"/>
      <c r="G126" s="73"/>
      <c r="H126" s="73"/>
      <c r="I126" s="73"/>
      <c r="J126" s="73"/>
      <c r="K126" s="73"/>
      <c r="L126" s="73"/>
      <c r="M126" s="73"/>
      <c r="N126" s="21" t="str">
        <f t="shared" si="8"/>
        <v/>
      </c>
      <c r="O126" s="79" t="str">
        <f t="shared" si="10"/>
        <v/>
      </c>
      <c r="P126" s="79" t="str">
        <f t="shared" si="11"/>
        <v/>
      </c>
      <c r="Q126" s="79" t="str">
        <f t="shared" si="9"/>
        <v/>
      </c>
      <c r="R126" s="79" t="str">
        <f ca="1">IF(Q$273 = "","",IF(Q$273 &lt;&gt; Q126,"",COUNTIF(C$3:C126,Q$273)))</f>
        <v/>
      </c>
      <c r="S126" s="79" t="str">
        <f t="shared" ca="1" si="12"/>
        <v/>
      </c>
      <c r="T126" s="80"/>
      <c r="U126" s="80"/>
      <c r="V126" s="19"/>
      <c r="W126" s="19"/>
      <c r="X126" s="19"/>
      <c r="Y126" s="19"/>
      <c r="Z126" s="19"/>
    </row>
    <row r="127" spans="1:26" x14ac:dyDescent="0.15">
      <c r="A127" s="47">
        <v>5</v>
      </c>
      <c r="B127" s="50">
        <v>5</v>
      </c>
      <c r="C127" s="72"/>
      <c r="D127" s="73"/>
      <c r="E127" s="73"/>
      <c r="F127" s="73"/>
      <c r="G127" s="73"/>
      <c r="H127" s="73"/>
      <c r="I127" s="73"/>
      <c r="J127" s="73"/>
      <c r="K127" s="73"/>
      <c r="L127" s="73"/>
      <c r="M127" s="73"/>
      <c r="N127" s="21" t="str">
        <f t="shared" si="8"/>
        <v/>
      </c>
      <c r="O127" s="79" t="str">
        <f t="shared" si="10"/>
        <v/>
      </c>
      <c r="P127" s="79" t="str">
        <f t="shared" si="11"/>
        <v/>
      </c>
      <c r="Q127" s="79" t="str">
        <f t="shared" si="9"/>
        <v/>
      </c>
      <c r="R127" s="79" t="str">
        <f ca="1">IF(Q$273 = "","",IF(Q$273 &lt;&gt; Q127,"",COUNTIF(C$3:C127,Q$273)))</f>
        <v/>
      </c>
      <c r="S127" s="79" t="str">
        <f t="shared" ca="1" si="12"/>
        <v/>
      </c>
      <c r="T127" s="80"/>
      <c r="U127" s="80"/>
      <c r="V127" s="19"/>
      <c r="W127" s="19"/>
      <c r="X127" s="19"/>
      <c r="Y127" s="19"/>
      <c r="Z127" s="19"/>
    </row>
    <row r="128" spans="1:26" x14ac:dyDescent="0.15">
      <c r="A128" s="47">
        <v>5</v>
      </c>
      <c r="B128" s="50">
        <v>6</v>
      </c>
      <c r="C128" s="72"/>
      <c r="D128" s="73"/>
      <c r="E128" s="73"/>
      <c r="F128" s="73"/>
      <c r="G128" s="73"/>
      <c r="H128" s="73"/>
      <c r="I128" s="73"/>
      <c r="J128" s="73"/>
      <c r="K128" s="73"/>
      <c r="L128" s="73"/>
      <c r="M128" s="73"/>
      <c r="N128" s="21" t="str">
        <f t="shared" si="8"/>
        <v/>
      </c>
      <c r="O128" s="79" t="str">
        <f t="shared" si="10"/>
        <v/>
      </c>
      <c r="P128" s="79" t="str">
        <f t="shared" si="11"/>
        <v/>
      </c>
      <c r="Q128" s="79" t="str">
        <f t="shared" si="9"/>
        <v/>
      </c>
      <c r="R128" s="79" t="str">
        <f ca="1">IF(Q$273 = "","",IF(Q$273 &lt;&gt; Q128,"",COUNTIF(C$3:C128,Q$273)))</f>
        <v/>
      </c>
      <c r="S128" s="79" t="str">
        <f t="shared" ca="1" si="12"/>
        <v/>
      </c>
      <c r="T128" s="80"/>
      <c r="U128" s="80"/>
      <c r="V128" s="19"/>
      <c r="W128" s="19"/>
      <c r="X128" s="19"/>
      <c r="Y128" s="19"/>
      <c r="Z128" s="19"/>
    </row>
    <row r="129" spans="1:26" x14ac:dyDescent="0.15">
      <c r="A129" s="47">
        <v>5</v>
      </c>
      <c r="B129" s="50">
        <v>7</v>
      </c>
      <c r="C129" s="72"/>
      <c r="D129" s="73"/>
      <c r="E129" s="73"/>
      <c r="F129" s="73"/>
      <c r="G129" s="73"/>
      <c r="H129" s="73"/>
      <c r="I129" s="73"/>
      <c r="J129" s="73"/>
      <c r="K129" s="73"/>
      <c r="L129" s="73"/>
      <c r="M129" s="73"/>
      <c r="N129" s="21" t="str">
        <f t="shared" si="8"/>
        <v/>
      </c>
      <c r="O129" s="79" t="str">
        <f t="shared" si="10"/>
        <v/>
      </c>
      <c r="P129" s="79" t="str">
        <f t="shared" si="11"/>
        <v/>
      </c>
      <c r="Q129" s="79" t="str">
        <f t="shared" si="9"/>
        <v/>
      </c>
      <c r="R129" s="79" t="str">
        <f ca="1">IF(Q$273 = "","",IF(Q$273 &lt;&gt; Q129,"",COUNTIF(C$3:C129,Q$273)))</f>
        <v/>
      </c>
      <c r="S129" s="79" t="str">
        <f t="shared" ca="1" si="12"/>
        <v/>
      </c>
      <c r="T129" s="80"/>
      <c r="U129" s="80"/>
      <c r="V129" s="19"/>
      <c r="W129" s="19"/>
      <c r="X129" s="19"/>
      <c r="Y129" s="19"/>
      <c r="Z129" s="19"/>
    </row>
    <row r="130" spans="1:26" x14ac:dyDescent="0.15">
      <c r="A130" s="47">
        <v>5</v>
      </c>
      <c r="B130" s="50">
        <v>8</v>
      </c>
      <c r="C130" s="72"/>
      <c r="D130" s="73"/>
      <c r="E130" s="73"/>
      <c r="F130" s="73"/>
      <c r="G130" s="73"/>
      <c r="H130" s="73"/>
      <c r="I130" s="73"/>
      <c r="J130" s="73"/>
      <c r="K130" s="73"/>
      <c r="L130" s="73"/>
      <c r="M130" s="73"/>
      <c r="N130" s="21" t="str">
        <f t="shared" si="8"/>
        <v/>
      </c>
      <c r="O130" s="79" t="str">
        <f t="shared" si="10"/>
        <v/>
      </c>
      <c r="P130" s="79" t="str">
        <f t="shared" si="11"/>
        <v/>
      </c>
      <c r="Q130" s="79" t="str">
        <f t="shared" si="9"/>
        <v/>
      </c>
      <c r="R130" s="79" t="str">
        <f ca="1">IF(Q$273 = "","",IF(Q$273 &lt;&gt; Q130,"",COUNTIF(C$3:C130,Q$273)))</f>
        <v/>
      </c>
      <c r="S130" s="79" t="str">
        <f t="shared" ca="1" si="12"/>
        <v/>
      </c>
      <c r="T130" s="80"/>
      <c r="U130" s="80"/>
      <c r="V130" s="19"/>
      <c r="W130" s="19"/>
      <c r="X130" s="19"/>
      <c r="Y130" s="19"/>
      <c r="Z130" s="19"/>
    </row>
    <row r="131" spans="1:26" x14ac:dyDescent="0.15">
      <c r="A131" s="47">
        <v>5</v>
      </c>
      <c r="B131" s="50">
        <v>9</v>
      </c>
      <c r="C131" s="72"/>
      <c r="D131" s="73"/>
      <c r="E131" s="73"/>
      <c r="F131" s="73"/>
      <c r="G131" s="73"/>
      <c r="H131" s="73"/>
      <c r="I131" s="73"/>
      <c r="J131" s="73"/>
      <c r="K131" s="73"/>
      <c r="L131" s="73"/>
      <c r="M131" s="73"/>
      <c r="N131" s="21" t="str">
        <f t="shared" si="8"/>
        <v/>
      </c>
      <c r="O131" s="79" t="str">
        <f t="shared" si="10"/>
        <v/>
      </c>
      <c r="P131" s="79" t="str">
        <f t="shared" si="11"/>
        <v/>
      </c>
      <c r="Q131" s="79" t="str">
        <f t="shared" si="9"/>
        <v/>
      </c>
      <c r="R131" s="79" t="str">
        <f ca="1">IF(Q$273 = "","",IF(Q$273 &lt;&gt; Q131,"",COUNTIF(C$3:C131,Q$273)))</f>
        <v/>
      </c>
      <c r="S131" s="79" t="str">
        <f t="shared" ca="1" si="12"/>
        <v/>
      </c>
      <c r="T131" s="80"/>
      <c r="U131" s="80"/>
      <c r="V131" s="19"/>
      <c r="W131" s="19"/>
      <c r="X131" s="19"/>
      <c r="Y131" s="19"/>
      <c r="Z131" s="19"/>
    </row>
    <row r="132" spans="1:26" x14ac:dyDescent="0.15">
      <c r="A132" s="47">
        <v>5</v>
      </c>
      <c r="B132" s="50">
        <v>10</v>
      </c>
      <c r="C132" s="72"/>
      <c r="D132" s="73"/>
      <c r="E132" s="73"/>
      <c r="F132" s="73"/>
      <c r="G132" s="73"/>
      <c r="H132" s="73"/>
      <c r="I132" s="73"/>
      <c r="J132" s="73"/>
      <c r="K132" s="73"/>
      <c r="L132" s="73"/>
      <c r="M132" s="73"/>
      <c r="N132" s="21" t="str">
        <f t="shared" ref="N132:N195" si="13">IF(AND($H132=0,$I132=0),"",$H132*60+$I132)</f>
        <v/>
      </c>
      <c r="O132" s="79" t="str">
        <f t="shared" si="10"/>
        <v/>
      </c>
      <c r="P132" s="79" t="str">
        <f t="shared" si="11"/>
        <v/>
      </c>
      <c r="Q132" s="79" t="str">
        <f t="shared" ref="Q132:Q195" si="14">IF(OR(COUNTIF(C$3:C$272,C132) = 1,COUNTIF(C$3:C$272,C132) = 0),"",C132)</f>
        <v/>
      </c>
      <c r="R132" s="79" t="str">
        <f ca="1">IF(Q$273 = "","",IF(Q$273 &lt;&gt; Q132,"",COUNTIF(C$3:C132,Q$273)))</f>
        <v/>
      </c>
      <c r="S132" s="79" t="str">
        <f t="shared" ca="1" si="12"/>
        <v/>
      </c>
      <c r="T132" s="80"/>
      <c r="U132" s="80"/>
      <c r="V132" s="19"/>
      <c r="W132" s="19"/>
      <c r="X132" s="19"/>
      <c r="Y132" s="19"/>
      <c r="Z132" s="19"/>
    </row>
    <row r="133" spans="1:26" x14ac:dyDescent="0.15">
      <c r="A133" s="47">
        <v>5</v>
      </c>
      <c r="B133" s="50">
        <v>11</v>
      </c>
      <c r="C133" s="72"/>
      <c r="D133" s="73"/>
      <c r="E133" s="73"/>
      <c r="F133" s="73"/>
      <c r="G133" s="73"/>
      <c r="H133" s="73"/>
      <c r="I133" s="73"/>
      <c r="J133" s="73"/>
      <c r="K133" s="73"/>
      <c r="L133" s="73"/>
      <c r="M133" s="73"/>
      <c r="N133" s="21" t="str">
        <f t="shared" si="13"/>
        <v/>
      </c>
      <c r="O133" s="79" t="str">
        <f t="shared" si="10"/>
        <v/>
      </c>
      <c r="P133" s="79" t="str">
        <f t="shared" si="11"/>
        <v/>
      </c>
      <c r="Q133" s="79" t="str">
        <f t="shared" si="14"/>
        <v/>
      </c>
      <c r="R133" s="79" t="str">
        <f ca="1">IF(Q$273 = "","",IF(Q$273 &lt;&gt; Q133,"",COUNTIF(C$3:C133,Q$273)))</f>
        <v/>
      </c>
      <c r="S133" s="79" t="str">
        <f t="shared" ca="1" si="12"/>
        <v/>
      </c>
      <c r="T133" s="80"/>
      <c r="U133" s="80"/>
      <c r="V133" s="19"/>
      <c r="W133" s="19"/>
      <c r="X133" s="19"/>
      <c r="Y133" s="19"/>
      <c r="Z133" s="19"/>
    </row>
    <row r="134" spans="1:26" x14ac:dyDescent="0.15">
      <c r="A134" s="47">
        <v>5</v>
      </c>
      <c r="B134" s="50">
        <v>12</v>
      </c>
      <c r="C134" s="72"/>
      <c r="D134" s="73"/>
      <c r="E134" s="73"/>
      <c r="F134" s="73"/>
      <c r="G134" s="73"/>
      <c r="H134" s="73"/>
      <c r="I134" s="73"/>
      <c r="J134" s="73"/>
      <c r="K134" s="73"/>
      <c r="L134" s="73"/>
      <c r="M134" s="73"/>
      <c r="N134" s="21" t="str">
        <f t="shared" si="13"/>
        <v/>
      </c>
      <c r="O134" s="79" t="str">
        <f t="shared" ref="O134:O197" si="15">IF(AND(C134="",COUNT(D134:M134)&gt;0),A134 &amp; "組" &amp; B134 &amp; "番","")</f>
        <v/>
      </c>
      <c r="P134" s="79" t="str">
        <f t="shared" ref="P134:P197" si="16">IF(AND(C134&lt;&gt;"",COUNTIF(D134:M134,"")&gt;0,COUNTIF(D134:K134,"")&lt;8),A134 &amp; "組" &amp; B134 &amp; "番","")</f>
        <v/>
      </c>
      <c r="Q134" s="79" t="str">
        <f t="shared" si="14"/>
        <v/>
      </c>
      <c r="R134" s="79" t="str">
        <f ca="1">IF(Q$273 = "","",IF(Q$273 &lt;&gt; Q134,"",COUNTIF(C$3:C134,Q$273)))</f>
        <v/>
      </c>
      <c r="S134" s="79" t="str">
        <f t="shared" ref="S134:S197" ca="1" si="17">IF(R134 = "","",A134 &amp; "-" &amp; B134)</f>
        <v/>
      </c>
      <c r="T134" s="80"/>
      <c r="U134" s="80"/>
      <c r="V134" s="19"/>
      <c r="W134" s="19"/>
      <c r="X134" s="19"/>
      <c r="Y134" s="19"/>
      <c r="Z134" s="19"/>
    </row>
    <row r="135" spans="1:26" x14ac:dyDescent="0.15">
      <c r="A135" s="47">
        <v>5</v>
      </c>
      <c r="B135" s="50">
        <v>13</v>
      </c>
      <c r="C135" s="72"/>
      <c r="D135" s="73"/>
      <c r="E135" s="73"/>
      <c r="F135" s="73"/>
      <c r="G135" s="73"/>
      <c r="H135" s="73"/>
      <c r="I135" s="73"/>
      <c r="J135" s="73"/>
      <c r="K135" s="73"/>
      <c r="L135" s="73"/>
      <c r="M135" s="73"/>
      <c r="N135" s="21" t="str">
        <f t="shared" si="13"/>
        <v/>
      </c>
      <c r="O135" s="79" t="str">
        <f t="shared" si="15"/>
        <v/>
      </c>
      <c r="P135" s="79" t="str">
        <f t="shared" si="16"/>
        <v/>
      </c>
      <c r="Q135" s="79" t="str">
        <f t="shared" si="14"/>
        <v/>
      </c>
      <c r="R135" s="79" t="str">
        <f ca="1">IF(Q$273 = "","",IF(Q$273 &lt;&gt; Q135,"",COUNTIF(C$3:C135,Q$273)))</f>
        <v/>
      </c>
      <c r="S135" s="79" t="str">
        <f t="shared" ca="1" si="17"/>
        <v/>
      </c>
      <c r="T135" s="80"/>
      <c r="U135" s="80"/>
      <c r="V135" s="19"/>
      <c r="W135" s="19"/>
      <c r="X135" s="19"/>
      <c r="Y135" s="19"/>
      <c r="Z135" s="19"/>
    </row>
    <row r="136" spans="1:26" x14ac:dyDescent="0.15">
      <c r="A136" s="47">
        <v>5</v>
      </c>
      <c r="B136" s="50">
        <v>14</v>
      </c>
      <c r="C136" s="72"/>
      <c r="D136" s="73"/>
      <c r="E136" s="73"/>
      <c r="F136" s="73"/>
      <c r="G136" s="73"/>
      <c r="H136" s="73"/>
      <c r="I136" s="73"/>
      <c r="J136" s="73"/>
      <c r="K136" s="73"/>
      <c r="L136" s="73"/>
      <c r="M136" s="73"/>
      <c r="N136" s="21" t="str">
        <f t="shared" si="13"/>
        <v/>
      </c>
      <c r="O136" s="79" t="str">
        <f t="shared" si="15"/>
        <v/>
      </c>
      <c r="P136" s="79" t="str">
        <f t="shared" si="16"/>
        <v/>
      </c>
      <c r="Q136" s="79" t="str">
        <f t="shared" si="14"/>
        <v/>
      </c>
      <c r="R136" s="79" t="str">
        <f ca="1">IF(Q$273 = "","",IF(Q$273 &lt;&gt; Q136,"",COUNTIF(C$3:C136,Q$273)))</f>
        <v/>
      </c>
      <c r="S136" s="79" t="str">
        <f t="shared" ca="1" si="17"/>
        <v/>
      </c>
      <c r="T136" s="80"/>
      <c r="U136" s="80"/>
      <c r="V136" s="19"/>
      <c r="W136" s="19"/>
      <c r="X136" s="19"/>
      <c r="Y136" s="19"/>
      <c r="Z136" s="19"/>
    </row>
    <row r="137" spans="1:26" x14ac:dyDescent="0.15">
      <c r="A137" s="47">
        <v>5</v>
      </c>
      <c r="B137" s="50">
        <v>15</v>
      </c>
      <c r="C137" s="72"/>
      <c r="D137" s="73"/>
      <c r="E137" s="73"/>
      <c r="F137" s="73"/>
      <c r="G137" s="73"/>
      <c r="H137" s="73"/>
      <c r="I137" s="73"/>
      <c r="J137" s="73"/>
      <c r="K137" s="73"/>
      <c r="L137" s="73"/>
      <c r="M137" s="73"/>
      <c r="N137" s="21" t="str">
        <f t="shared" si="13"/>
        <v/>
      </c>
      <c r="O137" s="79" t="str">
        <f t="shared" si="15"/>
        <v/>
      </c>
      <c r="P137" s="79" t="str">
        <f t="shared" si="16"/>
        <v/>
      </c>
      <c r="Q137" s="79" t="str">
        <f t="shared" si="14"/>
        <v/>
      </c>
      <c r="R137" s="79" t="str">
        <f ca="1">IF(Q$273 = "","",IF(Q$273 &lt;&gt; Q137,"",COUNTIF(C$3:C137,Q$273)))</f>
        <v/>
      </c>
      <c r="S137" s="79" t="str">
        <f t="shared" ca="1" si="17"/>
        <v/>
      </c>
      <c r="T137" s="80"/>
      <c r="U137" s="80"/>
      <c r="V137" s="19"/>
      <c r="W137" s="19"/>
      <c r="X137" s="19"/>
      <c r="Y137" s="19"/>
      <c r="Z137" s="19"/>
    </row>
    <row r="138" spans="1:26" x14ac:dyDescent="0.15">
      <c r="A138" s="47">
        <v>5</v>
      </c>
      <c r="B138" s="50">
        <v>16</v>
      </c>
      <c r="C138" s="72"/>
      <c r="D138" s="73"/>
      <c r="E138" s="73"/>
      <c r="F138" s="73"/>
      <c r="G138" s="73"/>
      <c r="H138" s="73"/>
      <c r="I138" s="73"/>
      <c r="J138" s="73"/>
      <c r="K138" s="73"/>
      <c r="L138" s="73"/>
      <c r="M138" s="73"/>
      <c r="N138" s="21" t="str">
        <f t="shared" si="13"/>
        <v/>
      </c>
      <c r="O138" s="79" t="str">
        <f t="shared" si="15"/>
        <v/>
      </c>
      <c r="P138" s="79" t="str">
        <f t="shared" si="16"/>
        <v/>
      </c>
      <c r="Q138" s="79" t="str">
        <f t="shared" si="14"/>
        <v/>
      </c>
      <c r="R138" s="79" t="str">
        <f ca="1">IF(Q$273 = "","",IF(Q$273 &lt;&gt; Q138,"",COUNTIF(C$3:C138,Q$273)))</f>
        <v/>
      </c>
      <c r="S138" s="79" t="str">
        <f t="shared" ca="1" si="17"/>
        <v/>
      </c>
      <c r="T138" s="80"/>
      <c r="U138" s="80"/>
      <c r="V138" s="19"/>
      <c r="W138" s="19"/>
      <c r="X138" s="19"/>
      <c r="Y138" s="19"/>
      <c r="Z138" s="19"/>
    </row>
    <row r="139" spans="1:26" x14ac:dyDescent="0.15">
      <c r="A139" s="47">
        <v>5</v>
      </c>
      <c r="B139" s="50">
        <v>17</v>
      </c>
      <c r="C139" s="72"/>
      <c r="D139" s="73"/>
      <c r="E139" s="73"/>
      <c r="F139" s="73"/>
      <c r="G139" s="73"/>
      <c r="H139" s="73"/>
      <c r="I139" s="73"/>
      <c r="J139" s="73"/>
      <c r="K139" s="73"/>
      <c r="L139" s="73"/>
      <c r="M139" s="73"/>
      <c r="N139" s="21" t="str">
        <f t="shared" si="13"/>
        <v/>
      </c>
      <c r="O139" s="79" t="str">
        <f t="shared" si="15"/>
        <v/>
      </c>
      <c r="P139" s="79" t="str">
        <f t="shared" si="16"/>
        <v/>
      </c>
      <c r="Q139" s="79" t="str">
        <f t="shared" si="14"/>
        <v/>
      </c>
      <c r="R139" s="79" t="str">
        <f ca="1">IF(Q$273 = "","",IF(Q$273 &lt;&gt; Q139,"",COUNTIF(C$3:C139,Q$273)))</f>
        <v/>
      </c>
      <c r="S139" s="79" t="str">
        <f t="shared" ca="1" si="17"/>
        <v/>
      </c>
      <c r="T139" s="80"/>
      <c r="U139" s="80"/>
      <c r="V139" s="19"/>
      <c r="W139" s="19"/>
      <c r="X139" s="19"/>
      <c r="Y139" s="19"/>
      <c r="Z139" s="19"/>
    </row>
    <row r="140" spans="1:26" x14ac:dyDescent="0.15">
      <c r="A140" s="47">
        <v>5</v>
      </c>
      <c r="B140" s="50">
        <v>18</v>
      </c>
      <c r="C140" s="72"/>
      <c r="D140" s="73"/>
      <c r="E140" s="73"/>
      <c r="F140" s="73"/>
      <c r="G140" s="73"/>
      <c r="H140" s="73"/>
      <c r="I140" s="73"/>
      <c r="J140" s="73"/>
      <c r="K140" s="73"/>
      <c r="L140" s="73"/>
      <c r="M140" s="73"/>
      <c r="N140" s="21" t="str">
        <f t="shared" si="13"/>
        <v/>
      </c>
      <c r="O140" s="79" t="str">
        <f t="shared" si="15"/>
        <v/>
      </c>
      <c r="P140" s="79" t="str">
        <f t="shared" si="16"/>
        <v/>
      </c>
      <c r="Q140" s="79" t="str">
        <f t="shared" si="14"/>
        <v/>
      </c>
      <c r="R140" s="79" t="str">
        <f ca="1">IF(Q$273 = "","",IF(Q$273 &lt;&gt; Q140,"",COUNTIF(C$3:C140,Q$273)))</f>
        <v/>
      </c>
      <c r="S140" s="79" t="str">
        <f t="shared" ca="1" si="17"/>
        <v/>
      </c>
      <c r="T140" s="80"/>
      <c r="U140" s="80"/>
      <c r="V140" s="19"/>
      <c r="W140" s="19"/>
      <c r="X140" s="19"/>
      <c r="Y140" s="19"/>
      <c r="Z140" s="19"/>
    </row>
    <row r="141" spans="1:26" x14ac:dyDescent="0.15">
      <c r="A141" s="47">
        <v>5</v>
      </c>
      <c r="B141" s="50">
        <v>19</v>
      </c>
      <c r="C141" s="72"/>
      <c r="D141" s="73"/>
      <c r="E141" s="73"/>
      <c r="F141" s="73"/>
      <c r="G141" s="73"/>
      <c r="H141" s="73"/>
      <c r="I141" s="73"/>
      <c r="J141" s="73"/>
      <c r="K141" s="73"/>
      <c r="L141" s="73"/>
      <c r="M141" s="73"/>
      <c r="N141" s="21" t="str">
        <f t="shared" si="13"/>
        <v/>
      </c>
      <c r="O141" s="79" t="str">
        <f t="shared" si="15"/>
        <v/>
      </c>
      <c r="P141" s="79" t="str">
        <f t="shared" si="16"/>
        <v/>
      </c>
      <c r="Q141" s="79" t="str">
        <f t="shared" si="14"/>
        <v/>
      </c>
      <c r="R141" s="79" t="str">
        <f ca="1">IF(Q$273 = "","",IF(Q$273 &lt;&gt; Q141,"",COUNTIF(C$3:C141,Q$273)))</f>
        <v/>
      </c>
      <c r="S141" s="79" t="str">
        <f t="shared" ca="1" si="17"/>
        <v/>
      </c>
      <c r="T141" s="80"/>
      <c r="U141" s="80"/>
      <c r="V141" s="19"/>
      <c r="W141" s="19"/>
      <c r="X141" s="19"/>
      <c r="Y141" s="19"/>
      <c r="Z141" s="19"/>
    </row>
    <row r="142" spans="1:26" x14ac:dyDescent="0.15">
      <c r="A142" s="47">
        <v>5</v>
      </c>
      <c r="B142" s="50">
        <v>20</v>
      </c>
      <c r="C142" s="72"/>
      <c r="D142" s="73"/>
      <c r="E142" s="73"/>
      <c r="F142" s="73"/>
      <c r="G142" s="73"/>
      <c r="H142" s="73"/>
      <c r="I142" s="73"/>
      <c r="J142" s="73"/>
      <c r="K142" s="73"/>
      <c r="L142" s="73"/>
      <c r="M142" s="73"/>
      <c r="N142" s="21" t="str">
        <f t="shared" si="13"/>
        <v/>
      </c>
      <c r="O142" s="79" t="str">
        <f t="shared" si="15"/>
        <v/>
      </c>
      <c r="P142" s="79" t="str">
        <f t="shared" si="16"/>
        <v/>
      </c>
      <c r="Q142" s="79" t="str">
        <f t="shared" si="14"/>
        <v/>
      </c>
      <c r="R142" s="79" t="str">
        <f ca="1">IF(Q$273 = "","",IF(Q$273 &lt;&gt; Q142,"",COUNTIF(C$3:C142,Q$273)))</f>
        <v/>
      </c>
      <c r="S142" s="79" t="str">
        <f t="shared" ca="1" si="17"/>
        <v/>
      </c>
      <c r="T142" s="80"/>
      <c r="U142" s="80"/>
      <c r="V142" s="19"/>
      <c r="W142" s="19"/>
      <c r="X142" s="19"/>
      <c r="Y142" s="19"/>
      <c r="Z142" s="19"/>
    </row>
    <row r="143" spans="1:26" x14ac:dyDescent="0.15">
      <c r="A143" s="47">
        <v>5</v>
      </c>
      <c r="B143" s="50">
        <v>21</v>
      </c>
      <c r="C143" s="72"/>
      <c r="D143" s="73"/>
      <c r="E143" s="73"/>
      <c r="F143" s="73"/>
      <c r="G143" s="73"/>
      <c r="H143" s="73"/>
      <c r="I143" s="73"/>
      <c r="J143" s="73"/>
      <c r="K143" s="73"/>
      <c r="L143" s="73"/>
      <c r="M143" s="73"/>
      <c r="N143" s="21" t="str">
        <f t="shared" si="13"/>
        <v/>
      </c>
      <c r="O143" s="79" t="str">
        <f t="shared" si="15"/>
        <v/>
      </c>
      <c r="P143" s="79" t="str">
        <f t="shared" si="16"/>
        <v/>
      </c>
      <c r="Q143" s="79" t="str">
        <f t="shared" si="14"/>
        <v/>
      </c>
      <c r="R143" s="79" t="str">
        <f ca="1">IF(Q$273 = "","",IF(Q$273 &lt;&gt; Q143,"",COUNTIF(C$3:C143,Q$273)))</f>
        <v/>
      </c>
      <c r="S143" s="79" t="str">
        <f t="shared" ca="1" si="17"/>
        <v/>
      </c>
      <c r="T143" s="80"/>
      <c r="U143" s="80"/>
      <c r="V143" s="19"/>
      <c r="W143" s="19"/>
      <c r="X143" s="19"/>
      <c r="Y143" s="19"/>
      <c r="Z143" s="19"/>
    </row>
    <row r="144" spans="1:26" x14ac:dyDescent="0.15">
      <c r="A144" s="47">
        <v>5</v>
      </c>
      <c r="B144" s="50">
        <v>22</v>
      </c>
      <c r="C144" s="72"/>
      <c r="D144" s="73"/>
      <c r="E144" s="73"/>
      <c r="F144" s="73"/>
      <c r="G144" s="73"/>
      <c r="H144" s="73"/>
      <c r="I144" s="73"/>
      <c r="J144" s="73"/>
      <c r="K144" s="73"/>
      <c r="L144" s="73"/>
      <c r="M144" s="73"/>
      <c r="N144" s="21" t="str">
        <f t="shared" si="13"/>
        <v/>
      </c>
      <c r="O144" s="79" t="str">
        <f t="shared" si="15"/>
        <v/>
      </c>
      <c r="P144" s="79" t="str">
        <f t="shared" si="16"/>
        <v/>
      </c>
      <c r="Q144" s="79" t="str">
        <f t="shared" si="14"/>
        <v/>
      </c>
      <c r="R144" s="79" t="str">
        <f ca="1">IF(Q$273 = "","",IF(Q$273 &lt;&gt; Q144,"",COUNTIF(C$3:C144,Q$273)))</f>
        <v/>
      </c>
      <c r="S144" s="79" t="str">
        <f t="shared" ca="1" si="17"/>
        <v/>
      </c>
      <c r="T144" s="80"/>
      <c r="U144" s="80"/>
      <c r="V144" s="19"/>
      <c r="W144" s="19"/>
      <c r="X144" s="19"/>
      <c r="Y144" s="19"/>
      <c r="Z144" s="19"/>
    </row>
    <row r="145" spans="1:26" x14ac:dyDescent="0.15">
      <c r="A145" s="47">
        <v>5</v>
      </c>
      <c r="B145" s="50">
        <v>23</v>
      </c>
      <c r="C145" s="72"/>
      <c r="D145" s="73"/>
      <c r="E145" s="73"/>
      <c r="F145" s="73"/>
      <c r="G145" s="73"/>
      <c r="H145" s="73"/>
      <c r="I145" s="73"/>
      <c r="J145" s="73"/>
      <c r="K145" s="73"/>
      <c r="L145" s="73"/>
      <c r="M145" s="73"/>
      <c r="N145" s="21" t="str">
        <f t="shared" si="13"/>
        <v/>
      </c>
      <c r="O145" s="79" t="str">
        <f t="shared" si="15"/>
        <v/>
      </c>
      <c r="P145" s="79" t="str">
        <f t="shared" si="16"/>
        <v/>
      </c>
      <c r="Q145" s="79" t="str">
        <f t="shared" si="14"/>
        <v/>
      </c>
      <c r="R145" s="79" t="str">
        <f ca="1">IF(Q$273 = "","",IF(Q$273 &lt;&gt; Q145,"",COUNTIF(C$3:C145,Q$273)))</f>
        <v/>
      </c>
      <c r="S145" s="79" t="str">
        <f t="shared" ca="1" si="17"/>
        <v/>
      </c>
      <c r="T145" s="80"/>
      <c r="U145" s="80"/>
      <c r="V145" s="19"/>
      <c r="W145" s="19"/>
      <c r="X145" s="19"/>
      <c r="Y145" s="19"/>
      <c r="Z145" s="19"/>
    </row>
    <row r="146" spans="1:26" x14ac:dyDescent="0.15">
      <c r="A146" s="47">
        <v>5</v>
      </c>
      <c r="B146" s="50">
        <v>24</v>
      </c>
      <c r="C146" s="72"/>
      <c r="D146" s="73"/>
      <c r="E146" s="73"/>
      <c r="F146" s="73"/>
      <c r="G146" s="73"/>
      <c r="H146" s="73"/>
      <c r="I146" s="73"/>
      <c r="J146" s="73"/>
      <c r="K146" s="73"/>
      <c r="L146" s="73"/>
      <c r="M146" s="73"/>
      <c r="N146" s="21" t="str">
        <f t="shared" si="13"/>
        <v/>
      </c>
      <c r="O146" s="79" t="str">
        <f t="shared" si="15"/>
        <v/>
      </c>
      <c r="P146" s="79" t="str">
        <f t="shared" si="16"/>
        <v/>
      </c>
      <c r="Q146" s="79" t="str">
        <f t="shared" si="14"/>
        <v/>
      </c>
      <c r="R146" s="79" t="str">
        <f ca="1">IF(Q$273 = "","",IF(Q$273 &lt;&gt; Q146,"",COUNTIF(C$3:C146,Q$273)))</f>
        <v/>
      </c>
      <c r="S146" s="79" t="str">
        <f t="shared" ca="1" si="17"/>
        <v/>
      </c>
      <c r="T146" s="80"/>
      <c r="U146" s="80"/>
      <c r="V146" s="19"/>
      <c r="W146" s="19"/>
      <c r="X146" s="19"/>
      <c r="Y146" s="19"/>
      <c r="Z146" s="19"/>
    </row>
    <row r="147" spans="1:26" x14ac:dyDescent="0.15">
      <c r="A147" s="47">
        <v>5</v>
      </c>
      <c r="B147" s="50">
        <v>25</v>
      </c>
      <c r="C147" s="72"/>
      <c r="D147" s="73"/>
      <c r="E147" s="73"/>
      <c r="F147" s="73"/>
      <c r="G147" s="73"/>
      <c r="H147" s="73"/>
      <c r="I147" s="73"/>
      <c r="J147" s="73"/>
      <c r="K147" s="73"/>
      <c r="L147" s="73"/>
      <c r="M147" s="73"/>
      <c r="N147" s="21" t="str">
        <f t="shared" si="13"/>
        <v/>
      </c>
      <c r="O147" s="79" t="str">
        <f t="shared" si="15"/>
        <v/>
      </c>
      <c r="P147" s="79" t="str">
        <f t="shared" si="16"/>
        <v/>
      </c>
      <c r="Q147" s="79" t="str">
        <f t="shared" si="14"/>
        <v/>
      </c>
      <c r="R147" s="79" t="str">
        <f ca="1">IF(Q$273 = "","",IF(Q$273 &lt;&gt; Q147,"",COUNTIF(C$3:C147,Q$273)))</f>
        <v/>
      </c>
      <c r="S147" s="79" t="str">
        <f t="shared" ca="1" si="17"/>
        <v/>
      </c>
      <c r="T147" s="80"/>
      <c r="U147" s="80"/>
      <c r="V147" s="19"/>
      <c r="W147" s="19"/>
      <c r="X147" s="19"/>
      <c r="Y147" s="19"/>
      <c r="Z147" s="19"/>
    </row>
    <row r="148" spans="1:26" x14ac:dyDescent="0.15">
      <c r="A148" s="47">
        <v>5</v>
      </c>
      <c r="B148" s="50">
        <v>26</v>
      </c>
      <c r="C148" s="72"/>
      <c r="D148" s="73"/>
      <c r="E148" s="73"/>
      <c r="F148" s="73"/>
      <c r="G148" s="73"/>
      <c r="H148" s="73"/>
      <c r="I148" s="73"/>
      <c r="J148" s="73"/>
      <c r="K148" s="73"/>
      <c r="L148" s="73"/>
      <c r="M148" s="73"/>
      <c r="N148" s="21" t="str">
        <f t="shared" si="13"/>
        <v/>
      </c>
      <c r="O148" s="79" t="str">
        <f t="shared" si="15"/>
        <v/>
      </c>
      <c r="P148" s="79" t="str">
        <f t="shared" si="16"/>
        <v/>
      </c>
      <c r="Q148" s="79" t="str">
        <f t="shared" si="14"/>
        <v/>
      </c>
      <c r="R148" s="79" t="str">
        <f ca="1">IF(Q$273 = "","",IF(Q$273 &lt;&gt; Q148,"",COUNTIF(C$3:C148,Q$273)))</f>
        <v/>
      </c>
      <c r="S148" s="79" t="str">
        <f t="shared" ca="1" si="17"/>
        <v/>
      </c>
      <c r="T148" s="80"/>
      <c r="U148" s="80"/>
      <c r="V148" s="19"/>
      <c r="W148" s="19"/>
      <c r="X148" s="19"/>
      <c r="Y148" s="19"/>
      <c r="Z148" s="19"/>
    </row>
    <row r="149" spans="1:26" x14ac:dyDescent="0.15">
      <c r="A149" s="47">
        <v>5</v>
      </c>
      <c r="B149" s="50">
        <v>27</v>
      </c>
      <c r="C149" s="72"/>
      <c r="D149" s="73"/>
      <c r="E149" s="73"/>
      <c r="F149" s="73"/>
      <c r="G149" s="73"/>
      <c r="H149" s="73"/>
      <c r="I149" s="73"/>
      <c r="J149" s="73"/>
      <c r="K149" s="73"/>
      <c r="L149" s="73"/>
      <c r="M149" s="73"/>
      <c r="N149" s="21" t="str">
        <f t="shared" si="13"/>
        <v/>
      </c>
      <c r="O149" s="79" t="str">
        <f t="shared" si="15"/>
        <v/>
      </c>
      <c r="P149" s="79" t="str">
        <f t="shared" si="16"/>
        <v/>
      </c>
      <c r="Q149" s="79" t="str">
        <f t="shared" si="14"/>
        <v/>
      </c>
      <c r="R149" s="79" t="str">
        <f ca="1">IF(Q$273 = "","",IF(Q$273 &lt;&gt; Q149,"",COUNTIF(C$3:C149,Q$273)))</f>
        <v/>
      </c>
      <c r="S149" s="79" t="str">
        <f t="shared" ca="1" si="17"/>
        <v/>
      </c>
      <c r="T149" s="80"/>
      <c r="U149" s="80"/>
      <c r="V149" s="19"/>
      <c r="W149" s="19"/>
      <c r="X149" s="19"/>
      <c r="Y149" s="19"/>
      <c r="Z149" s="19"/>
    </row>
    <row r="150" spans="1:26" x14ac:dyDescent="0.15">
      <c r="A150" s="47">
        <v>5</v>
      </c>
      <c r="B150" s="50">
        <v>28</v>
      </c>
      <c r="C150" s="72"/>
      <c r="D150" s="73"/>
      <c r="E150" s="73"/>
      <c r="F150" s="73"/>
      <c r="G150" s="73"/>
      <c r="H150" s="73"/>
      <c r="I150" s="73"/>
      <c r="J150" s="73"/>
      <c r="K150" s="73"/>
      <c r="L150" s="73"/>
      <c r="M150" s="73"/>
      <c r="N150" s="21" t="str">
        <f t="shared" si="13"/>
        <v/>
      </c>
      <c r="O150" s="79" t="str">
        <f t="shared" si="15"/>
        <v/>
      </c>
      <c r="P150" s="79" t="str">
        <f t="shared" si="16"/>
        <v/>
      </c>
      <c r="Q150" s="79" t="str">
        <f t="shared" si="14"/>
        <v/>
      </c>
      <c r="R150" s="79" t="str">
        <f ca="1">IF(Q$273 = "","",IF(Q$273 &lt;&gt; Q150,"",COUNTIF(C$3:C150,Q$273)))</f>
        <v/>
      </c>
      <c r="S150" s="79" t="str">
        <f t="shared" ca="1" si="17"/>
        <v/>
      </c>
      <c r="T150" s="80"/>
      <c r="U150" s="80"/>
      <c r="V150" s="19"/>
      <c r="W150" s="19"/>
      <c r="X150" s="19"/>
      <c r="Y150" s="19"/>
      <c r="Z150" s="19"/>
    </row>
    <row r="151" spans="1:26" x14ac:dyDescent="0.15">
      <c r="A151" s="47">
        <v>5</v>
      </c>
      <c r="B151" s="50">
        <v>29</v>
      </c>
      <c r="C151" s="72"/>
      <c r="D151" s="73"/>
      <c r="E151" s="73"/>
      <c r="F151" s="73"/>
      <c r="G151" s="73"/>
      <c r="H151" s="73"/>
      <c r="I151" s="73"/>
      <c r="J151" s="73"/>
      <c r="K151" s="73"/>
      <c r="L151" s="73"/>
      <c r="M151" s="73"/>
      <c r="N151" s="21" t="str">
        <f t="shared" si="13"/>
        <v/>
      </c>
      <c r="O151" s="79" t="str">
        <f t="shared" si="15"/>
        <v/>
      </c>
      <c r="P151" s="79" t="str">
        <f t="shared" si="16"/>
        <v/>
      </c>
      <c r="Q151" s="79" t="str">
        <f t="shared" si="14"/>
        <v/>
      </c>
      <c r="R151" s="79" t="str">
        <f ca="1">IF(Q$273 = "","",IF(Q$273 &lt;&gt; Q151,"",COUNTIF(C$3:C151,Q$273)))</f>
        <v/>
      </c>
      <c r="S151" s="79" t="str">
        <f t="shared" ca="1" si="17"/>
        <v/>
      </c>
      <c r="T151" s="80"/>
      <c r="U151" s="80"/>
      <c r="V151" s="19"/>
      <c r="W151" s="19"/>
      <c r="X151" s="19"/>
      <c r="Y151" s="19"/>
      <c r="Z151" s="19"/>
    </row>
    <row r="152" spans="1:26" x14ac:dyDescent="0.15">
      <c r="A152" s="51">
        <v>5</v>
      </c>
      <c r="B152" s="52">
        <v>30</v>
      </c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2" t="str">
        <f t="shared" si="13"/>
        <v/>
      </c>
      <c r="O152" s="79" t="str">
        <f t="shared" si="15"/>
        <v/>
      </c>
      <c r="P152" s="79" t="str">
        <f t="shared" si="16"/>
        <v/>
      </c>
      <c r="Q152" s="79" t="str">
        <f t="shared" si="14"/>
        <v/>
      </c>
      <c r="R152" s="79" t="str">
        <f ca="1">IF(Q$273 = "","",IF(Q$273 &lt;&gt; Q152,"",COUNTIF(C$3:C152,Q$273)))</f>
        <v/>
      </c>
      <c r="S152" s="79" t="str">
        <f t="shared" ca="1" si="17"/>
        <v/>
      </c>
      <c r="T152" s="80"/>
      <c r="U152" s="80"/>
      <c r="V152" s="19"/>
      <c r="W152" s="19"/>
      <c r="X152" s="19"/>
      <c r="Y152" s="19"/>
      <c r="Z152" s="19"/>
    </row>
    <row r="153" spans="1:26" x14ac:dyDescent="0.15">
      <c r="A153" s="47">
        <v>6</v>
      </c>
      <c r="B153" s="50">
        <v>1</v>
      </c>
      <c r="C153" s="70"/>
      <c r="D153" s="71"/>
      <c r="E153" s="71"/>
      <c r="F153" s="71"/>
      <c r="G153" s="71"/>
      <c r="H153" s="71"/>
      <c r="I153" s="71"/>
      <c r="J153" s="71"/>
      <c r="K153" s="71"/>
      <c r="L153" s="71"/>
      <c r="M153" s="71"/>
      <c r="N153" s="21" t="str">
        <f t="shared" si="13"/>
        <v/>
      </c>
      <c r="O153" s="79" t="str">
        <f t="shared" si="15"/>
        <v/>
      </c>
      <c r="P153" s="79" t="str">
        <f t="shared" si="16"/>
        <v/>
      </c>
      <c r="Q153" s="79" t="str">
        <f t="shared" si="14"/>
        <v/>
      </c>
      <c r="R153" s="79" t="str">
        <f ca="1">IF(Q$273 = "","",IF(Q$273 &lt;&gt; Q153,"",COUNTIF(C$3:C153,Q$273)))</f>
        <v/>
      </c>
      <c r="S153" s="79" t="str">
        <f t="shared" ca="1" si="17"/>
        <v/>
      </c>
      <c r="T153" s="80"/>
      <c r="U153" s="80"/>
      <c r="V153" s="19"/>
      <c r="W153" s="19"/>
      <c r="X153" s="19"/>
      <c r="Y153" s="19"/>
      <c r="Z153" s="19"/>
    </row>
    <row r="154" spans="1:26" x14ac:dyDescent="0.15">
      <c r="A154" s="47">
        <v>6</v>
      </c>
      <c r="B154" s="50">
        <v>2</v>
      </c>
      <c r="C154" s="72"/>
      <c r="D154" s="73"/>
      <c r="E154" s="73"/>
      <c r="F154" s="73"/>
      <c r="G154" s="73"/>
      <c r="H154" s="73"/>
      <c r="I154" s="73"/>
      <c r="J154" s="73"/>
      <c r="K154" s="73"/>
      <c r="L154" s="73"/>
      <c r="M154" s="73"/>
      <c r="N154" s="21" t="str">
        <f t="shared" si="13"/>
        <v/>
      </c>
      <c r="O154" s="79" t="str">
        <f t="shared" si="15"/>
        <v/>
      </c>
      <c r="P154" s="79" t="str">
        <f t="shared" si="16"/>
        <v/>
      </c>
      <c r="Q154" s="79" t="str">
        <f t="shared" si="14"/>
        <v/>
      </c>
      <c r="R154" s="79" t="str">
        <f ca="1">IF(Q$273 = "","",IF(Q$273 &lt;&gt; Q154,"",COUNTIF(C$3:C154,Q$273)))</f>
        <v/>
      </c>
      <c r="S154" s="79" t="str">
        <f t="shared" ca="1" si="17"/>
        <v/>
      </c>
      <c r="T154" s="80"/>
      <c r="U154" s="80"/>
      <c r="V154" s="19"/>
      <c r="W154" s="19"/>
      <c r="X154" s="19"/>
      <c r="Y154" s="19"/>
      <c r="Z154" s="19"/>
    </row>
    <row r="155" spans="1:26" x14ac:dyDescent="0.15">
      <c r="A155" s="47">
        <v>6</v>
      </c>
      <c r="B155" s="50">
        <v>3</v>
      </c>
      <c r="C155" s="72"/>
      <c r="D155" s="73"/>
      <c r="E155" s="73"/>
      <c r="F155" s="73"/>
      <c r="G155" s="73"/>
      <c r="H155" s="73"/>
      <c r="I155" s="73"/>
      <c r="J155" s="73"/>
      <c r="K155" s="73"/>
      <c r="L155" s="73"/>
      <c r="M155" s="73"/>
      <c r="N155" s="21" t="str">
        <f t="shared" si="13"/>
        <v/>
      </c>
      <c r="O155" s="79" t="str">
        <f t="shared" si="15"/>
        <v/>
      </c>
      <c r="P155" s="79" t="str">
        <f t="shared" si="16"/>
        <v/>
      </c>
      <c r="Q155" s="79" t="str">
        <f t="shared" si="14"/>
        <v/>
      </c>
      <c r="R155" s="79" t="str">
        <f ca="1">IF(Q$273 = "","",IF(Q$273 &lt;&gt; Q155,"",COUNTIF(C$3:C155,Q$273)))</f>
        <v/>
      </c>
      <c r="S155" s="79" t="str">
        <f t="shared" ca="1" si="17"/>
        <v/>
      </c>
      <c r="T155" s="80"/>
      <c r="U155" s="80"/>
      <c r="V155" s="19"/>
      <c r="W155" s="19"/>
      <c r="X155" s="19"/>
      <c r="Y155" s="19"/>
      <c r="Z155" s="19"/>
    </row>
    <row r="156" spans="1:26" x14ac:dyDescent="0.15">
      <c r="A156" s="47">
        <v>6</v>
      </c>
      <c r="B156" s="50">
        <v>4</v>
      </c>
      <c r="C156" s="72"/>
      <c r="D156" s="73"/>
      <c r="E156" s="73"/>
      <c r="F156" s="73"/>
      <c r="G156" s="73"/>
      <c r="H156" s="73"/>
      <c r="I156" s="73"/>
      <c r="J156" s="73"/>
      <c r="K156" s="73"/>
      <c r="L156" s="73"/>
      <c r="M156" s="73"/>
      <c r="N156" s="21" t="str">
        <f t="shared" si="13"/>
        <v/>
      </c>
      <c r="O156" s="79" t="str">
        <f t="shared" si="15"/>
        <v/>
      </c>
      <c r="P156" s="79" t="str">
        <f t="shared" si="16"/>
        <v/>
      </c>
      <c r="Q156" s="79" t="str">
        <f t="shared" si="14"/>
        <v/>
      </c>
      <c r="R156" s="79" t="str">
        <f ca="1">IF(Q$273 = "","",IF(Q$273 &lt;&gt; Q156,"",COUNTIF(C$3:C156,Q$273)))</f>
        <v/>
      </c>
      <c r="S156" s="79" t="str">
        <f t="shared" ca="1" si="17"/>
        <v/>
      </c>
      <c r="T156" s="80"/>
      <c r="U156" s="80"/>
      <c r="V156" s="19"/>
      <c r="W156" s="19"/>
      <c r="X156" s="19"/>
      <c r="Y156" s="19"/>
      <c r="Z156" s="19"/>
    </row>
    <row r="157" spans="1:26" x14ac:dyDescent="0.15">
      <c r="A157" s="47">
        <v>6</v>
      </c>
      <c r="B157" s="50">
        <v>5</v>
      </c>
      <c r="C157" s="72"/>
      <c r="D157" s="73"/>
      <c r="E157" s="73"/>
      <c r="F157" s="73"/>
      <c r="G157" s="73"/>
      <c r="H157" s="73"/>
      <c r="I157" s="73"/>
      <c r="J157" s="73"/>
      <c r="K157" s="73"/>
      <c r="L157" s="73"/>
      <c r="M157" s="73"/>
      <c r="N157" s="21" t="str">
        <f t="shared" si="13"/>
        <v/>
      </c>
      <c r="O157" s="79" t="str">
        <f t="shared" si="15"/>
        <v/>
      </c>
      <c r="P157" s="79" t="str">
        <f t="shared" si="16"/>
        <v/>
      </c>
      <c r="Q157" s="79" t="str">
        <f t="shared" si="14"/>
        <v/>
      </c>
      <c r="R157" s="79" t="str">
        <f ca="1">IF(Q$273 = "","",IF(Q$273 &lt;&gt; Q157,"",COUNTIF(C$3:C157,Q$273)))</f>
        <v/>
      </c>
      <c r="S157" s="79" t="str">
        <f t="shared" ca="1" si="17"/>
        <v/>
      </c>
      <c r="T157" s="80"/>
      <c r="U157" s="80"/>
      <c r="V157" s="19"/>
      <c r="W157" s="19"/>
      <c r="X157" s="19"/>
      <c r="Y157" s="19"/>
      <c r="Z157" s="19"/>
    </row>
    <row r="158" spans="1:26" x14ac:dyDescent="0.15">
      <c r="A158" s="47">
        <v>6</v>
      </c>
      <c r="B158" s="50">
        <v>6</v>
      </c>
      <c r="C158" s="72"/>
      <c r="D158" s="73"/>
      <c r="E158" s="73"/>
      <c r="F158" s="73"/>
      <c r="G158" s="73"/>
      <c r="H158" s="73"/>
      <c r="I158" s="73"/>
      <c r="J158" s="73"/>
      <c r="K158" s="73"/>
      <c r="L158" s="73"/>
      <c r="M158" s="73"/>
      <c r="N158" s="21" t="str">
        <f t="shared" si="13"/>
        <v/>
      </c>
      <c r="O158" s="79" t="str">
        <f t="shared" si="15"/>
        <v/>
      </c>
      <c r="P158" s="79" t="str">
        <f t="shared" si="16"/>
        <v/>
      </c>
      <c r="Q158" s="79" t="str">
        <f t="shared" si="14"/>
        <v/>
      </c>
      <c r="R158" s="79" t="str">
        <f ca="1">IF(Q$273 = "","",IF(Q$273 &lt;&gt; Q158,"",COUNTIF(C$3:C158,Q$273)))</f>
        <v/>
      </c>
      <c r="S158" s="79" t="str">
        <f t="shared" ca="1" si="17"/>
        <v/>
      </c>
      <c r="T158" s="80"/>
      <c r="U158" s="80"/>
      <c r="V158" s="19"/>
      <c r="W158" s="19"/>
      <c r="X158" s="19"/>
      <c r="Y158" s="19"/>
      <c r="Z158" s="19"/>
    </row>
    <row r="159" spans="1:26" x14ac:dyDescent="0.15">
      <c r="A159" s="47">
        <v>6</v>
      </c>
      <c r="B159" s="50">
        <v>7</v>
      </c>
      <c r="C159" s="72"/>
      <c r="D159" s="73"/>
      <c r="E159" s="73"/>
      <c r="F159" s="73"/>
      <c r="G159" s="73"/>
      <c r="H159" s="73"/>
      <c r="I159" s="73"/>
      <c r="J159" s="73"/>
      <c r="K159" s="73"/>
      <c r="L159" s="73"/>
      <c r="M159" s="73"/>
      <c r="N159" s="21" t="str">
        <f t="shared" si="13"/>
        <v/>
      </c>
      <c r="O159" s="79" t="str">
        <f t="shared" si="15"/>
        <v/>
      </c>
      <c r="P159" s="79" t="str">
        <f t="shared" si="16"/>
        <v/>
      </c>
      <c r="Q159" s="79" t="str">
        <f t="shared" si="14"/>
        <v/>
      </c>
      <c r="R159" s="79" t="str">
        <f ca="1">IF(Q$273 = "","",IF(Q$273 &lt;&gt; Q159,"",COUNTIF(C$3:C159,Q$273)))</f>
        <v/>
      </c>
      <c r="S159" s="79" t="str">
        <f t="shared" ca="1" si="17"/>
        <v/>
      </c>
      <c r="T159" s="80"/>
      <c r="U159" s="80"/>
      <c r="V159" s="19"/>
      <c r="W159" s="19"/>
      <c r="X159" s="19"/>
      <c r="Y159" s="19"/>
      <c r="Z159" s="19"/>
    </row>
    <row r="160" spans="1:26" x14ac:dyDescent="0.15">
      <c r="A160" s="47">
        <v>6</v>
      </c>
      <c r="B160" s="50">
        <v>8</v>
      </c>
      <c r="C160" s="72"/>
      <c r="D160" s="73"/>
      <c r="E160" s="73"/>
      <c r="F160" s="73"/>
      <c r="G160" s="73"/>
      <c r="H160" s="73"/>
      <c r="I160" s="73"/>
      <c r="J160" s="73"/>
      <c r="K160" s="73"/>
      <c r="L160" s="73"/>
      <c r="M160" s="73"/>
      <c r="N160" s="21" t="str">
        <f t="shared" si="13"/>
        <v/>
      </c>
      <c r="O160" s="79" t="str">
        <f t="shared" si="15"/>
        <v/>
      </c>
      <c r="P160" s="79" t="str">
        <f t="shared" si="16"/>
        <v/>
      </c>
      <c r="Q160" s="79" t="str">
        <f t="shared" si="14"/>
        <v/>
      </c>
      <c r="R160" s="79" t="str">
        <f ca="1">IF(Q$273 = "","",IF(Q$273 &lt;&gt; Q160,"",COUNTIF(C$3:C160,Q$273)))</f>
        <v/>
      </c>
      <c r="S160" s="79" t="str">
        <f t="shared" ca="1" si="17"/>
        <v/>
      </c>
      <c r="T160" s="80"/>
      <c r="U160" s="80"/>
      <c r="V160" s="19"/>
      <c r="W160" s="19"/>
      <c r="X160" s="19"/>
      <c r="Y160" s="19"/>
      <c r="Z160" s="19"/>
    </row>
    <row r="161" spans="1:26" x14ac:dyDescent="0.15">
      <c r="A161" s="47">
        <v>6</v>
      </c>
      <c r="B161" s="50">
        <v>9</v>
      </c>
      <c r="C161" s="72"/>
      <c r="D161" s="73"/>
      <c r="E161" s="73"/>
      <c r="F161" s="73"/>
      <c r="G161" s="73"/>
      <c r="H161" s="73"/>
      <c r="I161" s="73"/>
      <c r="J161" s="73"/>
      <c r="K161" s="73"/>
      <c r="L161" s="73"/>
      <c r="M161" s="73"/>
      <c r="N161" s="21" t="str">
        <f t="shared" si="13"/>
        <v/>
      </c>
      <c r="O161" s="79" t="str">
        <f t="shared" si="15"/>
        <v/>
      </c>
      <c r="P161" s="79" t="str">
        <f t="shared" si="16"/>
        <v/>
      </c>
      <c r="Q161" s="79" t="str">
        <f t="shared" si="14"/>
        <v/>
      </c>
      <c r="R161" s="79" t="str">
        <f ca="1">IF(Q$273 = "","",IF(Q$273 &lt;&gt; Q161,"",COUNTIF(C$3:C161,Q$273)))</f>
        <v/>
      </c>
      <c r="S161" s="79" t="str">
        <f t="shared" ca="1" si="17"/>
        <v/>
      </c>
      <c r="T161" s="80"/>
      <c r="U161" s="80"/>
      <c r="V161" s="19"/>
      <c r="W161" s="19"/>
      <c r="X161" s="19"/>
      <c r="Y161" s="19"/>
      <c r="Z161" s="19"/>
    </row>
    <row r="162" spans="1:26" x14ac:dyDescent="0.15">
      <c r="A162" s="47">
        <v>6</v>
      </c>
      <c r="B162" s="50">
        <v>10</v>
      </c>
      <c r="C162" s="72"/>
      <c r="D162" s="73"/>
      <c r="E162" s="73"/>
      <c r="F162" s="73"/>
      <c r="G162" s="73"/>
      <c r="H162" s="73"/>
      <c r="I162" s="73"/>
      <c r="J162" s="73"/>
      <c r="K162" s="73"/>
      <c r="L162" s="73"/>
      <c r="M162" s="73"/>
      <c r="N162" s="21" t="str">
        <f t="shared" si="13"/>
        <v/>
      </c>
      <c r="O162" s="79" t="str">
        <f t="shared" si="15"/>
        <v/>
      </c>
      <c r="P162" s="79" t="str">
        <f t="shared" si="16"/>
        <v/>
      </c>
      <c r="Q162" s="79" t="str">
        <f t="shared" si="14"/>
        <v/>
      </c>
      <c r="R162" s="79" t="str">
        <f ca="1">IF(Q$273 = "","",IF(Q$273 &lt;&gt; Q162,"",COUNTIF(C$3:C162,Q$273)))</f>
        <v/>
      </c>
      <c r="S162" s="79" t="str">
        <f t="shared" ca="1" si="17"/>
        <v/>
      </c>
      <c r="T162" s="80"/>
      <c r="U162" s="80"/>
      <c r="V162" s="19"/>
      <c r="W162" s="19"/>
      <c r="X162" s="19"/>
      <c r="Y162" s="19"/>
      <c r="Z162" s="19"/>
    </row>
    <row r="163" spans="1:26" x14ac:dyDescent="0.15">
      <c r="A163" s="47">
        <v>6</v>
      </c>
      <c r="B163" s="50">
        <v>11</v>
      </c>
      <c r="C163" s="72"/>
      <c r="D163" s="73"/>
      <c r="E163" s="73"/>
      <c r="F163" s="73"/>
      <c r="G163" s="73"/>
      <c r="H163" s="73"/>
      <c r="I163" s="73"/>
      <c r="J163" s="73"/>
      <c r="K163" s="73"/>
      <c r="L163" s="73"/>
      <c r="M163" s="73"/>
      <c r="N163" s="21" t="str">
        <f t="shared" si="13"/>
        <v/>
      </c>
      <c r="O163" s="79" t="str">
        <f t="shared" si="15"/>
        <v/>
      </c>
      <c r="P163" s="79" t="str">
        <f t="shared" si="16"/>
        <v/>
      </c>
      <c r="Q163" s="79" t="str">
        <f t="shared" si="14"/>
        <v/>
      </c>
      <c r="R163" s="79" t="str">
        <f ca="1">IF(Q$273 = "","",IF(Q$273 &lt;&gt; Q163,"",COUNTIF(C$3:C163,Q$273)))</f>
        <v/>
      </c>
      <c r="S163" s="79" t="str">
        <f t="shared" ca="1" si="17"/>
        <v/>
      </c>
      <c r="T163" s="80"/>
      <c r="U163" s="80"/>
      <c r="V163" s="19"/>
      <c r="W163" s="19"/>
      <c r="X163" s="19"/>
      <c r="Y163" s="19"/>
      <c r="Z163" s="19"/>
    </row>
    <row r="164" spans="1:26" x14ac:dyDescent="0.15">
      <c r="A164" s="47">
        <v>6</v>
      </c>
      <c r="B164" s="50">
        <v>12</v>
      </c>
      <c r="C164" s="72"/>
      <c r="D164" s="73"/>
      <c r="E164" s="73"/>
      <c r="F164" s="73"/>
      <c r="G164" s="73"/>
      <c r="H164" s="73"/>
      <c r="I164" s="73"/>
      <c r="J164" s="73"/>
      <c r="K164" s="73"/>
      <c r="L164" s="73"/>
      <c r="M164" s="73"/>
      <c r="N164" s="21" t="str">
        <f t="shared" si="13"/>
        <v/>
      </c>
      <c r="O164" s="79" t="str">
        <f t="shared" si="15"/>
        <v/>
      </c>
      <c r="P164" s="79" t="str">
        <f t="shared" si="16"/>
        <v/>
      </c>
      <c r="Q164" s="79" t="str">
        <f t="shared" si="14"/>
        <v/>
      </c>
      <c r="R164" s="79" t="str">
        <f ca="1">IF(Q$273 = "","",IF(Q$273 &lt;&gt; Q164,"",COUNTIF(C$3:C164,Q$273)))</f>
        <v/>
      </c>
      <c r="S164" s="79" t="str">
        <f t="shared" ca="1" si="17"/>
        <v/>
      </c>
      <c r="T164" s="80"/>
      <c r="U164" s="80"/>
      <c r="V164" s="19"/>
      <c r="W164" s="19"/>
      <c r="X164" s="19"/>
      <c r="Y164" s="19"/>
      <c r="Z164" s="19"/>
    </row>
    <row r="165" spans="1:26" x14ac:dyDescent="0.15">
      <c r="A165" s="47">
        <v>6</v>
      </c>
      <c r="B165" s="50">
        <v>13</v>
      </c>
      <c r="C165" s="72"/>
      <c r="D165" s="73"/>
      <c r="E165" s="73"/>
      <c r="F165" s="73"/>
      <c r="G165" s="73"/>
      <c r="H165" s="73"/>
      <c r="I165" s="73"/>
      <c r="J165" s="73"/>
      <c r="K165" s="73"/>
      <c r="L165" s="73"/>
      <c r="M165" s="73"/>
      <c r="N165" s="21" t="str">
        <f t="shared" si="13"/>
        <v/>
      </c>
      <c r="O165" s="79" t="str">
        <f t="shared" si="15"/>
        <v/>
      </c>
      <c r="P165" s="79" t="str">
        <f t="shared" si="16"/>
        <v/>
      </c>
      <c r="Q165" s="79" t="str">
        <f t="shared" si="14"/>
        <v/>
      </c>
      <c r="R165" s="79" t="str">
        <f ca="1">IF(Q$273 = "","",IF(Q$273 &lt;&gt; Q165,"",COUNTIF(C$3:C165,Q$273)))</f>
        <v/>
      </c>
      <c r="S165" s="79" t="str">
        <f t="shared" ca="1" si="17"/>
        <v/>
      </c>
      <c r="T165" s="80"/>
      <c r="U165" s="80"/>
      <c r="V165" s="19"/>
      <c r="W165" s="19"/>
      <c r="X165" s="19"/>
      <c r="Y165" s="19"/>
      <c r="Z165" s="19"/>
    </row>
    <row r="166" spans="1:26" x14ac:dyDescent="0.15">
      <c r="A166" s="47">
        <v>6</v>
      </c>
      <c r="B166" s="50">
        <v>14</v>
      </c>
      <c r="C166" s="72"/>
      <c r="D166" s="73"/>
      <c r="E166" s="73"/>
      <c r="F166" s="73"/>
      <c r="G166" s="73"/>
      <c r="H166" s="73"/>
      <c r="I166" s="73"/>
      <c r="J166" s="73"/>
      <c r="K166" s="73"/>
      <c r="L166" s="73"/>
      <c r="M166" s="73"/>
      <c r="N166" s="21" t="str">
        <f t="shared" si="13"/>
        <v/>
      </c>
      <c r="O166" s="79" t="str">
        <f t="shared" si="15"/>
        <v/>
      </c>
      <c r="P166" s="79" t="str">
        <f t="shared" si="16"/>
        <v/>
      </c>
      <c r="Q166" s="79" t="str">
        <f t="shared" si="14"/>
        <v/>
      </c>
      <c r="R166" s="79" t="str">
        <f ca="1">IF(Q$273 = "","",IF(Q$273 &lt;&gt; Q166,"",COUNTIF(C$3:C166,Q$273)))</f>
        <v/>
      </c>
      <c r="S166" s="79" t="str">
        <f t="shared" ca="1" si="17"/>
        <v/>
      </c>
      <c r="T166" s="80"/>
      <c r="U166" s="80"/>
      <c r="V166" s="19"/>
      <c r="W166" s="19"/>
      <c r="X166" s="19"/>
      <c r="Y166" s="19"/>
      <c r="Z166" s="19"/>
    </row>
    <row r="167" spans="1:26" x14ac:dyDescent="0.15">
      <c r="A167" s="47">
        <v>6</v>
      </c>
      <c r="B167" s="50">
        <v>15</v>
      </c>
      <c r="C167" s="72"/>
      <c r="D167" s="73"/>
      <c r="E167" s="73"/>
      <c r="F167" s="73"/>
      <c r="G167" s="73"/>
      <c r="H167" s="73"/>
      <c r="I167" s="73"/>
      <c r="J167" s="73"/>
      <c r="K167" s="73"/>
      <c r="L167" s="73"/>
      <c r="M167" s="73"/>
      <c r="N167" s="21" t="str">
        <f t="shared" si="13"/>
        <v/>
      </c>
      <c r="O167" s="79" t="str">
        <f t="shared" si="15"/>
        <v/>
      </c>
      <c r="P167" s="79" t="str">
        <f t="shared" si="16"/>
        <v/>
      </c>
      <c r="Q167" s="79" t="str">
        <f t="shared" si="14"/>
        <v/>
      </c>
      <c r="R167" s="79" t="str">
        <f ca="1">IF(Q$273 = "","",IF(Q$273 &lt;&gt; Q167,"",COUNTIF(C$3:C167,Q$273)))</f>
        <v/>
      </c>
      <c r="S167" s="79" t="str">
        <f t="shared" ca="1" si="17"/>
        <v/>
      </c>
      <c r="T167" s="80"/>
      <c r="U167" s="80"/>
      <c r="V167" s="19"/>
      <c r="W167" s="19"/>
      <c r="X167" s="19"/>
      <c r="Y167" s="19"/>
      <c r="Z167" s="19"/>
    </row>
    <row r="168" spans="1:26" x14ac:dyDescent="0.15">
      <c r="A168" s="47">
        <v>6</v>
      </c>
      <c r="B168" s="50">
        <v>16</v>
      </c>
      <c r="C168" s="72"/>
      <c r="D168" s="73"/>
      <c r="E168" s="73"/>
      <c r="F168" s="73"/>
      <c r="G168" s="73"/>
      <c r="H168" s="73"/>
      <c r="I168" s="73"/>
      <c r="J168" s="73"/>
      <c r="K168" s="73"/>
      <c r="L168" s="73"/>
      <c r="M168" s="73"/>
      <c r="N168" s="21" t="str">
        <f t="shared" si="13"/>
        <v/>
      </c>
      <c r="O168" s="79" t="str">
        <f t="shared" si="15"/>
        <v/>
      </c>
      <c r="P168" s="79" t="str">
        <f t="shared" si="16"/>
        <v/>
      </c>
      <c r="Q168" s="79" t="str">
        <f t="shared" si="14"/>
        <v/>
      </c>
      <c r="R168" s="79" t="str">
        <f ca="1">IF(Q$273 = "","",IF(Q$273 &lt;&gt; Q168,"",COUNTIF(C$3:C168,Q$273)))</f>
        <v/>
      </c>
      <c r="S168" s="79" t="str">
        <f t="shared" ca="1" si="17"/>
        <v/>
      </c>
      <c r="T168" s="80"/>
      <c r="U168" s="80"/>
      <c r="V168" s="19"/>
      <c r="W168" s="19"/>
      <c r="X168" s="19"/>
      <c r="Y168" s="19"/>
      <c r="Z168" s="19"/>
    </row>
    <row r="169" spans="1:26" x14ac:dyDescent="0.15">
      <c r="A169" s="47">
        <v>6</v>
      </c>
      <c r="B169" s="50">
        <v>17</v>
      </c>
      <c r="C169" s="72"/>
      <c r="D169" s="73"/>
      <c r="E169" s="73"/>
      <c r="F169" s="73"/>
      <c r="G169" s="73"/>
      <c r="H169" s="73"/>
      <c r="I169" s="73"/>
      <c r="J169" s="73"/>
      <c r="K169" s="73"/>
      <c r="L169" s="73"/>
      <c r="M169" s="73"/>
      <c r="N169" s="21" t="str">
        <f t="shared" si="13"/>
        <v/>
      </c>
      <c r="O169" s="79" t="str">
        <f t="shared" si="15"/>
        <v/>
      </c>
      <c r="P169" s="79" t="str">
        <f t="shared" si="16"/>
        <v/>
      </c>
      <c r="Q169" s="79" t="str">
        <f t="shared" si="14"/>
        <v/>
      </c>
      <c r="R169" s="79" t="str">
        <f ca="1">IF(Q$273 = "","",IF(Q$273 &lt;&gt; Q169,"",COUNTIF(C$3:C169,Q$273)))</f>
        <v/>
      </c>
      <c r="S169" s="79" t="str">
        <f t="shared" ca="1" si="17"/>
        <v/>
      </c>
      <c r="T169" s="80"/>
      <c r="U169" s="80"/>
      <c r="V169" s="19"/>
      <c r="W169" s="19"/>
      <c r="X169" s="19"/>
      <c r="Y169" s="19"/>
      <c r="Z169" s="19"/>
    </row>
    <row r="170" spans="1:26" x14ac:dyDescent="0.15">
      <c r="A170" s="47">
        <v>6</v>
      </c>
      <c r="B170" s="50">
        <v>18</v>
      </c>
      <c r="C170" s="72"/>
      <c r="D170" s="73"/>
      <c r="E170" s="73"/>
      <c r="F170" s="73"/>
      <c r="G170" s="73"/>
      <c r="H170" s="73"/>
      <c r="I170" s="73"/>
      <c r="J170" s="73"/>
      <c r="K170" s="73"/>
      <c r="L170" s="73"/>
      <c r="M170" s="73"/>
      <c r="N170" s="21" t="str">
        <f t="shared" si="13"/>
        <v/>
      </c>
      <c r="O170" s="79" t="str">
        <f t="shared" si="15"/>
        <v/>
      </c>
      <c r="P170" s="79" t="str">
        <f t="shared" si="16"/>
        <v/>
      </c>
      <c r="Q170" s="79" t="str">
        <f t="shared" si="14"/>
        <v/>
      </c>
      <c r="R170" s="79" t="str">
        <f ca="1">IF(Q$273 = "","",IF(Q$273 &lt;&gt; Q170,"",COUNTIF(C$3:C170,Q$273)))</f>
        <v/>
      </c>
      <c r="S170" s="79" t="str">
        <f t="shared" ca="1" si="17"/>
        <v/>
      </c>
      <c r="T170" s="80"/>
      <c r="U170" s="80"/>
      <c r="V170" s="19"/>
      <c r="W170" s="19"/>
      <c r="X170" s="19"/>
      <c r="Y170" s="19"/>
      <c r="Z170" s="19"/>
    </row>
    <row r="171" spans="1:26" x14ac:dyDescent="0.15">
      <c r="A171" s="47">
        <v>6</v>
      </c>
      <c r="B171" s="50">
        <v>19</v>
      </c>
      <c r="C171" s="72"/>
      <c r="D171" s="73"/>
      <c r="E171" s="73"/>
      <c r="F171" s="73"/>
      <c r="G171" s="73"/>
      <c r="H171" s="73"/>
      <c r="I171" s="73"/>
      <c r="J171" s="73"/>
      <c r="K171" s="73"/>
      <c r="L171" s="73"/>
      <c r="M171" s="73"/>
      <c r="N171" s="21" t="str">
        <f t="shared" si="13"/>
        <v/>
      </c>
      <c r="O171" s="79" t="str">
        <f t="shared" si="15"/>
        <v/>
      </c>
      <c r="P171" s="79" t="str">
        <f t="shared" si="16"/>
        <v/>
      </c>
      <c r="Q171" s="79" t="str">
        <f t="shared" si="14"/>
        <v/>
      </c>
      <c r="R171" s="79" t="str">
        <f ca="1">IF(Q$273 = "","",IF(Q$273 &lt;&gt; Q171,"",COUNTIF(C$3:C171,Q$273)))</f>
        <v/>
      </c>
      <c r="S171" s="79" t="str">
        <f t="shared" ca="1" si="17"/>
        <v/>
      </c>
      <c r="T171" s="80"/>
      <c r="U171" s="80"/>
      <c r="V171" s="19"/>
      <c r="W171" s="19"/>
      <c r="X171" s="19"/>
      <c r="Y171" s="19"/>
      <c r="Z171" s="19"/>
    </row>
    <row r="172" spans="1:26" x14ac:dyDescent="0.15">
      <c r="A172" s="47">
        <v>6</v>
      </c>
      <c r="B172" s="50">
        <v>20</v>
      </c>
      <c r="C172" s="72"/>
      <c r="D172" s="73"/>
      <c r="E172" s="73"/>
      <c r="F172" s="73"/>
      <c r="G172" s="73"/>
      <c r="H172" s="73"/>
      <c r="I172" s="73"/>
      <c r="J172" s="73"/>
      <c r="K172" s="73"/>
      <c r="L172" s="73"/>
      <c r="M172" s="73"/>
      <c r="N172" s="21" t="str">
        <f t="shared" si="13"/>
        <v/>
      </c>
      <c r="O172" s="79" t="str">
        <f t="shared" si="15"/>
        <v/>
      </c>
      <c r="P172" s="79" t="str">
        <f t="shared" si="16"/>
        <v/>
      </c>
      <c r="Q172" s="79" t="str">
        <f t="shared" si="14"/>
        <v/>
      </c>
      <c r="R172" s="79" t="str">
        <f ca="1">IF(Q$273 = "","",IF(Q$273 &lt;&gt; Q172,"",COUNTIF(C$3:C172,Q$273)))</f>
        <v/>
      </c>
      <c r="S172" s="79" t="str">
        <f t="shared" ca="1" si="17"/>
        <v/>
      </c>
      <c r="T172" s="80"/>
      <c r="U172" s="80"/>
      <c r="V172" s="19"/>
      <c r="W172" s="19"/>
      <c r="X172" s="19"/>
      <c r="Y172" s="19"/>
      <c r="Z172" s="19"/>
    </row>
    <row r="173" spans="1:26" x14ac:dyDescent="0.15">
      <c r="A173" s="47">
        <v>6</v>
      </c>
      <c r="B173" s="50">
        <v>21</v>
      </c>
      <c r="C173" s="72"/>
      <c r="D173" s="73"/>
      <c r="E173" s="73"/>
      <c r="F173" s="73"/>
      <c r="G173" s="73"/>
      <c r="H173" s="73"/>
      <c r="I173" s="73"/>
      <c r="J173" s="73"/>
      <c r="K173" s="73"/>
      <c r="L173" s="73"/>
      <c r="M173" s="73"/>
      <c r="N173" s="21" t="str">
        <f t="shared" si="13"/>
        <v/>
      </c>
      <c r="O173" s="79" t="str">
        <f t="shared" si="15"/>
        <v/>
      </c>
      <c r="P173" s="79" t="str">
        <f t="shared" si="16"/>
        <v/>
      </c>
      <c r="Q173" s="79" t="str">
        <f t="shared" si="14"/>
        <v/>
      </c>
      <c r="R173" s="79" t="str">
        <f ca="1">IF(Q$273 = "","",IF(Q$273 &lt;&gt; Q173,"",COUNTIF(C$3:C173,Q$273)))</f>
        <v/>
      </c>
      <c r="S173" s="79" t="str">
        <f t="shared" ca="1" si="17"/>
        <v/>
      </c>
      <c r="T173" s="80"/>
      <c r="U173" s="80"/>
      <c r="V173" s="19"/>
      <c r="W173" s="19"/>
      <c r="X173" s="19"/>
      <c r="Y173" s="19"/>
      <c r="Z173" s="19"/>
    </row>
    <row r="174" spans="1:26" x14ac:dyDescent="0.15">
      <c r="A174" s="47">
        <v>6</v>
      </c>
      <c r="B174" s="50">
        <v>22</v>
      </c>
      <c r="C174" s="72"/>
      <c r="D174" s="73"/>
      <c r="E174" s="73"/>
      <c r="F174" s="73"/>
      <c r="G174" s="73"/>
      <c r="H174" s="73"/>
      <c r="I174" s="73"/>
      <c r="J174" s="73"/>
      <c r="K174" s="73"/>
      <c r="L174" s="73"/>
      <c r="M174" s="73"/>
      <c r="N174" s="21" t="str">
        <f t="shared" si="13"/>
        <v/>
      </c>
      <c r="O174" s="79" t="str">
        <f t="shared" si="15"/>
        <v/>
      </c>
      <c r="P174" s="79" t="str">
        <f t="shared" si="16"/>
        <v/>
      </c>
      <c r="Q174" s="79" t="str">
        <f t="shared" si="14"/>
        <v/>
      </c>
      <c r="R174" s="79" t="str">
        <f ca="1">IF(Q$273 = "","",IF(Q$273 &lt;&gt; Q174,"",COUNTIF(C$3:C174,Q$273)))</f>
        <v/>
      </c>
      <c r="S174" s="79" t="str">
        <f t="shared" ca="1" si="17"/>
        <v/>
      </c>
      <c r="T174" s="80"/>
      <c r="U174" s="80"/>
      <c r="V174" s="19"/>
      <c r="W174" s="19"/>
      <c r="X174" s="19"/>
      <c r="Y174" s="19"/>
      <c r="Z174" s="19"/>
    </row>
    <row r="175" spans="1:26" x14ac:dyDescent="0.15">
      <c r="A175" s="47">
        <v>6</v>
      </c>
      <c r="B175" s="50">
        <v>23</v>
      </c>
      <c r="C175" s="72"/>
      <c r="D175" s="73"/>
      <c r="E175" s="73"/>
      <c r="F175" s="73"/>
      <c r="G175" s="73"/>
      <c r="H175" s="73"/>
      <c r="I175" s="73"/>
      <c r="J175" s="73"/>
      <c r="K175" s="73"/>
      <c r="L175" s="73"/>
      <c r="M175" s="73"/>
      <c r="N175" s="21" t="str">
        <f t="shared" si="13"/>
        <v/>
      </c>
      <c r="O175" s="79" t="str">
        <f t="shared" si="15"/>
        <v/>
      </c>
      <c r="P175" s="79" t="str">
        <f t="shared" si="16"/>
        <v/>
      </c>
      <c r="Q175" s="79" t="str">
        <f t="shared" si="14"/>
        <v/>
      </c>
      <c r="R175" s="79" t="str">
        <f ca="1">IF(Q$273 = "","",IF(Q$273 &lt;&gt; Q175,"",COUNTIF(C$3:C175,Q$273)))</f>
        <v/>
      </c>
      <c r="S175" s="79" t="str">
        <f t="shared" ca="1" si="17"/>
        <v/>
      </c>
      <c r="T175" s="80"/>
      <c r="U175" s="80"/>
      <c r="V175" s="19"/>
      <c r="W175" s="19"/>
      <c r="X175" s="19"/>
      <c r="Y175" s="19"/>
      <c r="Z175" s="19"/>
    </row>
    <row r="176" spans="1:26" x14ac:dyDescent="0.15">
      <c r="A176" s="47">
        <v>6</v>
      </c>
      <c r="B176" s="50">
        <v>24</v>
      </c>
      <c r="C176" s="72"/>
      <c r="D176" s="73"/>
      <c r="E176" s="73"/>
      <c r="F176" s="73"/>
      <c r="G176" s="73"/>
      <c r="H176" s="73"/>
      <c r="I176" s="73"/>
      <c r="J176" s="73"/>
      <c r="K176" s="73"/>
      <c r="L176" s="73"/>
      <c r="M176" s="73"/>
      <c r="N176" s="21" t="str">
        <f t="shared" si="13"/>
        <v/>
      </c>
      <c r="O176" s="79" t="str">
        <f t="shared" si="15"/>
        <v/>
      </c>
      <c r="P176" s="79" t="str">
        <f t="shared" si="16"/>
        <v/>
      </c>
      <c r="Q176" s="79" t="str">
        <f t="shared" si="14"/>
        <v/>
      </c>
      <c r="R176" s="79" t="str">
        <f ca="1">IF(Q$273 = "","",IF(Q$273 &lt;&gt; Q176,"",COUNTIF(C$3:C176,Q$273)))</f>
        <v/>
      </c>
      <c r="S176" s="79" t="str">
        <f t="shared" ca="1" si="17"/>
        <v/>
      </c>
      <c r="T176" s="80"/>
      <c r="U176" s="80"/>
      <c r="V176" s="19"/>
      <c r="W176" s="19"/>
      <c r="X176" s="19"/>
      <c r="Y176" s="19"/>
      <c r="Z176" s="19"/>
    </row>
    <row r="177" spans="1:26" x14ac:dyDescent="0.15">
      <c r="A177" s="47">
        <v>6</v>
      </c>
      <c r="B177" s="50">
        <v>25</v>
      </c>
      <c r="C177" s="72"/>
      <c r="D177" s="73"/>
      <c r="E177" s="73"/>
      <c r="F177" s="73"/>
      <c r="G177" s="73"/>
      <c r="H177" s="73"/>
      <c r="I177" s="73"/>
      <c r="J177" s="73"/>
      <c r="K177" s="73"/>
      <c r="L177" s="73"/>
      <c r="M177" s="73"/>
      <c r="N177" s="21" t="str">
        <f t="shared" si="13"/>
        <v/>
      </c>
      <c r="O177" s="79" t="str">
        <f t="shared" si="15"/>
        <v/>
      </c>
      <c r="P177" s="79" t="str">
        <f t="shared" si="16"/>
        <v/>
      </c>
      <c r="Q177" s="79" t="str">
        <f t="shared" si="14"/>
        <v/>
      </c>
      <c r="R177" s="79" t="str">
        <f ca="1">IF(Q$273 = "","",IF(Q$273 &lt;&gt; Q177,"",COUNTIF(C$3:C177,Q$273)))</f>
        <v/>
      </c>
      <c r="S177" s="79" t="str">
        <f t="shared" ca="1" si="17"/>
        <v/>
      </c>
      <c r="T177" s="80"/>
      <c r="U177" s="80"/>
      <c r="V177" s="19"/>
      <c r="W177" s="19"/>
      <c r="X177" s="19"/>
      <c r="Y177" s="19"/>
      <c r="Z177" s="19"/>
    </row>
    <row r="178" spans="1:26" x14ac:dyDescent="0.15">
      <c r="A178" s="47">
        <v>6</v>
      </c>
      <c r="B178" s="50">
        <v>26</v>
      </c>
      <c r="C178" s="72"/>
      <c r="D178" s="73"/>
      <c r="E178" s="73"/>
      <c r="F178" s="73"/>
      <c r="G178" s="73"/>
      <c r="H178" s="73"/>
      <c r="I178" s="73"/>
      <c r="J178" s="73"/>
      <c r="K178" s="73"/>
      <c r="L178" s="73"/>
      <c r="M178" s="73"/>
      <c r="N178" s="21" t="str">
        <f t="shared" si="13"/>
        <v/>
      </c>
      <c r="O178" s="79" t="str">
        <f t="shared" si="15"/>
        <v/>
      </c>
      <c r="P178" s="79" t="str">
        <f t="shared" si="16"/>
        <v/>
      </c>
      <c r="Q178" s="79" t="str">
        <f t="shared" si="14"/>
        <v/>
      </c>
      <c r="R178" s="79" t="str">
        <f ca="1">IF(Q$273 = "","",IF(Q$273 &lt;&gt; Q178,"",COUNTIF(C$3:C178,Q$273)))</f>
        <v/>
      </c>
      <c r="S178" s="79" t="str">
        <f t="shared" ca="1" si="17"/>
        <v/>
      </c>
      <c r="T178" s="80"/>
      <c r="U178" s="80"/>
      <c r="V178" s="19"/>
      <c r="W178" s="19"/>
      <c r="X178" s="19"/>
      <c r="Y178" s="19"/>
      <c r="Z178" s="19"/>
    </row>
    <row r="179" spans="1:26" x14ac:dyDescent="0.15">
      <c r="A179" s="47">
        <v>6</v>
      </c>
      <c r="B179" s="50">
        <v>27</v>
      </c>
      <c r="C179" s="72"/>
      <c r="D179" s="73"/>
      <c r="E179" s="73"/>
      <c r="F179" s="73"/>
      <c r="G179" s="73"/>
      <c r="H179" s="73"/>
      <c r="I179" s="73"/>
      <c r="J179" s="73"/>
      <c r="K179" s="73"/>
      <c r="L179" s="73"/>
      <c r="M179" s="73"/>
      <c r="N179" s="21" t="str">
        <f t="shared" si="13"/>
        <v/>
      </c>
      <c r="O179" s="79" t="str">
        <f t="shared" si="15"/>
        <v/>
      </c>
      <c r="P179" s="79" t="str">
        <f t="shared" si="16"/>
        <v/>
      </c>
      <c r="Q179" s="79" t="str">
        <f t="shared" si="14"/>
        <v/>
      </c>
      <c r="R179" s="79" t="str">
        <f ca="1">IF(Q$273 = "","",IF(Q$273 &lt;&gt; Q179,"",COUNTIF(C$3:C179,Q$273)))</f>
        <v/>
      </c>
      <c r="S179" s="79" t="str">
        <f t="shared" ca="1" si="17"/>
        <v/>
      </c>
      <c r="T179" s="80"/>
      <c r="U179" s="80"/>
      <c r="V179" s="19"/>
      <c r="W179" s="19"/>
      <c r="X179" s="19"/>
      <c r="Y179" s="19"/>
      <c r="Z179" s="19"/>
    </row>
    <row r="180" spans="1:26" x14ac:dyDescent="0.15">
      <c r="A180" s="47">
        <v>6</v>
      </c>
      <c r="B180" s="50">
        <v>28</v>
      </c>
      <c r="C180" s="72"/>
      <c r="D180" s="73"/>
      <c r="E180" s="73"/>
      <c r="F180" s="73"/>
      <c r="G180" s="73"/>
      <c r="H180" s="73"/>
      <c r="I180" s="73"/>
      <c r="J180" s="73"/>
      <c r="K180" s="73"/>
      <c r="L180" s="73"/>
      <c r="M180" s="73"/>
      <c r="N180" s="21" t="str">
        <f t="shared" si="13"/>
        <v/>
      </c>
      <c r="O180" s="79" t="str">
        <f t="shared" si="15"/>
        <v/>
      </c>
      <c r="P180" s="79" t="str">
        <f t="shared" si="16"/>
        <v/>
      </c>
      <c r="Q180" s="79" t="str">
        <f t="shared" si="14"/>
        <v/>
      </c>
      <c r="R180" s="79" t="str">
        <f ca="1">IF(Q$273 = "","",IF(Q$273 &lt;&gt; Q180,"",COUNTIF(C$3:C180,Q$273)))</f>
        <v/>
      </c>
      <c r="S180" s="79" t="str">
        <f t="shared" ca="1" si="17"/>
        <v/>
      </c>
      <c r="T180" s="80"/>
      <c r="U180" s="80"/>
      <c r="V180" s="19"/>
      <c r="W180" s="19"/>
      <c r="X180" s="19"/>
      <c r="Y180" s="19"/>
      <c r="Z180" s="19"/>
    </row>
    <row r="181" spans="1:26" x14ac:dyDescent="0.15">
      <c r="A181" s="47">
        <v>6</v>
      </c>
      <c r="B181" s="50">
        <v>29</v>
      </c>
      <c r="C181" s="72"/>
      <c r="D181" s="73"/>
      <c r="E181" s="73"/>
      <c r="F181" s="73"/>
      <c r="G181" s="73"/>
      <c r="H181" s="73"/>
      <c r="I181" s="73"/>
      <c r="J181" s="73"/>
      <c r="K181" s="73"/>
      <c r="L181" s="73"/>
      <c r="M181" s="73"/>
      <c r="N181" s="21" t="str">
        <f t="shared" si="13"/>
        <v/>
      </c>
      <c r="O181" s="79" t="str">
        <f t="shared" si="15"/>
        <v/>
      </c>
      <c r="P181" s="79" t="str">
        <f t="shared" si="16"/>
        <v/>
      </c>
      <c r="Q181" s="79" t="str">
        <f t="shared" si="14"/>
        <v/>
      </c>
      <c r="R181" s="79" t="str">
        <f ca="1">IF(Q$273 = "","",IF(Q$273 &lt;&gt; Q181,"",COUNTIF(C$3:C181,Q$273)))</f>
        <v/>
      </c>
      <c r="S181" s="79" t="str">
        <f t="shared" ca="1" si="17"/>
        <v/>
      </c>
      <c r="T181" s="80"/>
      <c r="U181" s="80"/>
      <c r="V181" s="19"/>
      <c r="W181" s="19"/>
      <c r="X181" s="19"/>
      <c r="Y181" s="19"/>
      <c r="Z181" s="19"/>
    </row>
    <row r="182" spans="1:26" x14ac:dyDescent="0.15">
      <c r="A182" s="51">
        <v>6</v>
      </c>
      <c r="B182" s="52">
        <v>30</v>
      </c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2" t="str">
        <f t="shared" si="13"/>
        <v/>
      </c>
      <c r="O182" s="79" t="str">
        <f t="shared" si="15"/>
        <v/>
      </c>
      <c r="P182" s="79" t="str">
        <f t="shared" si="16"/>
        <v/>
      </c>
      <c r="Q182" s="79" t="str">
        <f t="shared" si="14"/>
        <v/>
      </c>
      <c r="R182" s="79" t="str">
        <f ca="1">IF(Q$273 = "","",IF(Q$273 &lt;&gt; Q182,"",COUNTIF(C$3:C182,Q$273)))</f>
        <v/>
      </c>
      <c r="S182" s="79" t="str">
        <f t="shared" ca="1" si="17"/>
        <v/>
      </c>
      <c r="T182" s="80"/>
      <c r="U182" s="80"/>
      <c r="V182" s="19"/>
      <c r="W182" s="19"/>
      <c r="X182" s="19"/>
      <c r="Y182" s="19"/>
      <c r="Z182" s="19"/>
    </row>
    <row r="183" spans="1:26" x14ac:dyDescent="0.15">
      <c r="A183" s="47">
        <v>7</v>
      </c>
      <c r="B183" s="50">
        <v>1</v>
      </c>
      <c r="C183" s="70"/>
      <c r="D183" s="71"/>
      <c r="E183" s="71"/>
      <c r="F183" s="71"/>
      <c r="G183" s="71"/>
      <c r="H183" s="71"/>
      <c r="I183" s="71"/>
      <c r="J183" s="71"/>
      <c r="K183" s="71"/>
      <c r="L183" s="71"/>
      <c r="M183" s="71"/>
      <c r="N183" s="21" t="str">
        <f t="shared" si="13"/>
        <v/>
      </c>
      <c r="O183" s="79" t="str">
        <f t="shared" si="15"/>
        <v/>
      </c>
      <c r="P183" s="79" t="str">
        <f t="shared" si="16"/>
        <v/>
      </c>
      <c r="Q183" s="79" t="str">
        <f t="shared" si="14"/>
        <v/>
      </c>
      <c r="R183" s="79" t="str">
        <f ca="1">IF(Q$273 = "","",IF(Q$273 &lt;&gt; Q183,"",COUNTIF(C$3:C183,Q$273)))</f>
        <v/>
      </c>
      <c r="S183" s="79" t="str">
        <f t="shared" ca="1" si="17"/>
        <v/>
      </c>
      <c r="T183" s="80"/>
      <c r="U183" s="80"/>
      <c r="V183" s="19"/>
      <c r="W183" s="19"/>
      <c r="X183" s="19"/>
      <c r="Y183" s="19"/>
      <c r="Z183" s="19"/>
    </row>
    <row r="184" spans="1:26" x14ac:dyDescent="0.15">
      <c r="A184" s="47">
        <v>7</v>
      </c>
      <c r="B184" s="50">
        <v>2</v>
      </c>
      <c r="C184" s="72"/>
      <c r="D184" s="73"/>
      <c r="E184" s="73"/>
      <c r="F184" s="73"/>
      <c r="G184" s="73"/>
      <c r="H184" s="73"/>
      <c r="I184" s="73"/>
      <c r="J184" s="73"/>
      <c r="K184" s="73"/>
      <c r="L184" s="73"/>
      <c r="M184" s="73"/>
      <c r="N184" s="21" t="str">
        <f t="shared" si="13"/>
        <v/>
      </c>
      <c r="O184" s="79" t="str">
        <f t="shared" si="15"/>
        <v/>
      </c>
      <c r="P184" s="79" t="str">
        <f t="shared" si="16"/>
        <v/>
      </c>
      <c r="Q184" s="79" t="str">
        <f t="shared" si="14"/>
        <v/>
      </c>
      <c r="R184" s="79" t="str">
        <f ca="1">IF(Q$273 = "","",IF(Q$273 &lt;&gt; Q184,"",COUNTIF(C$3:C184,Q$273)))</f>
        <v/>
      </c>
      <c r="S184" s="79" t="str">
        <f t="shared" ca="1" si="17"/>
        <v/>
      </c>
      <c r="T184" s="80"/>
      <c r="U184" s="80"/>
      <c r="V184" s="19"/>
      <c r="W184" s="19"/>
      <c r="X184" s="19"/>
      <c r="Y184" s="19"/>
      <c r="Z184" s="19"/>
    </row>
    <row r="185" spans="1:26" x14ac:dyDescent="0.15">
      <c r="A185" s="47">
        <v>7</v>
      </c>
      <c r="B185" s="50">
        <v>3</v>
      </c>
      <c r="C185" s="72"/>
      <c r="D185" s="73"/>
      <c r="E185" s="73"/>
      <c r="F185" s="73"/>
      <c r="G185" s="73"/>
      <c r="H185" s="73"/>
      <c r="I185" s="73"/>
      <c r="J185" s="73"/>
      <c r="K185" s="73"/>
      <c r="L185" s="73"/>
      <c r="M185" s="73"/>
      <c r="N185" s="21" t="str">
        <f t="shared" si="13"/>
        <v/>
      </c>
      <c r="O185" s="79" t="str">
        <f t="shared" si="15"/>
        <v/>
      </c>
      <c r="P185" s="79" t="str">
        <f t="shared" si="16"/>
        <v/>
      </c>
      <c r="Q185" s="79" t="str">
        <f t="shared" si="14"/>
        <v/>
      </c>
      <c r="R185" s="79" t="str">
        <f ca="1">IF(Q$273 = "","",IF(Q$273 &lt;&gt; Q185,"",COUNTIF(C$3:C185,Q$273)))</f>
        <v/>
      </c>
      <c r="S185" s="79" t="str">
        <f t="shared" ca="1" si="17"/>
        <v/>
      </c>
      <c r="T185" s="80"/>
      <c r="U185" s="80"/>
      <c r="V185" s="19"/>
      <c r="W185" s="19"/>
      <c r="X185" s="19"/>
      <c r="Y185" s="19"/>
      <c r="Z185" s="19"/>
    </row>
    <row r="186" spans="1:26" x14ac:dyDescent="0.15">
      <c r="A186" s="47">
        <v>7</v>
      </c>
      <c r="B186" s="50">
        <v>4</v>
      </c>
      <c r="C186" s="72"/>
      <c r="D186" s="73"/>
      <c r="E186" s="73"/>
      <c r="F186" s="73"/>
      <c r="G186" s="73"/>
      <c r="H186" s="73"/>
      <c r="I186" s="73"/>
      <c r="J186" s="73"/>
      <c r="K186" s="73"/>
      <c r="L186" s="73"/>
      <c r="M186" s="73"/>
      <c r="N186" s="21" t="str">
        <f t="shared" si="13"/>
        <v/>
      </c>
      <c r="O186" s="79" t="str">
        <f t="shared" si="15"/>
        <v/>
      </c>
      <c r="P186" s="79" t="str">
        <f t="shared" si="16"/>
        <v/>
      </c>
      <c r="Q186" s="79" t="str">
        <f t="shared" si="14"/>
        <v/>
      </c>
      <c r="R186" s="79" t="str">
        <f ca="1">IF(Q$273 = "","",IF(Q$273 &lt;&gt; Q186,"",COUNTIF(C$3:C186,Q$273)))</f>
        <v/>
      </c>
      <c r="S186" s="79" t="str">
        <f t="shared" ca="1" si="17"/>
        <v/>
      </c>
      <c r="T186" s="80"/>
      <c r="U186" s="80"/>
      <c r="V186" s="19"/>
      <c r="W186" s="19"/>
      <c r="X186" s="19"/>
      <c r="Y186" s="19"/>
      <c r="Z186" s="19"/>
    </row>
    <row r="187" spans="1:26" x14ac:dyDescent="0.15">
      <c r="A187" s="47">
        <v>7</v>
      </c>
      <c r="B187" s="50">
        <v>5</v>
      </c>
      <c r="C187" s="72"/>
      <c r="D187" s="73"/>
      <c r="E187" s="73"/>
      <c r="F187" s="73"/>
      <c r="G187" s="73"/>
      <c r="H187" s="73"/>
      <c r="I187" s="73"/>
      <c r="J187" s="73"/>
      <c r="K187" s="73"/>
      <c r="L187" s="73"/>
      <c r="M187" s="73"/>
      <c r="N187" s="21" t="str">
        <f t="shared" si="13"/>
        <v/>
      </c>
      <c r="O187" s="79" t="str">
        <f t="shared" si="15"/>
        <v/>
      </c>
      <c r="P187" s="79" t="str">
        <f t="shared" si="16"/>
        <v/>
      </c>
      <c r="Q187" s="79" t="str">
        <f t="shared" si="14"/>
        <v/>
      </c>
      <c r="R187" s="79" t="str">
        <f ca="1">IF(Q$273 = "","",IF(Q$273 &lt;&gt; Q187,"",COUNTIF(C$3:C187,Q$273)))</f>
        <v/>
      </c>
      <c r="S187" s="79" t="str">
        <f t="shared" ca="1" si="17"/>
        <v/>
      </c>
      <c r="T187" s="80"/>
      <c r="U187" s="80"/>
      <c r="V187" s="19"/>
      <c r="W187" s="19"/>
      <c r="X187" s="19"/>
      <c r="Y187" s="19"/>
      <c r="Z187" s="19"/>
    </row>
    <row r="188" spans="1:26" x14ac:dyDescent="0.15">
      <c r="A188" s="47">
        <v>7</v>
      </c>
      <c r="B188" s="50">
        <v>6</v>
      </c>
      <c r="C188" s="72"/>
      <c r="D188" s="73"/>
      <c r="E188" s="73"/>
      <c r="F188" s="73"/>
      <c r="G188" s="73"/>
      <c r="H188" s="73"/>
      <c r="I188" s="73"/>
      <c r="J188" s="73"/>
      <c r="K188" s="73"/>
      <c r="L188" s="73"/>
      <c r="M188" s="73"/>
      <c r="N188" s="21" t="str">
        <f t="shared" si="13"/>
        <v/>
      </c>
      <c r="O188" s="79" t="str">
        <f t="shared" si="15"/>
        <v/>
      </c>
      <c r="P188" s="79" t="str">
        <f t="shared" si="16"/>
        <v/>
      </c>
      <c r="Q188" s="79" t="str">
        <f t="shared" si="14"/>
        <v/>
      </c>
      <c r="R188" s="79" t="str">
        <f ca="1">IF(Q$273 = "","",IF(Q$273 &lt;&gt; Q188,"",COUNTIF(C$3:C188,Q$273)))</f>
        <v/>
      </c>
      <c r="S188" s="79" t="str">
        <f t="shared" ca="1" si="17"/>
        <v/>
      </c>
      <c r="T188" s="80"/>
      <c r="U188" s="80"/>
      <c r="V188" s="19"/>
      <c r="W188" s="19"/>
      <c r="X188" s="19"/>
      <c r="Y188" s="19"/>
      <c r="Z188" s="19"/>
    </row>
    <row r="189" spans="1:26" x14ac:dyDescent="0.15">
      <c r="A189" s="47">
        <v>7</v>
      </c>
      <c r="B189" s="50">
        <v>7</v>
      </c>
      <c r="C189" s="72"/>
      <c r="D189" s="73"/>
      <c r="E189" s="73"/>
      <c r="F189" s="73"/>
      <c r="G189" s="73"/>
      <c r="H189" s="73"/>
      <c r="I189" s="73"/>
      <c r="J189" s="73"/>
      <c r="K189" s="73"/>
      <c r="L189" s="73"/>
      <c r="M189" s="73"/>
      <c r="N189" s="21" t="str">
        <f t="shared" si="13"/>
        <v/>
      </c>
      <c r="O189" s="79" t="str">
        <f t="shared" si="15"/>
        <v/>
      </c>
      <c r="P189" s="79" t="str">
        <f t="shared" si="16"/>
        <v/>
      </c>
      <c r="Q189" s="79" t="str">
        <f t="shared" si="14"/>
        <v/>
      </c>
      <c r="R189" s="79" t="str">
        <f ca="1">IF(Q$273 = "","",IF(Q$273 &lt;&gt; Q189,"",COUNTIF(C$3:C189,Q$273)))</f>
        <v/>
      </c>
      <c r="S189" s="79" t="str">
        <f t="shared" ca="1" si="17"/>
        <v/>
      </c>
      <c r="T189" s="80"/>
      <c r="U189" s="80"/>
      <c r="V189" s="19"/>
      <c r="W189" s="19"/>
      <c r="X189" s="19"/>
      <c r="Y189" s="19"/>
      <c r="Z189" s="19"/>
    </row>
    <row r="190" spans="1:26" x14ac:dyDescent="0.15">
      <c r="A190" s="47">
        <v>7</v>
      </c>
      <c r="B190" s="50">
        <v>8</v>
      </c>
      <c r="C190" s="72"/>
      <c r="D190" s="73"/>
      <c r="E190" s="73"/>
      <c r="F190" s="73"/>
      <c r="G190" s="73"/>
      <c r="H190" s="73"/>
      <c r="I190" s="73"/>
      <c r="J190" s="73"/>
      <c r="K190" s="73"/>
      <c r="L190" s="73"/>
      <c r="M190" s="73"/>
      <c r="N190" s="21" t="str">
        <f t="shared" si="13"/>
        <v/>
      </c>
      <c r="O190" s="79" t="str">
        <f t="shared" si="15"/>
        <v/>
      </c>
      <c r="P190" s="79" t="str">
        <f t="shared" si="16"/>
        <v/>
      </c>
      <c r="Q190" s="79" t="str">
        <f t="shared" si="14"/>
        <v/>
      </c>
      <c r="R190" s="79" t="str">
        <f ca="1">IF(Q$273 = "","",IF(Q$273 &lt;&gt; Q190,"",COUNTIF(C$3:C190,Q$273)))</f>
        <v/>
      </c>
      <c r="S190" s="79" t="str">
        <f t="shared" ca="1" si="17"/>
        <v/>
      </c>
      <c r="T190" s="80"/>
      <c r="U190" s="80"/>
      <c r="V190" s="19"/>
      <c r="W190" s="19"/>
      <c r="X190" s="19"/>
      <c r="Y190" s="19"/>
      <c r="Z190" s="19"/>
    </row>
    <row r="191" spans="1:26" x14ac:dyDescent="0.15">
      <c r="A191" s="47">
        <v>7</v>
      </c>
      <c r="B191" s="50">
        <v>9</v>
      </c>
      <c r="C191" s="72"/>
      <c r="D191" s="73"/>
      <c r="E191" s="73"/>
      <c r="F191" s="73"/>
      <c r="G191" s="73"/>
      <c r="H191" s="73"/>
      <c r="I191" s="73"/>
      <c r="J191" s="73"/>
      <c r="K191" s="73"/>
      <c r="L191" s="73"/>
      <c r="M191" s="73"/>
      <c r="N191" s="21" t="str">
        <f t="shared" si="13"/>
        <v/>
      </c>
      <c r="O191" s="79" t="str">
        <f t="shared" si="15"/>
        <v/>
      </c>
      <c r="P191" s="79" t="str">
        <f t="shared" si="16"/>
        <v/>
      </c>
      <c r="Q191" s="79" t="str">
        <f t="shared" si="14"/>
        <v/>
      </c>
      <c r="R191" s="79" t="str">
        <f ca="1">IF(Q$273 = "","",IF(Q$273 &lt;&gt; Q191,"",COUNTIF(C$3:C191,Q$273)))</f>
        <v/>
      </c>
      <c r="S191" s="79" t="str">
        <f t="shared" ca="1" si="17"/>
        <v/>
      </c>
      <c r="T191" s="80"/>
      <c r="U191" s="80"/>
      <c r="V191" s="19"/>
      <c r="W191" s="19"/>
      <c r="X191" s="19"/>
      <c r="Y191" s="19"/>
      <c r="Z191" s="19"/>
    </row>
    <row r="192" spans="1:26" x14ac:dyDescent="0.15">
      <c r="A192" s="47">
        <v>7</v>
      </c>
      <c r="B192" s="50">
        <v>10</v>
      </c>
      <c r="C192" s="72"/>
      <c r="D192" s="73"/>
      <c r="E192" s="73"/>
      <c r="F192" s="73"/>
      <c r="G192" s="73"/>
      <c r="H192" s="73"/>
      <c r="I192" s="73"/>
      <c r="J192" s="73"/>
      <c r="K192" s="73"/>
      <c r="L192" s="73"/>
      <c r="M192" s="73"/>
      <c r="N192" s="21" t="str">
        <f t="shared" si="13"/>
        <v/>
      </c>
      <c r="O192" s="79" t="str">
        <f t="shared" si="15"/>
        <v/>
      </c>
      <c r="P192" s="79" t="str">
        <f t="shared" si="16"/>
        <v/>
      </c>
      <c r="Q192" s="79" t="str">
        <f t="shared" si="14"/>
        <v/>
      </c>
      <c r="R192" s="79" t="str">
        <f ca="1">IF(Q$273 = "","",IF(Q$273 &lt;&gt; Q192,"",COUNTIF(C$3:C192,Q$273)))</f>
        <v/>
      </c>
      <c r="S192" s="79" t="str">
        <f t="shared" ca="1" si="17"/>
        <v/>
      </c>
      <c r="T192" s="80"/>
      <c r="U192" s="80"/>
      <c r="V192" s="19"/>
      <c r="W192" s="19"/>
      <c r="X192" s="19"/>
      <c r="Y192" s="19"/>
      <c r="Z192" s="19"/>
    </row>
    <row r="193" spans="1:26" x14ac:dyDescent="0.15">
      <c r="A193" s="47">
        <v>7</v>
      </c>
      <c r="B193" s="50">
        <v>11</v>
      </c>
      <c r="C193" s="72"/>
      <c r="D193" s="73"/>
      <c r="E193" s="73"/>
      <c r="F193" s="73"/>
      <c r="G193" s="73"/>
      <c r="H193" s="73"/>
      <c r="I193" s="73"/>
      <c r="J193" s="73"/>
      <c r="K193" s="73"/>
      <c r="L193" s="73"/>
      <c r="M193" s="73"/>
      <c r="N193" s="21" t="str">
        <f t="shared" si="13"/>
        <v/>
      </c>
      <c r="O193" s="79" t="str">
        <f t="shared" si="15"/>
        <v/>
      </c>
      <c r="P193" s="79" t="str">
        <f t="shared" si="16"/>
        <v/>
      </c>
      <c r="Q193" s="79" t="str">
        <f t="shared" si="14"/>
        <v/>
      </c>
      <c r="R193" s="79" t="str">
        <f ca="1">IF(Q$273 = "","",IF(Q$273 &lt;&gt; Q193,"",COUNTIF(C$3:C193,Q$273)))</f>
        <v/>
      </c>
      <c r="S193" s="79" t="str">
        <f t="shared" ca="1" si="17"/>
        <v/>
      </c>
      <c r="T193" s="80"/>
      <c r="U193" s="80"/>
      <c r="V193" s="19"/>
      <c r="W193" s="19"/>
      <c r="X193" s="19"/>
      <c r="Y193" s="19"/>
      <c r="Z193" s="19"/>
    </row>
    <row r="194" spans="1:26" x14ac:dyDescent="0.15">
      <c r="A194" s="47">
        <v>7</v>
      </c>
      <c r="B194" s="50">
        <v>12</v>
      </c>
      <c r="C194" s="72"/>
      <c r="D194" s="73"/>
      <c r="E194" s="73"/>
      <c r="F194" s="73"/>
      <c r="G194" s="73"/>
      <c r="H194" s="73"/>
      <c r="I194" s="73"/>
      <c r="J194" s="73"/>
      <c r="K194" s="73"/>
      <c r="L194" s="73"/>
      <c r="M194" s="73"/>
      <c r="N194" s="21" t="str">
        <f t="shared" si="13"/>
        <v/>
      </c>
      <c r="O194" s="79" t="str">
        <f t="shared" si="15"/>
        <v/>
      </c>
      <c r="P194" s="79" t="str">
        <f t="shared" si="16"/>
        <v/>
      </c>
      <c r="Q194" s="79" t="str">
        <f t="shared" si="14"/>
        <v/>
      </c>
      <c r="R194" s="79" t="str">
        <f ca="1">IF(Q$273 = "","",IF(Q$273 &lt;&gt; Q194,"",COUNTIF(C$3:C194,Q$273)))</f>
        <v/>
      </c>
      <c r="S194" s="79" t="str">
        <f t="shared" ca="1" si="17"/>
        <v/>
      </c>
      <c r="T194" s="80"/>
      <c r="U194" s="80"/>
      <c r="V194" s="19"/>
      <c r="W194" s="19"/>
      <c r="X194" s="19"/>
      <c r="Y194" s="19"/>
      <c r="Z194" s="19"/>
    </row>
    <row r="195" spans="1:26" x14ac:dyDescent="0.15">
      <c r="A195" s="47">
        <v>7</v>
      </c>
      <c r="B195" s="50">
        <v>13</v>
      </c>
      <c r="C195" s="72"/>
      <c r="D195" s="73"/>
      <c r="E195" s="73"/>
      <c r="F195" s="73"/>
      <c r="G195" s="73"/>
      <c r="H195" s="73"/>
      <c r="I195" s="73"/>
      <c r="J195" s="73"/>
      <c r="K195" s="73"/>
      <c r="L195" s="73"/>
      <c r="M195" s="73"/>
      <c r="N195" s="21" t="str">
        <f t="shared" si="13"/>
        <v/>
      </c>
      <c r="O195" s="79" t="str">
        <f t="shared" si="15"/>
        <v/>
      </c>
      <c r="P195" s="79" t="str">
        <f t="shared" si="16"/>
        <v/>
      </c>
      <c r="Q195" s="79" t="str">
        <f t="shared" si="14"/>
        <v/>
      </c>
      <c r="R195" s="79" t="str">
        <f ca="1">IF(Q$273 = "","",IF(Q$273 &lt;&gt; Q195,"",COUNTIF(C$3:C195,Q$273)))</f>
        <v/>
      </c>
      <c r="S195" s="79" t="str">
        <f t="shared" ca="1" si="17"/>
        <v/>
      </c>
      <c r="T195" s="80"/>
      <c r="U195" s="80"/>
      <c r="V195" s="19"/>
      <c r="W195" s="19"/>
      <c r="X195" s="19"/>
      <c r="Y195" s="19"/>
      <c r="Z195" s="19"/>
    </row>
    <row r="196" spans="1:26" x14ac:dyDescent="0.15">
      <c r="A196" s="47">
        <v>7</v>
      </c>
      <c r="B196" s="50">
        <v>14</v>
      </c>
      <c r="C196" s="72"/>
      <c r="D196" s="73"/>
      <c r="E196" s="73"/>
      <c r="F196" s="73"/>
      <c r="G196" s="73"/>
      <c r="H196" s="73"/>
      <c r="I196" s="73"/>
      <c r="J196" s="73"/>
      <c r="K196" s="73"/>
      <c r="L196" s="73"/>
      <c r="M196" s="73"/>
      <c r="N196" s="21" t="str">
        <f t="shared" ref="N196:N259" si="18">IF(AND($H196=0,$I196=0),"",$H196*60+$I196)</f>
        <v/>
      </c>
      <c r="O196" s="79" t="str">
        <f t="shared" si="15"/>
        <v/>
      </c>
      <c r="P196" s="79" t="str">
        <f t="shared" si="16"/>
        <v/>
      </c>
      <c r="Q196" s="79" t="str">
        <f t="shared" ref="Q196:Q259" si="19">IF(OR(COUNTIF(C$3:C$272,C196) = 1,COUNTIF(C$3:C$272,C196) = 0),"",C196)</f>
        <v/>
      </c>
      <c r="R196" s="79" t="str">
        <f ca="1">IF(Q$273 = "","",IF(Q$273 &lt;&gt; Q196,"",COUNTIF(C$3:C196,Q$273)))</f>
        <v/>
      </c>
      <c r="S196" s="79" t="str">
        <f t="shared" ca="1" si="17"/>
        <v/>
      </c>
      <c r="T196" s="80"/>
      <c r="U196" s="80"/>
      <c r="V196" s="19"/>
      <c r="W196" s="19"/>
      <c r="X196" s="19"/>
      <c r="Y196" s="19"/>
      <c r="Z196" s="19"/>
    </row>
    <row r="197" spans="1:26" x14ac:dyDescent="0.15">
      <c r="A197" s="47">
        <v>7</v>
      </c>
      <c r="B197" s="50">
        <v>15</v>
      </c>
      <c r="C197" s="72"/>
      <c r="D197" s="73"/>
      <c r="E197" s="73"/>
      <c r="F197" s="73"/>
      <c r="G197" s="73"/>
      <c r="H197" s="73"/>
      <c r="I197" s="73"/>
      <c r="J197" s="73"/>
      <c r="K197" s="73"/>
      <c r="L197" s="73"/>
      <c r="M197" s="73"/>
      <c r="N197" s="21" t="str">
        <f t="shared" si="18"/>
        <v/>
      </c>
      <c r="O197" s="79" t="str">
        <f t="shared" si="15"/>
        <v/>
      </c>
      <c r="P197" s="79" t="str">
        <f t="shared" si="16"/>
        <v/>
      </c>
      <c r="Q197" s="79" t="str">
        <f t="shared" si="19"/>
        <v/>
      </c>
      <c r="R197" s="79" t="str">
        <f ca="1">IF(Q$273 = "","",IF(Q$273 &lt;&gt; Q197,"",COUNTIF(C$3:C197,Q$273)))</f>
        <v/>
      </c>
      <c r="S197" s="79" t="str">
        <f t="shared" ca="1" si="17"/>
        <v/>
      </c>
      <c r="T197" s="80"/>
      <c r="U197" s="80"/>
      <c r="V197" s="19"/>
      <c r="W197" s="19"/>
      <c r="X197" s="19"/>
      <c r="Y197" s="19"/>
      <c r="Z197" s="19"/>
    </row>
    <row r="198" spans="1:26" x14ac:dyDescent="0.15">
      <c r="A198" s="47">
        <v>7</v>
      </c>
      <c r="B198" s="50">
        <v>16</v>
      </c>
      <c r="C198" s="72"/>
      <c r="D198" s="73"/>
      <c r="E198" s="73"/>
      <c r="F198" s="73"/>
      <c r="G198" s="73"/>
      <c r="H198" s="73"/>
      <c r="I198" s="73"/>
      <c r="J198" s="73"/>
      <c r="K198" s="73"/>
      <c r="L198" s="73"/>
      <c r="M198" s="73"/>
      <c r="N198" s="21" t="str">
        <f t="shared" si="18"/>
        <v/>
      </c>
      <c r="O198" s="79" t="str">
        <f t="shared" ref="O198:O261" si="20">IF(AND(C198="",COUNT(D198:M198)&gt;0),A198 &amp; "組" &amp; B198 &amp; "番","")</f>
        <v/>
      </c>
      <c r="P198" s="79" t="str">
        <f t="shared" ref="P198:P261" si="21">IF(AND(C198&lt;&gt;"",COUNTIF(D198:M198,"")&gt;0,COUNTIF(D198:K198,"")&lt;8),A198 &amp; "組" &amp; B198 &amp; "番","")</f>
        <v/>
      </c>
      <c r="Q198" s="79" t="str">
        <f t="shared" si="19"/>
        <v/>
      </c>
      <c r="R198" s="79" t="str">
        <f ca="1">IF(Q$273 = "","",IF(Q$273 &lt;&gt; Q198,"",COUNTIF(C$3:C198,Q$273)))</f>
        <v/>
      </c>
      <c r="S198" s="79" t="str">
        <f t="shared" ref="S198:S261" ca="1" si="22">IF(R198 = "","",A198 &amp; "-" &amp; B198)</f>
        <v/>
      </c>
      <c r="T198" s="80"/>
      <c r="U198" s="80"/>
      <c r="V198" s="19"/>
      <c r="W198" s="19"/>
      <c r="X198" s="19"/>
      <c r="Y198" s="19"/>
      <c r="Z198" s="19"/>
    </row>
    <row r="199" spans="1:26" x14ac:dyDescent="0.15">
      <c r="A199" s="47">
        <v>7</v>
      </c>
      <c r="B199" s="50">
        <v>17</v>
      </c>
      <c r="C199" s="72"/>
      <c r="D199" s="73"/>
      <c r="E199" s="73"/>
      <c r="F199" s="73"/>
      <c r="G199" s="73"/>
      <c r="H199" s="73"/>
      <c r="I199" s="73"/>
      <c r="J199" s="73"/>
      <c r="K199" s="73"/>
      <c r="L199" s="73"/>
      <c r="M199" s="73"/>
      <c r="N199" s="21" t="str">
        <f t="shared" si="18"/>
        <v/>
      </c>
      <c r="O199" s="79" t="str">
        <f t="shared" si="20"/>
        <v/>
      </c>
      <c r="P199" s="79" t="str">
        <f t="shared" si="21"/>
        <v/>
      </c>
      <c r="Q199" s="79" t="str">
        <f t="shared" si="19"/>
        <v/>
      </c>
      <c r="R199" s="79" t="str">
        <f ca="1">IF(Q$273 = "","",IF(Q$273 &lt;&gt; Q199,"",COUNTIF(C$3:C199,Q$273)))</f>
        <v/>
      </c>
      <c r="S199" s="79" t="str">
        <f t="shared" ca="1" si="22"/>
        <v/>
      </c>
      <c r="T199" s="80"/>
      <c r="U199" s="80"/>
      <c r="V199" s="19"/>
      <c r="W199" s="19"/>
      <c r="X199" s="19"/>
      <c r="Y199" s="19"/>
      <c r="Z199" s="19"/>
    </row>
    <row r="200" spans="1:26" x14ac:dyDescent="0.15">
      <c r="A200" s="47">
        <v>7</v>
      </c>
      <c r="B200" s="50">
        <v>18</v>
      </c>
      <c r="C200" s="72"/>
      <c r="D200" s="73"/>
      <c r="E200" s="73"/>
      <c r="F200" s="73"/>
      <c r="G200" s="73"/>
      <c r="H200" s="73"/>
      <c r="I200" s="73"/>
      <c r="J200" s="73"/>
      <c r="K200" s="73"/>
      <c r="L200" s="73"/>
      <c r="M200" s="73"/>
      <c r="N200" s="21" t="str">
        <f t="shared" si="18"/>
        <v/>
      </c>
      <c r="O200" s="79" t="str">
        <f t="shared" si="20"/>
        <v/>
      </c>
      <c r="P200" s="79" t="str">
        <f t="shared" si="21"/>
        <v/>
      </c>
      <c r="Q200" s="79" t="str">
        <f t="shared" si="19"/>
        <v/>
      </c>
      <c r="R200" s="79" t="str">
        <f ca="1">IF(Q$273 = "","",IF(Q$273 &lt;&gt; Q200,"",COUNTIF(C$3:C200,Q$273)))</f>
        <v/>
      </c>
      <c r="S200" s="79" t="str">
        <f t="shared" ca="1" si="22"/>
        <v/>
      </c>
      <c r="T200" s="80"/>
      <c r="U200" s="80"/>
      <c r="V200" s="19"/>
      <c r="W200" s="19"/>
      <c r="X200" s="19"/>
      <c r="Y200" s="19"/>
      <c r="Z200" s="19"/>
    </row>
    <row r="201" spans="1:26" x14ac:dyDescent="0.15">
      <c r="A201" s="47">
        <v>7</v>
      </c>
      <c r="B201" s="50">
        <v>19</v>
      </c>
      <c r="C201" s="72"/>
      <c r="D201" s="73"/>
      <c r="E201" s="73"/>
      <c r="F201" s="73"/>
      <c r="G201" s="73"/>
      <c r="H201" s="73"/>
      <c r="I201" s="73"/>
      <c r="J201" s="73"/>
      <c r="K201" s="73"/>
      <c r="L201" s="73"/>
      <c r="M201" s="73"/>
      <c r="N201" s="21" t="str">
        <f t="shared" si="18"/>
        <v/>
      </c>
      <c r="O201" s="79" t="str">
        <f t="shared" si="20"/>
        <v/>
      </c>
      <c r="P201" s="79" t="str">
        <f t="shared" si="21"/>
        <v/>
      </c>
      <c r="Q201" s="79" t="str">
        <f t="shared" si="19"/>
        <v/>
      </c>
      <c r="R201" s="79" t="str">
        <f ca="1">IF(Q$273 = "","",IF(Q$273 &lt;&gt; Q201,"",COUNTIF(C$3:C201,Q$273)))</f>
        <v/>
      </c>
      <c r="S201" s="79" t="str">
        <f t="shared" ca="1" si="22"/>
        <v/>
      </c>
      <c r="T201" s="80"/>
      <c r="U201" s="80"/>
      <c r="V201" s="19"/>
      <c r="W201" s="19"/>
      <c r="X201" s="19"/>
      <c r="Y201" s="19"/>
      <c r="Z201" s="19"/>
    </row>
    <row r="202" spans="1:26" x14ac:dyDescent="0.15">
      <c r="A202" s="47">
        <v>7</v>
      </c>
      <c r="B202" s="50">
        <v>20</v>
      </c>
      <c r="C202" s="72"/>
      <c r="D202" s="73"/>
      <c r="E202" s="73"/>
      <c r="F202" s="73"/>
      <c r="G202" s="73"/>
      <c r="H202" s="73"/>
      <c r="I202" s="73"/>
      <c r="J202" s="73"/>
      <c r="K202" s="73"/>
      <c r="L202" s="73"/>
      <c r="M202" s="73"/>
      <c r="N202" s="21" t="str">
        <f t="shared" si="18"/>
        <v/>
      </c>
      <c r="O202" s="79" t="str">
        <f t="shared" si="20"/>
        <v/>
      </c>
      <c r="P202" s="79" t="str">
        <f t="shared" si="21"/>
        <v/>
      </c>
      <c r="Q202" s="79" t="str">
        <f t="shared" si="19"/>
        <v/>
      </c>
      <c r="R202" s="79" t="str">
        <f ca="1">IF(Q$273 = "","",IF(Q$273 &lt;&gt; Q202,"",COUNTIF(C$3:C202,Q$273)))</f>
        <v/>
      </c>
      <c r="S202" s="79" t="str">
        <f t="shared" ca="1" si="22"/>
        <v/>
      </c>
      <c r="T202" s="80"/>
      <c r="U202" s="80"/>
      <c r="V202" s="19"/>
      <c r="W202" s="19"/>
      <c r="X202" s="19"/>
      <c r="Y202" s="19"/>
      <c r="Z202" s="19"/>
    </row>
    <row r="203" spans="1:26" x14ac:dyDescent="0.15">
      <c r="A203" s="47">
        <v>7</v>
      </c>
      <c r="B203" s="50">
        <v>21</v>
      </c>
      <c r="C203" s="72"/>
      <c r="D203" s="73"/>
      <c r="E203" s="73"/>
      <c r="F203" s="73"/>
      <c r="G203" s="73"/>
      <c r="H203" s="73"/>
      <c r="I203" s="73"/>
      <c r="J203" s="73"/>
      <c r="K203" s="73"/>
      <c r="L203" s="73"/>
      <c r="M203" s="73"/>
      <c r="N203" s="21" t="str">
        <f t="shared" si="18"/>
        <v/>
      </c>
      <c r="O203" s="79" t="str">
        <f t="shared" si="20"/>
        <v/>
      </c>
      <c r="P203" s="79" t="str">
        <f t="shared" si="21"/>
        <v/>
      </c>
      <c r="Q203" s="79" t="str">
        <f t="shared" si="19"/>
        <v/>
      </c>
      <c r="R203" s="79" t="str">
        <f ca="1">IF(Q$273 = "","",IF(Q$273 &lt;&gt; Q203,"",COUNTIF(C$3:C203,Q$273)))</f>
        <v/>
      </c>
      <c r="S203" s="79" t="str">
        <f t="shared" ca="1" si="22"/>
        <v/>
      </c>
      <c r="T203" s="80"/>
      <c r="U203" s="80"/>
      <c r="V203" s="19"/>
      <c r="W203" s="19"/>
      <c r="X203" s="19"/>
      <c r="Y203" s="19"/>
      <c r="Z203" s="19"/>
    </row>
    <row r="204" spans="1:26" x14ac:dyDescent="0.15">
      <c r="A204" s="47">
        <v>7</v>
      </c>
      <c r="B204" s="50">
        <v>22</v>
      </c>
      <c r="C204" s="72"/>
      <c r="D204" s="73"/>
      <c r="E204" s="73"/>
      <c r="F204" s="73"/>
      <c r="G204" s="73"/>
      <c r="H204" s="73"/>
      <c r="I204" s="73"/>
      <c r="J204" s="73"/>
      <c r="K204" s="73"/>
      <c r="L204" s="73"/>
      <c r="M204" s="73"/>
      <c r="N204" s="21" t="str">
        <f t="shared" si="18"/>
        <v/>
      </c>
      <c r="O204" s="79" t="str">
        <f t="shared" si="20"/>
        <v/>
      </c>
      <c r="P204" s="79" t="str">
        <f t="shared" si="21"/>
        <v/>
      </c>
      <c r="Q204" s="79" t="str">
        <f t="shared" si="19"/>
        <v/>
      </c>
      <c r="R204" s="79" t="str">
        <f ca="1">IF(Q$273 = "","",IF(Q$273 &lt;&gt; Q204,"",COUNTIF(C$3:C204,Q$273)))</f>
        <v/>
      </c>
      <c r="S204" s="79" t="str">
        <f t="shared" ca="1" si="22"/>
        <v/>
      </c>
      <c r="T204" s="80"/>
      <c r="U204" s="80"/>
      <c r="V204" s="19"/>
      <c r="W204" s="19"/>
      <c r="X204" s="19"/>
      <c r="Y204" s="19"/>
      <c r="Z204" s="19"/>
    </row>
    <row r="205" spans="1:26" x14ac:dyDescent="0.15">
      <c r="A205" s="47">
        <v>7</v>
      </c>
      <c r="B205" s="50">
        <v>23</v>
      </c>
      <c r="C205" s="72"/>
      <c r="D205" s="73"/>
      <c r="E205" s="73"/>
      <c r="F205" s="73"/>
      <c r="G205" s="73"/>
      <c r="H205" s="73"/>
      <c r="I205" s="73"/>
      <c r="J205" s="73"/>
      <c r="K205" s="73"/>
      <c r="L205" s="73"/>
      <c r="M205" s="73"/>
      <c r="N205" s="21" t="str">
        <f t="shared" si="18"/>
        <v/>
      </c>
      <c r="O205" s="79" t="str">
        <f t="shared" si="20"/>
        <v/>
      </c>
      <c r="P205" s="79" t="str">
        <f t="shared" si="21"/>
        <v/>
      </c>
      <c r="Q205" s="79" t="str">
        <f t="shared" si="19"/>
        <v/>
      </c>
      <c r="R205" s="79" t="str">
        <f ca="1">IF(Q$273 = "","",IF(Q$273 &lt;&gt; Q205,"",COUNTIF(C$3:C205,Q$273)))</f>
        <v/>
      </c>
      <c r="S205" s="79" t="str">
        <f t="shared" ca="1" si="22"/>
        <v/>
      </c>
      <c r="T205" s="80"/>
      <c r="U205" s="80"/>
      <c r="V205" s="19"/>
      <c r="W205" s="19"/>
      <c r="X205" s="19"/>
      <c r="Y205" s="19"/>
      <c r="Z205" s="19"/>
    </row>
    <row r="206" spans="1:26" x14ac:dyDescent="0.15">
      <c r="A206" s="47">
        <v>7</v>
      </c>
      <c r="B206" s="50">
        <v>24</v>
      </c>
      <c r="C206" s="72"/>
      <c r="D206" s="73"/>
      <c r="E206" s="73"/>
      <c r="F206" s="73"/>
      <c r="G206" s="73"/>
      <c r="H206" s="73"/>
      <c r="I206" s="73"/>
      <c r="J206" s="73"/>
      <c r="K206" s="73"/>
      <c r="L206" s="73"/>
      <c r="M206" s="73"/>
      <c r="N206" s="21" t="str">
        <f t="shared" si="18"/>
        <v/>
      </c>
      <c r="O206" s="79" t="str">
        <f t="shared" si="20"/>
        <v/>
      </c>
      <c r="P206" s="79" t="str">
        <f t="shared" si="21"/>
        <v/>
      </c>
      <c r="Q206" s="79" t="str">
        <f t="shared" si="19"/>
        <v/>
      </c>
      <c r="R206" s="79" t="str">
        <f ca="1">IF(Q$273 = "","",IF(Q$273 &lt;&gt; Q206,"",COUNTIF(C$3:C206,Q$273)))</f>
        <v/>
      </c>
      <c r="S206" s="79" t="str">
        <f t="shared" ca="1" si="22"/>
        <v/>
      </c>
      <c r="T206" s="80"/>
      <c r="U206" s="80"/>
      <c r="V206" s="19"/>
      <c r="W206" s="19"/>
      <c r="X206" s="19"/>
      <c r="Y206" s="19"/>
      <c r="Z206" s="19"/>
    </row>
    <row r="207" spans="1:26" x14ac:dyDescent="0.15">
      <c r="A207" s="47">
        <v>7</v>
      </c>
      <c r="B207" s="50">
        <v>25</v>
      </c>
      <c r="C207" s="72"/>
      <c r="D207" s="73"/>
      <c r="E207" s="73"/>
      <c r="F207" s="73"/>
      <c r="G207" s="73"/>
      <c r="H207" s="73"/>
      <c r="I207" s="73"/>
      <c r="J207" s="73"/>
      <c r="K207" s="73"/>
      <c r="L207" s="73"/>
      <c r="M207" s="73"/>
      <c r="N207" s="21" t="str">
        <f t="shared" si="18"/>
        <v/>
      </c>
      <c r="O207" s="79" t="str">
        <f t="shared" si="20"/>
        <v/>
      </c>
      <c r="P207" s="79" t="str">
        <f t="shared" si="21"/>
        <v/>
      </c>
      <c r="Q207" s="79" t="str">
        <f t="shared" si="19"/>
        <v/>
      </c>
      <c r="R207" s="79" t="str">
        <f ca="1">IF(Q$273 = "","",IF(Q$273 &lt;&gt; Q207,"",COUNTIF(C$3:C207,Q$273)))</f>
        <v/>
      </c>
      <c r="S207" s="79" t="str">
        <f t="shared" ca="1" si="22"/>
        <v/>
      </c>
      <c r="T207" s="80"/>
      <c r="U207" s="80"/>
      <c r="V207" s="19"/>
      <c r="W207" s="19"/>
      <c r="X207" s="19"/>
      <c r="Y207" s="19"/>
      <c r="Z207" s="19"/>
    </row>
    <row r="208" spans="1:26" x14ac:dyDescent="0.15">
      <c r="A208" s="47">
        <v>7</v>
      </c>
      <c r="B208" s="50">
        <v>26</v>
      </c>
      <c r="C208" s="72"/>
      <c r="D208" s="73"/>
      <c r="E208" s="73"/>
      <c r="F208" s="73"/>
      <c r="G208" s="73"/>
      <c r="H208" s="73"/>
      <c r="I208" s="73"/>
      <c r="J208" s="73"/>
      <c r="K208" s="73"/>
      <c r="L208" s="73"/>
      <c r="M208" s="73"/>
      <c r="N208" s="21" t="str">
        <f t="shared" si="18"/>
        <v/>
      </c>
      <c r="O208" s="79" t="str">
        <f t="shared" si="20"/>
        <v/>
      </c>
      <c r="P208" s="79" t="str">
        <f t="shared" si="21"/>
        <v/>
      </c>
      <c r="Q208" s="79" t="str">
        <f t="shared" si="19"/>
        <v/>
      </c>
      <c r="R208" s="79" t="str">
        <f ca="1">IF(Q$273 = "","",IF(Q$273 &lt;&gt; Q208,"",COUNTIF(C$3:C208,Q$273)))</f>
        <v/>
      </c>
      <c r="S208" s="79" t="str">
        <f t="shared" ca="1" si="22"/>
        <v/>
      </c>
      <c r="T208" s="80"/>
      <c r="U208" s="80"/>
      <c r="V208" s="19"/>
      <c r="W208" s="19"/>
      <c r="X208" s="19"/>
      <c r="Y208" s="19"/>
      <c r="Z208" s="19"/>
    </row>
    <row r="209" spans="1:26" x14ac:dyDescent="0.15">
      <c r="A209" s="47">
        <v>7</v>
      </c>
      <c r="B209" s="50">
        <v>27</v>
      </c>
      <c r="C209" s="72"/>
      <c r="D209" s="73"/>
      <c r="E209" s="73"/>
      <c r="F209" s="73"/>
      <c r="G209" s="73"/>
      <c r="H209" s="73"/>
      <c r="I209" s="73"/>
      <c r="J209" s="73"/>
      <c r="K209" s="73"/>
      <c r="L209" s="73"/>
      <c r="M209" s="73"/>
      <c r="N209" s="21" t="str">
        <f t="shared" si="18"/>
        <v/>
      </c>
      <c r="O209" s="79" t="str">
        <f t="shared" si="20"/>
        <v/>
      </c>
      <c r="P209" s="79" t="str">
        <f t="shared" si="21"/>
        <v/>
      </c>
      <c r="Q209" s="79" t="str">
        <f t="shared" si="19"/>
        <v/>
      </c>
      <c r="R209" s="79" t="str">
        <f ca="1">IF(Q$273 = "","",IF(Q$273 &lt;&gt; Q209,"",COUNTIF(C$3:C209,Q$273)))</f>
        <v/>
      </c>
      <c r="S209" s="79" t="str">
        <f t="shared" ca="1" si="22"/>
        <v/>
      </c>
      <c r="T209" s="80"/>
      <c r="U209" s="80"/>
      <c r="V209" s="19"/>
      <c r="W209" s="19"/>
      <c r="X209" s="19"/>
      <c r="Y209" s="19"/>
      <c r="Z209" s="19"/>
    </row>
    <row r="210" spans="1:26" x14ac:dyDescent="0.15">
      <c r="A210" s="47">
        <v>7</v>
      </c>
      <c r="B210" s="50">
        <v>28</v>
      </c>
      <c r="C210" s="72"/>
      <c r="D210" s="73"/>
      <c r="E210" s="73"/>
      <c r="F210" s="73"/>
      <c r="G210" s="73"/>
      <c r="H210" s="73"/>
      <c r="I210" s="73"/>
      <c r="J210" s="73"/>
      <c r="K210" s="73"/>
      <c r="L210" s="73"/>
      <c r="M210" s="73"/>
      <c r="N210" s="21" t="str">
        <f t="shared" si="18"/>
        <v/>
      </c>
      <c r="O210" s="79" t="str">
        <f t="shared" si="20"/>
        <v/>
      </c>
      <c r="P210" s="79" t="str">
        <f t="shared" si="21"/>
        <v/>
      </c>
      <c r="Q210" s="79" t="str">
        <f t="shared" si="19"/>
        <v/>
      </c>
      <c r="R210" s="79" t="str">
        <f ca="1">IF(Q$273 = "","",IF(Q$273 &lt;&gt; Q210,"",COUNTIF(C$3:C210,Q$273)))</f>
        <v/>
      </c>
      <c r="S210" s="79" t="str">
        <f t="shared" ca="1" si="22"/>
        <v/>
      </c>
      <c r="T210" s="80"/>
      <c r="U210" s="80"/>
      <c r="V210" s="19"/>
      <c r="W210" s="19"/>
      <c r="X210" s="19"/>
      <c r="Y210" s="19"/>
      <c r="Z210" s="19"/>
    </row>
    <row r="211" spans="1:26" x14ac:dyDescent="0.15">
      <c r="A211" s="47">
        <v>7</v>
      </c>
      <c r="B211" s="50">
        <v>29</v>
      </c>
      <c r="C211" s="72"/>
      <c r="D211" s="73"/>
      <c r="E211" s="73"/>
      <c r="F211" s="73"/>
      <c r="G211" s="73"/>
      <c r="H211" s="73"/>
      <c r="I211" s="73"/>
      <c r="J211" s="73"/>
      <c r="K211" s="73"/>
      <c r="L211" s="73"/>
      <c r="M211" s="73"/>
      <c r="N211" s="21" t="str">
        <f t="shared" si="18"/>
        <v/>
      </c>
      <c r="O211" s="79" t="str">
        <f t="shared" si="20"/>
        <v/>
      </c>
      <c r="P211" s="79" t="str">
        <f t="shared" si="21"/>
        <v/>
      </c>
      <c r="Q211" s="79" t="str">
        <f t="shared" si="19"/>
        <v/>
      </c>
      <c r="R211" s="79" t="str">
        <f ca="1">IF(Q$273 = "","",IF(Q$273 &lt;&gt; Q211,"",COUNTIF(C$3:C211,Q$273)))</f>
        <v/>
      </c>
      <c r="S211" s="79" t="str">
        <f t="shared" ca="1" si="22"/>
        <v/>
      </c>
      <c r="T211" s="80"/>
      <c r="U211" s="80"/>
      <c r="V211" s="19"/>
      <c r="W211" s="19"/>
      <c r="X211" s="19"/>
      <c r="Y211" s="19"/>
      <c r="Z211" s="19"/>
    </row>
    <row r="212" spans="1:26" x14ac:dyDescent="0.15">
      <c r="A212" s="51">
        <v>7</v>
      </c>
      <c r="B212" s="52">
        <v>30</v>
      </c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2" t="str">
        <f t="shared" si="18"/>
        <v/>
      </c>
      <c r="O212" s="79" t="str">
        <f t="shared" si="20"/>
        <v/>
      </c>
      <c r="P212" s="79" t="str">
        <f t="shared" si="21"/>
        <v/>
      </c>
      <c r="Q212" s="79" t="str">
        <f t="shared" si="19"/>
        <v/>
      </c>
      <c r="R212" s="79" t="str">
        <f ca="1">IF(Q$273 = "","",IF(Q$273 &lt;&gt; Q212,"",COUNTIF(C$3:C212,Q$273)))</f>
        <v/>
      </c>
      <c r="S212" s="79" t="str">
        <f t="shared" ca="1" si="22"/>
        <v/>
      </c>
      <c r="T212" s="80"/>
      <c r="U212" s="80"/>
      <c r="V212" s="19"/>
      <c r="W212" s="19"/>
      <c r="X212" s="19"/>
      <c r="Y212" s="19"/>
      <c r="Z212" s="19"/>
    </row>
    <row r="213" spans="1:26" x14ac:dyDescent="0.15">
      <c r="A213" s="47">
        <v>8</v>
      </c>
      <c r="B213" s="50">
        <v>1</v>
      </c>
      <c r="C213" s="70"/>
      <c r="D213" s="71"/>
      <c r="E213" s="71"/>
      <c r="F213" s="71"/>
      <c r="G213" s="71"/>
      <c r="H213" s="71"/>
      <c r="I213" s="71"/>
      <c r="J213" s="71"/>
      <c r="K213" s="71"/>
      <c r="L213" s="71"/>
      <c r="M213" s="71"/>
      <c r="N213" s="21" t="str">
        <f t="shared" si="18"/>
        <v/>
      </c>
      <c r="O213" s="79" t="str">
        <f t="shared" si="20"/>
        <v/>
      </c>
      <c r="P213" s="79" t="str">
        <f t="shared" si="21"/>
        <v/>
      </c>
      <c r="Q213" s="79" t="str">
        <f t="shared" si="19"/>
        <v/>
      </c>
      <c r="R213" s="79" t="str">
        <f ca="1">IF(Q$273 = "","",IF(Q$273 &lt;&gt; Q213,"",COUNTIF(C$3:C213,Q$273)))</f>
        <v/>
      </c>
      <c r="S213" s="79" t="str">
        <f t="shared" ca="1" si="22"/>
        <v/>
      </c>
      <c r="T213" s="80"/>
      <c r="U213" s="80"/>
      <c r="V213" s="19"/>
      <c r="W213" s="19"/>
      <c r="X213" s="19"/>
      <c r="Y213" s="19"/>
      <c r="Z213" s="19"/>
    </row>
    <row r="214" spans="1:26" x14ac:dyDescent="0.15">
      <c r="A214" s="47">
        <v>8</v>
      </c>
      <c r="B214" s="50">
        <v>2</v>
      </c>
      <c r="C214" s="72"/>
      <c r="D214" s="73"/>
      <c r="E214" s="73"/>
      <c r="F214" s="73"/>
      <c r="G214" s="73"/>
      <c r="H214" s="73"/>
      <c r="I214" s="73"/>
      <c r="J214" s="73"/>
      <c r="K214" s="73"/>
      <c r="L214" s="73"/>
      <c r="M214" s="73"/>
      <c r="N214" s="21" t="str">
        <f t="shared" si="18"/>
        <v/>
      </c>
      <c r="O214" s="79" t="str">
        <f t="shared" si="20"/>
        <v/>
      </c>
      <c r="P214" s="79" t="str">
        <f t="shared" si="21"/>
        <v/>
      </c>
      <c r="Q214" s="79" t="str">
        <f t="shared" si="19"/>
        <v/>
      </c>
      <c r="R214" s="79" t="str">
        <f ca="1">IF(Q$273 = "","",IF(Q$273 &lt;&gt; Q214,"",COUNTIF(C$3:C214,Q$273)))</f>
        <v/>
      </c>
      <c r="S214" s="79" t="str">
        <f t="shared" ca="1" si="22"/>
        <v/>
      </c>
      <c r="T214" s="80"/>
      <c r="U214" s="80"/>
      <c r="V214" s="19"/>
      <c r="W214" s="19"/>
      <c r="X214" s="19"/>
      <c r="Y214" s="19"/>
      <c r="Z214" s="19"/>
    </row>
    <row r="215" spans="1:26" x14ac:dyDescent="0.15">
      <c r="A215" s="47">
        <v>8</v>
      </c>
      <c r="B215" s="50">
        <v>3</v>
      </c>
      <c r="C215" s="72"/>
      <c r="D215" s="73"/>
      <c r="E215" s="73"/>
      <c r="F215" s="73"/>
      <c r="G215" s="73"/>
      <c r="H215" s="73"/>
      <c r="I215" s="73"/>
      <c r="J215" s="73"/>
      <c r="K215" s="73"/>
      <c r="L215" s="73"/>
      <c r="M215" s="73"/>
      <c r="N215" s="21" t="str">
        <f t="shared" si="18"/>
        <v/>
      </c>
      <c r="O215" s="79" t="str">
        <f t="shared" si="20"/>
        <v/>
      </c>
      <c r="P215" s="79" t="str">
        <f t="shared" si="21"/>
        <v/>
      </c>
      <c r="Q215" s="79" t="str">
        <f t="shared" si="19"/>
        <v/>
      </c>
      <c r="R215" s="79" t="str">
        <f ca="1">IF(Q$273 = "","",IF(Q$273 &lt;&gt; Q215,"",COUNTIF(C$3:C215,Q$273)))</f>
        <v/>
      </c>
      <c r="S215" s="79" t="str">
        <f t="shared" ca="1" si="22"/>
        <v/>
      </c>
      <c r="T215" s="80"/>
      <c r="U215" s="80"/>
      <c r="V215" s="19"/>
      <c r="W215" s="19"/>
      <c r="X215" s="19"/>
      <c r="Y215" s="19"/>
      <c r="Z215" s="19"/>
    </row>
    <row r="216" spans="1:26" x14ac:dyDescent="0.15">
      <c r="A216" s="47">
        <v>8</v>
      </c>
      <c r="B216" s="50">
        <v>4</v>
      </c>
      <c r="C216" s="72"/>
      <c r="D216" s="73"/>
      <c r="E216" s="73"/>
      <c r="F216" s="73"/>
      <c r="G216" s="73"/>
      <c r="H216" s="73"/>
      <c r="I216" s="73"/>
      <c r="J216" s="73"/>
      <c r="K216" s="73"/>
      <c r="L216" s="73"/>
      <c r="M216" s="73"/>
      <c r="N216" s="21" t="str">
        <f t="shared" si="18"/>
        <v/>
      </c>
      <c r="O216" s="79" t="str">
        <f t="shared" si="20"/>
        <v/>
      </c>
      <c r="P216" s="79" t="str">
        <f t="shared" si="21"/>
        <v/>
      </c>
      <c r="Q216" s="79" t="str">
        <f t="shared" si="19"/>
        <v/>
      </c>
      <c r="R216" s="79" t="str">
        <f ca="1">IF(Q$273 = "","",IF(Q$273 &lt;&gt; Q216,"",COUNTIF(C$3:C216,Q$273)))</f>
        <v/>
      </c>
      <c r="S216" s="79" t="str">
        <f t="shared" ca="1" si="22"/>
        <v/>
      </c>
      <c r="T216" s="80"/>
      <c r="U216" s="80"/>
      <c r="V216" s="19"/>
      <c r="W216" s="19"/>
      <c r="X216" s="19"/>
      <c r="Y216" s="19"/>
      <c r="Z216" s="19"/>
    </row>
    <row r="217" spans="1:26" x14ac:dyDescent="0.15">
      <c r="A217" s="47">
        <v>8</v>
      </c>
      <c r="B217" s="50">
        <v>5</v>
      </c>
      <c r="C217" s="72"/>
      <c r="D217" s="73"/>
      <c r="E217" s="73"/>
      <c r="F217" s="73"/>
      <c r="G217" s="73"/>
      <c r="H217" s="73"/>
      <c r="I217" s="73"/>
      <c r="J217" s="73"/>
      <c r="K217" s="73"/>
      <c r="L217" s="73"/>
      <c r="M217" s="73"/>
      <c r="N217" s="21" t="str">
        <f t="shared" si="18"/>
        <v/>
      </c>
      <c r="O217" s="79" t="str">
        <f t="shared" si="20"/>
        <v/>
      </c>
      <c r="P217" s="79" t="str">
        <f t="shared" si="21"/>
        <v/>
      </c>
      <c r="Q217" s="79" t="str">
        <f t="shared" si="19"/>
        <v/>
      </c>
      <c r="R217" s="79" t="str">
        <f ca="1">IF(Q$273 = "","",IF(Q$273 &lt;&gt; Q217,"",COUNTIF(C$3:C217,Q$273)))</f>
        <v/>
      </c>
      <c r="S217" s="79" t="str">
        <f t="shared" ca="1" si="22"/>
        <v/>
      </c>
      <c r="T217" s="80"/>
      <c r="U217" s="80"/>
      <c r="V217" s="19"/>
      <c r="W217" s="19"/>
      <c r="X217" s="19"/>
      <c r="Y217" s="19"/>
      <c r="Z217" s="19"/>
    </row>
    <row r="218" spans="1:26" x14ac:dyDescent="0.15">
      <c r="A218" s="47">
        <v>8</v>
      </c>
      <c r="B218" s="50">
        <v>6</v>
      </c>
      <c r="C218" s="72"/>
      <c r="D218" s="73"/>
      <c r="E218" s="73"/>
      <c r="F218" s="73"/>
      <c r="G218" s="73"/>
      <c r="H218" s="73"/>
      <c r="I218" s="73"/>
      <c r="J218" s="73"/>
      <c r="K218" s="73"/>
      <c r="L218" s="73"/>
      <c r="M218" s="73"/>
      <c r="N218" s="21" t="str">
        <f t="shared" si="18"/>
        <v/>
      </c>
      <c r="O218" s="79" t="str">
        <f t="shared" si="20"/>
        <v/>
      </c>
      <c r="P218" s="79" t="str">
        <f t="shared" si="21"/>
        <v/>
      </c>
      <c r="Q218" s="79" t="str">
        <f t="shared" si="19"/>
        <v/>
      </c>
      <c r="R218" s="79" t="str">
        <f ca="1">IF(Q$273 = "","",IF(Q$273 &lt;&gt; Q218,"",COUNTIF(C$3:C218,Q$273)))</f>
        <v/>
      </c>
      <c r="S218" s="79" t="str">
        <f t="shared" ca="1" si="22"/>
        <v/>
      </c>
      <c r="T218" s="80"/>
      <c r="U218" s="80"/>
      <c r="V218" s="19"/>
      <c r="W218" s="19"/>
      <c r="X218" s="19"/>
      <c r="Y218" s="19"/>
      <c r="Z218" s="19"/>
    </row>
    <row r="219" spans="1:26" x14ac:dyDescent="0.15">
      <c r="A219" s="47">
        <v>8</v>
      </c>
      <c r="B219" s="50">
        <v>7</v>
      </c>
      <c r="C219" s="72"/>
      <c r="D219" s="73"/>
      <c r="E219" s="73"/>
      <c r="F219" s="73"/>
      <c r="G219" s="73"/>
      <c r="H219" s="73"/>
      <c r="I219" s="73"/>
      <c r="J219" s="73"/>
      <c r="K219" s="73"/>
      <c r="L219" s="73"/>
      <c r="M219" s="73"/>
      <c r="N219" s="21" t="str">
        <f t="shared" si="18"/>
        <v/>
      </c>
      <c r="O219" s="79" t="str">
        <f t="shared" si="20"/>
        <v/>
      </c>
      <c r="P219" s="79" t="str">
        <f t="shared" si="21"/>
        <v/>
      </c>
      <c r="Q219" s="79" t="str">
        <f t="shared" si="19"/>
        <v/>
      </c>
      <c r="R219" s="79" t="str">
        <f ca="1">IF(Q$273 = "","",IF(Q$273 &lt;&gt; Q219,"",COUNTIF(C$3:C219,Q$273)))</f>
        <v/>
      </c>
      <c r="S219" s="79" t="str">
        <f t="shared" ca="1" si="22"/>
        <v/>
      </c>
      <c r="T219" s="80"/>
      <c r="U219" s="80"/>
      <c r="V219" s="19"/>
      <c r="W219" s="19"/>
      <c r="X219" s="19"/>
      <c r="Y219" s="19"/>
      <c r="Z219" s="19"/>
    </row>
    <row r="220" spans="1:26" x14ac:dyDescent="0.15">
      <c r="A220" s="47">
        <v>8</v>
      </c>
      <c r="B220" s="50">
        <v>8</v>
      </c>
      <c r="C220" s="72"/>
      <c r="D220" s="73"/>
      <c r="E220" s="73"/>
      <c r="F220" s="73"/>
      <c r="G220" s="73"/>
      <c r="H220" s="73"/>
      <c r="I220" s="73"/>
      <c r="J220" s="73"/>
      <c r="K220" s="73"/>
      <c r="L220" s="73"/>
      <c r="M220" s="73"/>
      <c r="N220" s="21" t="str">
        <f t="shared" si="18"/>
        <v/>
      </c>
      <c r="O220" s="79" t="str">
        <f t="shared" si="20"/>
        <v/>
      </c>
      <c r="P220" s="79" t="str">
        <f t="shared" si="21"/>
        <v/>
      </c>
      <c r="Q220" s="79" t="str">
        <f t="shared" si="19"/>
        <v/>
      </c>
      <c r="R220" s="79" t="str">
        <f ca="1">IF(Q$273 = "","",IF(Q$273 &lt;&gt; Q220,"",COUNTIF(C$3:C220,Q$273)))</f>
        <v/>
      </c>
      <c r="S220" s="79" t="str">
        <f t="shared" ca="1" si="22"/>
        <v/>
      </c>
      <c r="T220" s="80"/>
      <c r="U220" s="80"/>
      <c r="V220" s="19"/>
      <c r="W220" s="19"/>
      <c r="X220" s="19"/>
      <c r="Y220" s="19"/>
      <c r="Z220" s="19"/>
    </row>
    <row r="221" spans="1:26" x14ac:dyDescent="0.15">
      <c r="A221" s="47">
        <v>8</v>
      </c>
      <c r="B221" s="50">
        <v>9</v>
      </c>
      <c r="C221" s="72"/>
      <c r="D221" s="73"/>
      <c r="E221" s="73"/>
      <c r="F221" s="73"/>
      <c r="G221" s="73"/>
      <c r="H221" s="73"/>
      <c r="I221" s="73"/>
      <c r="J221" s="73"/>
      <c r="K221" s="73"/>
      <c r="L221" s="73"/>
      <c r="M221" s="73"/>
      <c r="N221" s="21" t="str">
        <f t="shared" si="18"/>
        <v/>
      </c>
      <c r="O221" s="79" t="str">
        <f t="shared" si="20"/>
        <v/>
      </c>
      <c r="P221" s="79" t="str">
        <f t="shared" si="21"/>
        <v/>
      </c>
      <c r="Q221" s="79" t="str">
        <f t="shared" si="19"/>
        <v/>
      </c>
      <c r="R221" s="79" t="str">
        <f ca="1">IF(Q$273 = "","",IF(Q$273 &lt;&gt; Q221,"",COUNTIF(C$3:C221,Q$273)))</f>
        <v/>
      </c>
      <c r="S221" s="79" t="str">
        <f t="shared" ca="1" si="22"/>
        <v/>
      </c>
      <c r="T221" s="80"/>
      <c r="U221" s="80"/>
      <c r="V221" s="19"/>
      <c r="W221" s="19"/>
      <c r="X221" s="19"/>
      <c r="Y221" s="19"/>
      <c r="Z221" s="19"/>
    </row>
    <row r="222" spans="1:26" x14ac:dyDescent="0.15">
      <c r="A222" s="47">
        <v>8</v>
      </c>
      <c r="B222" s="50">
        <v>10</v>
      </c>
      <c r="C222" s="72"/>
      <c r="D222" s="73"/>
      <c r="E222" s="73"/>
      <c r="F222" s="73"/>
      <c r="G222" s="73"/>
      <c r="H222" s="73"/>
      <c r="I222" s="73"/>
      <c r="J222" s="73"/>
      <c r="K222" s="73"/>
      <c r="L222" s="73"/>
      <c r="M222" s="73"/>
      <c r="N222" s="21" t="str">
        <f t="shared" si="18"/>
        <v/>
      </c>
      <c r="O222" s="79" t="str">
        <f t="shared" si="20"/>
        <v/>
      </c>
      <c r="P222" s="79" t="str">
        <f t="shared" si="21"/>
        <v/>
      </c>
      <c r="Q222" s="79" t="str">
        <f t="shared" si="19"/>
        <v/>
      </c>
      <c r="R222" s="79" t="str">
        <f ca="1">IF(Q$273 = "","",IF(Q$273 &lt;&gt; Q222,"",COUNTIF(C$3:C222,Q$273)))</f>
        <v/>
      </c>
      <c r="S222" s="79" t="str">
        <f t="shared" ca="1" si="22"/>
        <v/>
      </c>
      <c r="T222" s="80"/>
      <c r="U222" s="80"/>
      <c r="V222" s="19"/>
      <c r="W222" s="19"/>
      <c r="X222" s="19"/>
      <c r="Y222" s="19"/>
      <c r="Z222" s="19"/>
    </row>
    <row r="223" spans="1:26" x14ac:dyDescent="0.15">
      <c r="A223" s="47">
        <v>8</v>
      </c>
      <c r="B223" s="50">
        <v>11</v>
      </c>
      <c r="C223" s="72"/>
      <c r="D223" s="73"/>
      <c r="E223" s="73"/>
      <c r="F223" s="73"/>
      <c r="G223" s="73"/>
      <c r="H223" s="73"/>
      <c r="I223" s="73"/>
      <c r="J223" s="73"/>
      <c r="K223" s="73"/>
      <c r="L223" s="73"/>
      <c r="M223" s="73"/>
      <c r="N223" s="21" t="str">
        <f t="shared" si="18"/>
        <v/>
      </c>
      <c r="O223" s="79" t="str">
        <f t="shared" si="20"/>
        <v/>
      </c>
      <c r="P223" s="79" t="str">
        <f t="shared" si="21"/>
        <v/>
      </c>
      <c r="Q223" s="79" t="str">
        <f t="shared" si="19"/>
        <v/>
      </c>
      <c r="R223" s="79" t="str">
        <f ca="1">IF(Q$273 = "","",IF(Q$273 &lt;&gt; Q223,"",COUNTIF(C$3:C223,Q$273)))</f>
        <v/>
      </c>
      <c r="S223" s="79" t="str">
        <f t="shared" ca="1" si="22"/>
        <v/>
      </c>
      <c r="T223" s="80"/>
      <c r="U223" s="80"/>
      <c r="V223" s="19"/>
      <c r="W223" s="19"/>
      <c r="X223" s="19"/>
      <c r="Y223" s="19"/>
      <c r="Z223" s="19"/>
    </row>
    <row r="224" spans="1:26" x14ac:dyDescent="0.15">
      <c r="A224" s="47">
        <v>8</v>
      </c>
      <c r="B224" s="50">
        <v>12</v>
      </c>
      <c r="C224" s="72"/>
      <c r="D224" s="73"/>
      <c r="E224" s="73"/>
      <c r="F224" s="73"/>
      <c r="G224" s="73"/>
      <c r="H224" s="73"/>
      <c r="I224" s="73"/>
      <c r="J224" s="73"/>
      <c r="K224" s="73"/>
      <c r="L224" s="73"/>
      <c r="M224" s="73"/>
      <c r="N224" s="21" t="str">
        <f t="shared" si="18"/>
        <v/>
      </c>
      <c r="O224" s="79" t="str">
        <f t="shared" si="20"/>
        <v/>
      </c>
      <c r="P224" s="79" t="str">
        <f t="shared" si="21"/>
        <v/>
      </c>
      <c r="Q224" s="79" t="str">
        <f t="shared" si="19"/>
        <v/>
      </c>
      <c r="R224" s="79" t="str">
        <f ca="1">IF(Q$273 = "","",IF(Q$273 &lt;&gt; Q224,"",COUNTIF(C$3:C224,Q$273)))</f>
        <v/>
      </c>
      <c r="S224" s="79" t="str">
        <f t="shared" ca="1" si="22"/>
        <v/>
      </c>
      <c r="T224" s="80"/>
      <c r="U224" s="80"/>
      <c r="V224" s="19"/>
      <c r="W224" s="19"/>
      <c r="X224" s="19"/>
      <c r="Y224" s="19"/>
      <c r="Z224" s="19"/>
    </row>
    <row r="225" spans="1:26" x14ac:dyDescent="0.15">
      <c r="A225" s="47">
        <v>8</v>
      </c>
      <c r="B225" s="50">
        <v>13</v>
      </c>
      <c r="C225" s="72"/>
      <c r="D225" s="73"/>
      <c r="E225" s="73"/>
      <c r="F225" s="73"/>
      <c r="G225" s="73"/>
      <c r="H225" s="73"/>
      <c r="I225" s="73"/>
      <c r="J225" s="73"/>
      <c r="K225" s="73"/>
      <c r="L225" s="73"/>
      <c r="M225" s="73"/>
      <c r="N225" s="21" t="str">
        <f t="shared" si="18"/>
        <v/>
      </c>
      <c r="O225" s="79" t="str">
        <f t="shared" si="20"/>
        <v/>
      </c>
      <c r="P225" s="79" t="str">
        <f t="shared" si="21"/>
        <v/>
      </c>
      <c r="Q225" s="79" t="str">
        <f t="shared" si="19"/>
        <v/>
      </c>
      <c r="R225" s="79" t="str">
        <f ca="1">IF(Q$273 = "","",IF(Q$273 &lt;&gt; Q225,"",COUNTIF(C$3:C225,Q$273)))</f>
        <v/>
      </c>
      <c r="S225" s="79" t="str">
        <f t="shared" ca="1" si="22"/>
        <v/>
      </c>
      <c r="T225" s="80"/>
      <c r="U225" s="80"/>
      <c r="V225" s="19"/>
      <c r="W225" s="19"/>
      <c r="X225" s="19"/>
      <c r="Y225" s="19"/>
      <c r="Z225" s="19"/>
    </row>
    <row r="226" spans="1:26" x14ac:dyDescent="0.15">
      <c r="A226" s="47">
        <v>8</v>
      </c>
      <c r="B226" s="50">
        <v>14</v>
      </c>
      <c r="C226" s="72"/>
      <c r="D226" s="73"/>
      <c r="E226" s="73"/>
      <c r="F226" s="73"/>
      <c r="G226" s="73"/>
      <c r="H226" s="73"/>
      <c r="I226" s="73"/>
      <c r="J226" s="73"/>
      <c r="K226" s="73"/>
      <c r="L226" s="73"/>
      <c r="M226" s="73"/>
      <c r="N226" s="21" t="str">
        <f t="shared" si="18"/>
        <v/>
      </c>
      <c r="O226" s="79" t="str">
        <f t="shared" si="20"/>
        <v/>
      </c>
      <c r="P226" s="79" t="str">
        <f t="shared" si="21"/>
        <v/>
      </c>
      <c r="Q226" s="79" t="str">
        <f t="shared" si="19"/>
        <v/>
      </c>
      <c r="R226" s="79" t="str">
        <f ca="1">IF(Q$273 = "","",IF(Q$273 &lt;&gt; Q226,"",COUNTIF(C$3:C226,Q$273)))</f>
        <v/>
      </c>
      <c r="S226" s="79" t="str">
        <f t="shared" ca="1" si="22"/>
        <v/>
      </c>
      <c r="T226" s="80"/>
      <c r="U226" s="80"/>
      <c r="V226" s="19"/>
      <c r="W226" s="19"/>
      <c r="X226" s="19"/>
      <c r="Y226" s="19"/>
      <c r="Z226" s="19"/>
    </row>
    <row r="227" spans="1:26" x14ac:dyDescent="0.15">
      <c r="A227" s="47">
        <v>8</v>
      </c>
      <c r="B227" s="50">
        <v>15</v>
      </c>
      <c r="C227" s="72"/>
      <c r="D227" s="73"/>
      <c r="E227" s="73"/>
      <c r="F227" s="73"/>
      <c r="G227" s="73"/>
      <c r="H227" s="73"/>
      <c r="I227" s="73"/>
      <c r="J227" s="73"/>
      <c r="K227" s="73"/>
      <c r="L227" s="73"/>
      <c r="M227" s="73"/>
      <c r="N227" s="21" t="str">
        <f t="shared" si="18"/>
        <v/>
      </c>
      <c r="O227" s="79" t="str">
        <f t="shared" si="20"/>
        <v/>
      </c>
      <c r="P227" s="79" t="str">
        <f t="shared" si="21"/>
        <v/>
      </c>
      <c r="Q227" s="79" t="str">
        <f t="shared" si="19"/>
        <v/>
      </c>
      <c r="R227" s="79" t="str">
        <f ca="1">IF(Q$273 = "","",IF(Q$273 &lt;&gt; Q227,"",COUNTIF(C$3:C227,Q$273)))</f>
        <v/>
      </c>
      <c r="S227" s="79" t="str">
        <f t="shared" ca="1" si="22"/>
        <v/>
      </c>
      <c r="T227" s="80"/>
      <c r="U227" s="80"/>
      <c r="V227" s="19"/>
      <c r="W227" s="19"/>
      <c r="X227" s="19"/>
      <c r="Y227" s="19"/>
      <c r="Z227" s="19"/>
    </row>
    <row r="228" spans="1:26" x14ac:dyDescent="0.15">
      <c r="A228" s="47">
        <v>8</v>
      </c>
      <c r="B228" s="50">
        <v>16</v>
      </c>
      <c r="C228" s="72"/>
      <c r="D228" s="73"/>
      <c r="E228" s="73"/>
      <c r="F228" s="73"/>
      <c r="G228" s="73"/>
      <c r="H228" s="73"/>
      <c r="I228" s="73"/>
      <c r="J228" s="73"/>
      <c r="K228" s="73"/>
      <c r="L228" s="73"/>
      <c r="M228" s="73"/>
      <c r="N228" s="21" t="str">
        <f t="shared" si="18"/>
        <v/>
      </c>
      <c r="O228" s="79" t="str">
        <f t="shared" si="20"/>
        <v/>
      </c>
      <c r="P228" s="79" t="str">
        <f t="shared" si="21"/>
        <v/>
      </c>
      <c r="Q228" s="79" t="str">
        <f t="shared" si="19"/>
        <v/>
      </c>
      <c r="R228" s="79" t="str">
        <f ca="1">IF(Q$273 = "","",IF(Q$273 &lt;&gt; Q228,"",COUNTIF(C$3:C228,Q$273)))</f>
        <v/>
      </c>
      <c r="S228" s="79" t="str">
        <f t="shared" ca="1" si="22"/>
        <v/>
      </c>
      <c r="T228" s="80"/>
      <c r="U228" s="80"/>
      <c r="V228" s="19"/>
      <c r="W228" s="19"/>
      <c r="X228" s="19"/>
      <c r="Y228" s="19"/>
      <c r="Z228" s="19"/>
    </row>
    <row r="229" spans="1:26" x14ac:dyDescent="0.15">
      <c r="A229" s="47">
        <v>8</v>
      </c>
      <c r="B229" s="50">
        <v>17</v>
      </c>
      <c r="C229" s="72"/>
      <c r="D229" s="73"/>
      <c r="E229" s="73"/>
      <c r="F229" s="73"/>
      <c r="G229" s="73"/>
      <c r="H229" s="73"/>
      <c r="I229" s="73"/>
      <c r="J229" s="73"/>
      <c r="K229" s="73"/>
      <c r="L229" s="73"/>
      <c r="M229" s="73"/>
      <c r="N229" s="21" t="str">
        <f t="shared" si="18"/>
        <v/>
      </c>
      <c r="O229" s="79" t="str">
        <f t="shared" si="20"/>
        <v/>
      </c>
      <c r="P229" s="79" t="str">
        <f t="shared" si="21"/>
        <v/>
      </c>
      <c r="Q229" s="79" t="str">
        <f t="shared" si="19"/>
        <v/>
      </c>
      <c r="R229" s="79" t="str">
        <f ca="1">IF(Q$273 = "","",IF(Q$273 &lt;&gt; Q229,"",COUNTIF(C$3:C229,Q$273)))</f>
        <v/>
      </c>
      <c r="S229" s="79" t="str">
        <f t="shared" ca="1" si="22"/>
        <v/>
      </c>
      <c r="T229" s="80"/>
      <c r="U229" s="80"/>
      <c r="V229" s="19"/>
      <c r="W229" s="19"/>
      <c r="X229" s="19"/>
      <c r="Y229" s="19"/>
      <c r="Z229" s="19"/>
    </row>
    <row r="230" spans="1:26" x14ac:dyDescent="0.15">
      <c r="A230" s="47">
        <v>8</v>
      </c>
      <c r="B230" s="50">
        <v>18</v>
      </c>
      <c r="C230" s="72"/>
      <c r="D230" s="73"/>
      <c r="E230" s="73"/>
      <c r="F230" s="73"/>
      <c r="G230" s="73"/>
      <c r="H230" s="73"/>
      <c r="I230" s="73"/>
      <c r="J230" s="73"/>
      <c r="K230" s="73"/>
      <c r="L230" s="73"/>
      <c r="M230" s="73"/>
      <c r="N230" s="21" t="str">
        <f t="shared" si="18"/>
        <v/>
      </c>
      <c r="O230" s="79" t="str">
        <f t="shared" si="20"/>
        <v/>
      </c>
      <c r="P230" s="79" t="str">
        <f t="shared" si="21"/>
        <v/>
      </c>
      <c r="Q230" s="79" t="str">
        <f t="shared" si="19"/>
        <v/>
      </c>
      <c r="R230" s="79" t="str">
        <f ca="1">IF(Q$273 = "","",IF(Q$273 &lt;&gt; Q230,"",COUNTIF(C$3:C230,Q$273)))</f>
        <v/>
      </c>
      <c r="S230" s="79" t="str">
        <f t="shared" ca="1" si="22"/>
        <v/>
      </c>
      <c r="T230" s="80"/>
      <c r="U230" s="80"/>
      <c r="V230" s="19"/>
      <c r="W230" s="19"/>
      <c r="X230" s="19"/>
      <c r="Y230" s="19"/>
      <c r="Z230" s="19"/>
    </row>
    <row r="231" spans="1:26" x14ac:dyDescent="0.15">
      <c r="A231" s="47">
        <v>8</v>
      </c>
      <c r="B231" s="50">
        <v>19</v>
      </c>
      <c r="C231" s="72"/>
      <c r="D231" s="73"/>
      <c r="E231" s="73"/>
      <c r="F231" s="73"/>
      <c r="G231" s="73"/>
      <c r="H231" s="73"/>
      <c r="I231" s="73"/>
      <c r="J231" s="73"/>
      <c r="K231" s="73"/>
      <c r="L231" s="73"/>
      <c r="M231" s="73"/>
      <c r="N231" s="21" t="str">
        <f t="shared" si="18"/>
        <v/>
      </c>
      <c r="O231" s="79" t="str">
        <f t="shared" si="20"/>
        <v/>
      </c>
      <c r="P231" s="79" t="str">
        <f t="shared" si="21"/>
        <v/>
      </c>
      <c r="Q231" s="79" t="str">
        <f t="shared" si="19"/>
        <v/>
      </c>
      <c r="R231" s="79" t="str">
        <f ca="1">IF(Q$273 = "","",IF(Q$273 &lt;&gt; Q231,"",COUNTIF(C$3:C231,Q$273)))</f>
        <v/>
      </c>
      <c r="S231" s="79" t="str">
        <f t="shared" ca="1" si="22"/>
        <v/>
      </c>
      <c r="T231" s="80"/>
      <c r="U231" s="80"/>
      <c r="V231" s="19"/>
      <c r="W231" s="19"/>
      <c r="X231" s="19"/>
      <c r="Y231" s="19"/>
      <c r="Z231" s="19"/>
    </row>
    <row r="232" spans="1:26" x14ac:dyDescent="0.15">
      <c r="A232" s="47">
        <v>8</v>
      </c>
      <c r="B232" s="50">
        <v>20</v>
      </c>
      <c r="C232" s="72"/>
      <c r="D232" s="73"/>
      <c r="E232" s="73"/>
      <c r="F232" s="73"/>
      <c r="G232" s="73"/>
      <c r="H232" s="73"/>
      <c r="I232" s="73"/>
      <c r="J232" s="73"/>
      <c r="K232" s="73"/>
      <c r="L232" s="73"/>
      <c r="M232" s="73"/>
      <c r="N232" s="21" t="str">
        <f t="shared" si="18"/>
        <v/>
      </c>
      <c r="O232" s="79" t="str">
        <f t="shared" si="20"/>
        <v/>
      </c>
      <c r="P232" s="79" t="str">
        <f t="shared" si="21"/>
        <v/>
      </c>
      <c r="Q232" s="79" t="str">
        <f t="shared" si="19"/>
        <v/>
      </c>
      <c r="R232" s="79" t="str">
        <f ca="1">IF(Q$273 = "","",IF(Q$273 &lt;&gt; Q232,"",COUNTIF(C$3:C232,Q$273)))</f>
        <v/>
      </c>
      <c r="S232" s="79" t="str">
        <f t="shared" ca="1" si="22"/>
        <v/>
      </c>
      <c r="T232" s="80"/>
      <c r="U232" s="80"/>
      <c r="V232" s="19"/>
      <c r="W232" s="19"/>
      <c r="X232" s="19"/>
      <c r="Y232" s="19"/>
      <c r="Z232" s="19"/>
    </row>
    <row r="233" spans="1:26" x14ac:dyDescent="0.15">
      <c r="A233" s="47">
        <v>8</v>
      </c>
      <c r="B233" s="50">
        <v>21</v>
      </c>
      <c r="C233" s="72"/>
      <c r="D233" s="73"/>
      <c r="E233" s="73"/>
      <c r="F233" s="73"/>
      <c r="G233" s="73"/>
      <c r="H233" s="73"/>
      <c r="I233" s="73"/>
      <c r="J233" s="73"/>
      <c r="K233" s="73"/>
      <c r="L233" s="73"/>
      <c r="M233" s="73"/>
      <c r="N233" s="21" t="str">
        <f t="shared" si="18"/>
        <v/>
      </c>
      <c r="O233" s="79" t="str">
        <f t="shared" si="20"/>
        <v/>
      </c>
      <c r="P233" s="79" t="str">
        <f t="shared" si="21"/>
        <v/>
      </c>
      <c r="Q233" s="79" t="str">
        <f t="shared" si="19"/>
        <v/>
      </c>
      <c r="R233" s="79" t="str">
        <f ca="1">IF(Q$273 = "","",IF(Q$273 &lt;&gt; Q233,"",COUNTIF(C$3:C233,Q$273)))</f>
        <v/>
      </c>
      <c r="S233" s="79" t="str">
        <f t="shared" ca="1" si="22"/>
        <v/>
      </c>
      <c r="T233" s="80"/>
      <c r="U233" s="80"/>
      <c r="V233" s="19"/>
      <c r="W233" s="19"/>
      <c r="X233" s="19"/>
      <c r="Y233" s="19"/>
      <c r="Z233" s="19"/>
    </row>
    <row r="234" spans="1:26" x14ac:dyDescent="0.15">
      <c r="A234" s="47">
        <v>8</v>
      </c>
      <c r="B234" s="50">
        <v>22</v>
      </c>
      <c r="C234" s="72"/>
      <c r="D234" s="73"/>
      <c r="E234" s="73"/>
      <c r="F234" s="73"/>
      <c r="G234" s="73"/>
      <c r="H234" s="73"/>
      <c r="I234" s="73"/>
      <c r="J234" s="73"/>
      <c r="K234" s="73"/>
      <c r="L234" s="73"/>
      <c r="M234" s="73"/>
      <c r="N234" s="21" t="str">
        <f t="shared" si="18"/>
        <v/>
      </c>
      <c r="O234" s="79" t="str">
        <f t="shared" si="20"/>
        <v/>
      </c>
      <c r="P234" s="79" t="str">
        <f t="shared" si="21"/>
        <v/>
      </c>
      <c r="Q234" s="79" t="str">
        <f t="shared" si="19"/>
        <v/>
      </c>
      <c r="R234" s="79" t="str">
        <f ca="1">IF(Q$273 = "","",IF(Q$273 &lt;&gt; Q234,"",COUNTIF(C$3:C234,Q$273)))</f>
        <v/>
      </c>
      <c r="S234" s="79" t="str">
        <f t="shared" ca="1" si="22"/>
        <v/>
      </c>
      <c r="T234" s="80"/>
      <c r="U234" s="80"/>
      <c r="V234" s="19"/>
      <c r="W234" s="19"/>
      <c r="X234" s="19"/>
      <c r="Y234" s="19"/>
      <c r="Z234" s="19"/>
    </row>
    <row r="235" spans="1:26" x14ac:dyDescent="0.15">
      <c r="A235" s="47">
        <v>8</v>
      </c>
      <c r="B235" s="50">
        <v>23</v>
      </c>
      <c r="C235" s="72"/>
      <c r="D235" s="73"/>
      <c r="E235" s="73"/>
      <c r="F235" s="73"/>
      <c r="G235" s="73"/>
      <c r="H235" s="73"/>
      <c r="I235" s="73"/>
      <c r="J235" s="73"/>
      <c r="K235" s="73"/>
      <c r="L235" s="73"/>
      <c r="M235" s="73"/>
      <c r="N235" s="21" t="str">
        <f t="shared" si="18"/>
        <v/>
      </c>
      <c r="O235" s="79" t="str">
        <f t="shared" si="20"/>
        <v/>
      </c>
      <c r="P235" s="79" t="str">
        <f t="shared" si="21"/>
        <v/>
      </c>
      <c r="Q235" s="79" t="str">
        <f t="shared" si="19"/>
        <v/>
      </c>
      <c r="R235" s="79" t="str">
        <f ca="1">IF(Q$273 = "","",IF(Q$273 &lt;&gt; Q235,"",COUNTIF(C$3:C235,Q$273)))</f>
        <v/>
      </c>
      <c r="S235" s="79" t="str">
        <f t="shared" ca="1" si="22"/>
        <v/>
      </c>
      <c r="T235" s="80"/>
      <c r="U235" s="80"/>
      <c r="V235" s="19"/>
      <c r="W235" s="19"/>
      <c r="X235" s="19"/>
      <c r="Y235" s="19"/>
      <c r="Z235" s="19"/>
    </row>
    <row r="236" spans="1:26" x14ac:dyDescent="0.15">
      <c r="A236" s="47">
        <v>8</v>
      </c>
      <c r="B236" s="50">
        <v>24</v>
      </c>
      <c r="C236" s="72"/>
      <c r="D236" s="73"/>
      <c r="E236" s="73"/>
      <c r="F236" s="73"/>
      <c r="G236" s="73"/>
      <c r="H236" s="73"/>
      <c r="I236" s="73"/>
      <c r="J236" s="73"/>
      <c r="K236" s="73"/>
      <c r="L236" s="73"/>
      <c r="M236" s="73"/>
      <c r="N236" s="21" t="str">
        <f t="shared" si="18"/>
        <v/>
      </c>
      <c r="O236" s="79" t="str">
        <f t="shared" si="20"/>
        <v/>
      </c>
      <c r="P236" s="79" t="str">
        <f t="shared" si="21"/>
        <v/>
      </c>
      <c r="Q236" s="79" t="str">
        <f t="shared" si="19"/>
        <v/>
      </c>
      <c r="R236" s="79" t="str">
        <f ca="1">IF(Q$273 = "","",IF(Q$273 &lt;&gt; Q236,"",COUNTIF(C$3:C236,Q$273)))</f>
        <v/>
      </c>
      <c r="S236" s="79" t="str">
        <f t="shared" ca="1" si="22"/>
        <v/>
      </c>
      <c r="T236" s="80"/>
      <c r="U236" s="80"/>
      <c r="V236" s="19"/>
      <c r="W236" s="19"/>
      <c r="X236" s="19"/>
      <c r="Y236" s="19"/>
      <c r="Z236" s="19"/>
    </row>
    <row r="237" spans="1:26" x14ac:dyDescent="0.15">
      <c r="A237" s="47">
        <v>8</v>
      </c>
      <c r="B237" s="50">
        <v>25</v>
      </c>
      <c r="C237" s="72"/>
      <c r="D237" s="73"/>
      <c r="E237" s="73"/>
      <c r="F237" s="73"/>
      <c r="G237" s="73"/>
      <c r="H237" s="73"/>
      <c r="I237" s="73"/>
      <c r="J237" s="73"/>
      <c r="K237" s="73"/>
      <c r="L237" s="73"/>
      <c r="M237" s="73"/>
      <c r="N237" s="21" t="str">
        <f t="shared" si="18"/>
        <v/>
      </c>
      <c r="O237" s="79" t="str">
        <f t="shared" si="20"/>
        <v/>
      </c>
      <c r="P237" s="79" t="str">
        <f t="shared" si="21"/>
        <v/>
      </c>
      <c r="Q237" s="79" t="str">
        <f t="shared" si="19"/>
        <v/>
      </c>
      <c r="R237" s="79" t="str">
        <f ca="1">IF(Q$273 = "","",IF(Q$273 &lt;&gt; Q237,"",COUNTIF(C$3:C237,Q$273)))</f>
        <v/>
      </c>
      <c r="S237" s="79" t="str">
        <f t="shared" ca="1" si="22"/>
        <v/>
      </c>
      <c r="T237" s="80"/>
      <c r="U237" s="80"/>
      <c r="V237" s="19"/>
      <c r="W237" s="19"/>
      <c r="X237" s="19"/>
      <c r="Y237" s="19"/>
      <c r="Z237" s="19"/>
    </row>
    <row r="238" spans="1:26" x14ac:dyDescent="0.15">
      <c r="A238" s="47">
        <v>8</v>
      </c>
      <c r="B238" s="50">
        <v>26</v>
      </c>
      <c r="C238" s="72"/>
      <c r="D238" s="73"/>
      <c r="E238" s="73"/>
      <c r="F238" s="73"/>
      <c r="G238" s="73"/>
      <c r="H238" s="73"/>
      <c r="I238" s="73"/>
      <c r="J238" s="73"/>
      <c r="K238" s="73"/>
      <c r="L238" s="73"/>
      <c r="M238" s="73"/>
      <c r="N238" s="21" t="str">
        <f t="shared" si="18"/>
        <v/>
      </c>
      <c r="O238" s="79" t="str">
        <f t="shared" si="20"/>
        <v/>
      </c>
      <c r="P238" s="79" t="str">
        <f t="shared" si="21"/>
        <v/>
      </c>
      <c r="Q238" s="79" t="str">
        <f t="shared" si="19"/>
        <v/>
      </c>
      <c r="R238" s="79" t="str">
        <f ca="1">IF(Q$273 = "","",IF(Q$273 &lt;&gt; Q238,"",COUNTIF(C$3:C238,Q$273)))</f>
        <v/>
      </c>
      <c r="S238" s="79" t="str">
        <f t="shared" ca="1" si="22"/>
        <v/>
      </c>
      <c r="T238" s="80"/>
      <c r="U238" s="80"/>
      <c r="V238" s="19"/>
      <c r="W238" s="19"/>
      <c r="X238" s="19"/>
      <c r="Y238" s="19"/>
      <c r="Z238" s="19"/>
    </row>
    <row r="239" spans="1:26" x14ac:dyDescent="0.15">
      <c r="A239" s="47">
        <v>8</v>
      </c>
      <c r="B239" s="50">
        <v>27</v>
      </c>
      <c r="C239" s="72"/>
      <c r="D239" s="73"/>
      <c r="E239" s="73"/>
      <c r="F239" s="73"/>
      <c r="G239" s="73"/>
      <c r="H239" s="73"/>
      <c r="I239" s="73"/>
      <c r="J239" s="73"/>
      <c r="K239" s="73"/>
      <c r="L239" s="73"/>
      <c r="M239" s="73"/>
      <c r="N239" s="21" t="str">
        <f t="shared" si="18"/>
        <v/>
      </c>
      <c r="O239" s="79" t="str">
        <f t="shared" si="20"/>
        <v/>
      </c>
      <c r="P239" s="79" t="str">
        <f t="shared" si="21"/>
        <v/>
      </c>
      <c r="Q239" s="79" t="str">
        <f t="shared" si="19"/>
        <v/>
      </c>
      <c r="R239" s="79" t="str">
        <f ca="1">IF(Q$273 = "","",IF(Q$273 &lt;&gt; Q239,"",COUNTIF(C$3:C239,Q$273)))</f>
        <v/>
      </c>
      <c r="S239" s="79" t="str">
        <f t="shared" ca="1" si="22"/>
        <v/>
      </c>
      <c r="T239" s="80"/>
      <c r="U239" s="80"/>
      <c r="V239" s="19"/>
      <c r="W239" s="19"/>
      <c r="X239" s="19"/>
      <c r="Y239" s="19"/>
      <c r="Z239" s="19"/>
    </row>
    <row r="240" spans="1:26" x14ac:dyDescent="0.15">
      <c r="A240" s="47">
        <v>8</v>
      </c>
      <c r="B240" s="50">
        <v>28</v>
      </c>
      <c r="C240" s="72"/>
      <c r="D240" s="73"/>
      <c r="E240" s="73"/>
      <c r="F240" s="73"/>
      <c r="G240" s="73"/>
      <c r="H240" s="73"/>
      <c r="I240" s="73"/>
      <c r="J240" s="73"/>
      <c r="K240" s="73"/>
      <c r="L240" s="73"/>
      <c r="M240" s="73"/>
      <c r="N240" s="21" t="str">
        <f t="shared" si="18"/>
        <v/>
      </c>
      <c r="O240" s="79" t="str">
        <f t="shared" si="20"/>
        <v/>
      </c>
      <c r="P240" s="79" t="str">
        <f t="shared" si="21"/>
        <v/>
      </c>
      <c r="Q240" s="79" t="str">
        <f t="shared" si="19"/>
        <v/>
      </c>
      <c r="R240" s="79" t="str">
        <f ca="1">IF(Q$273 = "","",IF(Q$273 &lt;&gt; Q240,"",COUNTIF(C$3:C240,Q$273)))</f>
        <v/>
      </c>
      <c r="S240" s="79" t="str">
        <f t="shared" ca="1" si="22"/>
        <v/>
      </c>
      <c r="T240" s="80"/>
      <c r="U240" s="80"/>
      <c r="V240" s="19"/>
      <c r="W240" s="19"/>
      <c r="X240" s="19"/>
      <c r="Y240" s="19"/>
      <c r="Z240" s="19"/>
    </row>
    <row r="241" spans="1:26" x14ac:dyDescent="0.15">
      <c r="A241" s="47">
        <v>8</v>
      </c>
      <c r="B241" s="50">
        <v>29</v>
      </c>
      <c r="C241" s="72"/>
      <c r="D241" s="73"/>
      <c r="E241" s="73"/>
      <c r="F241" s="73"/>
      <c r="G241" s="73"/>
      <c r="H241" s="73"/>
      <c r="I241" s="73"/>
      <c r="J241" s="73"/>
      <c r="K241" s="73"/>
      <c r="L241" s="73"/>
      <c r="M241" s="73"/>
      <c r="N241" s="21" t="str">
        <f t="shared" si="18"/>
        <v/>
      </c>
      <c r="O241" s="79" t="str">
        <f t="shared" si="20"/>
        <v/>
      </c>
      <c r="P241" s="79" t="str">
        <f t="shared" si="21"/>
        <v/>
      </c>
      <c r="Q241" s="79" t="str">
        <f t="shared" si="19"/>
        <v/>
      </c>
      <c r="R241" s="79" t="str">
        <f ca="1">IF(Q$273 = "","",IF(Q$273 &lt;&gt; Q241,"",COUNTIF(C$3:C241,Q$273)))</f>
        <v/>
      </c>
      <c r="S241" s="79" t="str">
        <f t="shared" ca="1" si="22"/>
        <v/>
      </c>
      <c r="T241" s="80"/>
      <c r="U241" s="80"/>
      <c r="V241" s="19"/>
      <c r="W241" s="19"/>
      <c r="X241" s="19"/>
      <c r="Y241" s="19"/>
      <c r="Z241" s="19"/>
    </row>
    <row r="242" spans="1:26" x14ac:dyDescent="0.15">
      <c r="A242" s="51">
        <v>8</v>
      </c>
      <c r="B242" s="52">
        <v>30</v>
      </c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2" t="str">
        <f t="shared" si="18"/>
        <v/>
      </c>
      <c r="O242" s="79" t="str">
        <f t="shared" si="20"/>
        <v/>
      </c>
      <c r="P242" s="79" t="str">
        <f t="shared" si="21"/>
        <v/>
      </c>
      <c r="Q242" s="79" t="str">
        <f t="shared" si="19"/>
        <v/>
      </c>
      <c r="R242" s="79" t="str">
        <f ca="1">IF(Q$273 = "","",IF(Q$273 &lt;&gt; Q242,"",COUNTIF(C$3:C242,Q$273)))</f>
        <v/>
      </c>
      <c r="S242" s="79" t="str">
        <f t="shared" ca="1" si="22"/>
        <v/>
      </c>
      <c r="T242" s="80"/>
      <c r="U242" s="80"/>
      <c r="V242" s="19"/>
      <c r="W242" s="19"/>
      <c r="X242" s="19"/>
      <c r="Y242" s="19"/>
      <c r="Z242" s="19"/>
    </row>
    <row r="243" spans="1:26" x14ac:dyDescent="0.15">
      <c r="A243" s="47">
        <v>9</v>
      </c>
      <c r="B243" s="50">
        <v>1</v>
      </c>
      <c r="C243" s="70"/>
      <c r="D243" s="71"/>
      <c r="E243" s="71"/>
      <c r="F243" s="71"/>
      <c r="G243" s="71"/>
      <c r="H243" s="71"/>
      <c r="I243" s="71"/>
      <c r="J243" s="71"/>
      <c r="K243" s="71"/>
      <c r="L243" s="71"/>
      <c r="M243" s="71"/>
      <c r="N243" s="21" t="str">
        <f t="shared" si="18"/>
        <v/>
      </c>
      <c r="O243" s="79" t="str">
        <f t="shared" si="20"/>
        <v/>
      </c>
      <c r="P243" s="79" t="str">
        <f t="shared" si="21"/>
        <v/>
      </c>
      <c r="Q243" s="79" t="str">
        <f t="shared" si="19"/>
        <v/>
      </c>
      <c r="R243" s="79" t="str">
        <f ca="1">IF(Q$273 = "","",IF(Q$273 &lt;&gt; Q243,"",COUNTIF(C$3:C243,Q$273)))</f>
        <v/>
      </c>
      <c r="S243" s="79" t="str">
        <f t="shared" ca="1" si="22"/>
        <v/>
      </c>
      <c r="T243" s="80"/>
      <c r="U243" s="80"/>
      <c r="V243" s="19"/>
      <c r="W243" s="19"/>
      <c r="X243" s="19"/>
      <c r="Y243" s="19"/>
      <c r="Z243" s="19"/>
    </row>
    <row r="244" spans="1:26" x14ac:dyDescent="0.15">
      <c r="A244" s="47">
        <v>9</v>
      </c>
      <c r="B244" s="50">
        <v>2</v>
      </c>
      <c r="C244" s="72"/>
      <c r="D244" s="73"/>
      <c r="E244" s="73"/>
      <c r="F244" s="73"/>
      <c r="G244" s="73"/>
      <c r="H244" s="73"/>
      <c r="I244" s="73"/>
      <c r="J244" s="73"/>
      <c r="K244" s="73"/>
      <c r="L244" s="73"/>
      <c r="M244" s="73"/>
      <c r="N244" s="21" t="str">
        <f t="shared" si="18"/>
        <v/>
      </c>
      <c r="O244" s="79" t="str">
        <f t="shared" si="20"/>
        <v/>
      </c>
      <c r="P244" s="79" t="str">
        <f t="shared" si="21"/>
        <v/>
      </c>
      <c r="Q244" s="79" t="str">
        <f t="shared" si="19"/>
        <v/>
      </c>
      <c r="R244" s="79" t="str">
        <f ca="1">IF(Q$273 = "","",IF(Q$273 &lt;&gt; Q244,"",COUNTIF(C$3:C244,Q$273)))</f>
        <v/>
      </c>
      <c r="S244" s="79" t="str">
        <f t="shared" ca="1" si="22"/>
        <v/>
      </c>
      <c r="T244" s="80"/>
      <c r="U244" s="80"/>
      <c r="V244" s="19"/>
      <c r="W244" s="19"/>
      <c r="X244" s="19"/>
      <c r="Y244" s="19"/>
      <c r="Z244" s="19"/>
    </row>
    <row r="245" spans="1:26" x14ac:dyDescent="0.15">
      <c r="A245" s="47">
        <v>9</v>
      </c>
      <c r="B245" s="50">
        <v>3</v>
      </c>
      <c r="C245" s="72"/>
      <c r="D245" s="73"/>
      <c r="E245" s="73"/>
      <c r="F245" s="73"/>
      <c r="G245" s="73"/>
      <c r="H245" s="73"/>
      <c r="I245" s="73"/>
      <c r="J245" s="73"/>
      <c r="K245" s="73"/>
      <c r="L245" s="73"/>
      <c r="M245" s="73"/>
      <c r="N245" s="21" t="str">
        <f t="shared" si="18"/>
        <v/>
      </c>
      <c r="O245" s="79" t="str">
        <f t="shared" si="20"/>
        <v/>
      </c>
      <c r="P245" s="79" t="str">
        <f t="shared" si="21"/>
        <v/>
      </c>
      <c r="Q245" s="79" t="str">
        <f t="shared" si="19"/>
        <v/>
      </c>
      <c r="R245" s="79" t="str">
        <f ca="1">IF(Q$273 = "","",IF(Q$273 &lt;&gt; Q245,"",COUNTIF(C$3:C245,Q$273)))</f>
        <v/>
      </c>
      <c r="S245" s="79" t="str">
        <f t="shared" ca="1" si="22"/>
        <v/>
      </c>
      <c r="T245" s="80"/>
      <c r="U245" s="80"/>
      <c r="V245" s="19"/>
      <c r="W245" s="19"/>
      <c r="X245" s="19"/>
      <c r="Y245" s="19"/>
      <c r="Z245" s="19"/>
    </row>
    <row r="246" spans="1:26" x14ac:dyDescent="0.15">
      <c r="A246" s="47">
        <v>9</v>
      </c>
      <c r="B246" s="50">
        <v>4</v>
      </c>
      <c r="C246" s="72"/>
      <c r="D246" s="73"/>
      <c r="E246" s="73"/>
      <c r="F246" s="73"/>
      <c r="G246" s="73"/>
      <c r="H246" s="73"/>
      <c r="I246" s="73"/>
      <c r="J246" s="73"/>
      <c r="K246" s="73"/>
      <c r="L246" s="73"/>
      <c r="M246" s="73"/>
      <c r="N246" s="21" t="str">
        <f t="shared" si="18"/>
        <v/>
      </c>
      <c r="O246" s="79" t="str">
        <f t="shared" si="20"/>
        <v/>
      </c>
      <c r="P246" s="79" t="str">
        <f t="shared" si="21"/>
        <v/>
      </c>
      <c r="Q246" s="79" t="str">
        <f t="shared" si="19"/>
        <v/>
      </c>
      <c r="R246" s="79" t="str">
        <f ca="1">IF(Q$273 = "","",IF(Q$273 &lt;&gt; Q246,"",COUNTIF(C$3:C246,Q$273)))</f>
        <v/>
      </c>
      <c r="S246" s="79" t="str">
        <f t="shared" ca="1" si="22"/>
        <v/>
      </c>
      <c r="T246" s="80"/>
      <c r="U246" s="80"/>
      <c r="V246" s="19"/>
      <c r="W246" s="19"/>
      <c r="X246" s="19"/>
      <c r="Y246" s="19"/>
      <c r="Z246" s="19"/>
    </row>
    <row r="247" spans="1:26" x14ac:dyDescent="0.15">
      <c r="A247" s="47">
        <v>9</v>
      </c>
      <c r="B247" s="50">
        <v>5</v>
      </c>
      <c r="C247" s="72"/>
      <c r="D247" s="73"/>
      <c r="E247" s="73"/>
      <c r="F247" s="73"/>
      <c r="G247" s="73"/>
      <c r="H247" s="73"/>
      <c r="I247" s="73"/>
      <c r="J247" s="73"/>
      <c r="K247" s="73"/>
      <c r="L247" s="73"/>
      <c r="M247" s="73"/>
      <c r="N247" s="21" t="str">
        <f t="shared" si="18"/>
        <v/>
      </c>
      <c r="O247" s="79" t="str">
        <f t="shared" si="20"/>
        <v/>
      </c>
      <c r="P247" s="79" t="str">
        <f t="shared" si="21"/>
        <v/>
      </c>
      <c r="Q247" s="79" t="str">
        <f t="shared" si="19"/>
        <v/>
      </c>
      <c r="R247" s="79" t="str">
        <f ca="1">IF(Q$273 = "","",IF(Q$273 &lt;&gt; Q247,"",COUNTIF(C$3:C247,Q$273)))</f>
        <v/>
      </c>
      <c r="S247" s="79" t="str">
        <f t="shared" ca="1" si="22"/>
        <v/>
      </c>
      <c r="T247" s="80"/>
      <c r="U247" s="80"/>
      <c r="V247" s="19"/>
      <c r="W247" s="19"/>
      <c r="X247" s="19"/>
      <c r="Y247" s="19"/>
      <c r="Z247" s="19"/>
    </row>
    <row r="248" spans="1:26" x14ac:dyDescent="0.15">
      <c r="A248" s="47">
        <v>9</v>
      </c>
      <c r="B248" s="50">
        <v>6</v>
      </c>
      <c r="C248" s="72"/>
      <c r="D248" s="73"/>
      <c r="E248" s="73"/>
      <c r="F248" s="73"/>
      <c r="G248" s="73"/>
      <c r="H248" s="73"/>
      <c r="I248" s="73"/>
      <c r="J248" s="73"/>
      <c r="K248" s="73"/>
      <c r="L248" s="73"/>
      <c r="M248" s="73"/>
      <c r="N248" s="21" t="str">
        <f t="shared" si="18"/>
        <v/>
      </c>
      <c r="O248" s="79" t="str">
        <f t="shared" si="20"/>
        <v/>
      </c>
      <c r="P248" s="79" t="str">
        <f t="shared" si="21"/>
        <v/>
      </c>
      <c r="Q248" s="79" t="str">
        <f t="shared" si="19"/>
        <v/>
      </c>
      <c r="R248" s="79" t="str">
        <f ca="1">IF(Q$273 = "","",IF(Q$273 &lt;&gt; Q248,"",COUNTIF(C$3:C248,Q$273)))</f>
        <v/>
      </c>
      <c r="S248" s="79" t="str">
        <f t="shared" ca="1" si="22"/>
        <v/>
      </c>
      <c r="T248" s="80"/>
      <c r="U248" s="80"/>
      <c r="V248" s="19"/>
      <c r="W248" s="19"/>
      <c r="X248" s="19"/>
      <c r="Y248" s="19"/>
      <c r="Z248" s="19"/>
    </row>
    <row r="249" spans="1:26" x14ac:dyDescent="0.15">
      <c r="A249" s="47">
        <v>9</v>
      </c>
      <c r="B249" s="50">
        <v>7</v>
      </c>
      <c r="C249" s="72"/>
      <c r="D249" s="73"/>
      <c r="E249" s="73"/>
      <c r="F249" s="73"/>
      <c r="G249" s="73"/>
      <c r="H249" s="73"/>
      <c r="I249" s="73"/>
      <c r="J249" s="73"/>
      <c r="K249" s="73"/>
      <c r="L249" s="73"/>
      <c r="M249" s="73"/>
      <c r="N249" s="21" t="str">
        <f t="shared" si="18"/>
        <v/>
      </c>
      <c r="O249" s="79" t="str">
        <f t="shared" si="20"/>
        <v/>
      </c>
      <c r="P249" s="79" t="str">
        <f t="shared" si="21"/>
        <v/>
      </c>
      <c r="Q249" s="79" t="str">
        <f t="shared" si="19"/>
        <v/>
      </c>
      <c r="R249" s="79" t="str">
        <f ca="1">IF(Q$273 = "","",IF(Q$273 &lt;&gt; Q249,"",COUNTIF(C$3:C249,Q$273)))</f>
        <v/>
      </c>
      <c r="S249" s="79" t="str">
        <f t="shared" ca="1" si="22"/>
        <v/>
      </c>
      <c r="T249" s="80"/>
      <c r="U249" s="80"/>
      <c r="V249" s="19"/>
      <c r="W249" s="19"/>
      <c r="X249" s="19"/>
      <c r="Y249" s="19"/>
      <c r="Z249" s="19"/>
    </row>
    <row r="250" spans="1:26" x14ac:dyDescent="0.15">
      <c r="A250" s="47">
        <v>9</v>
      </c>
      <c r="B250" s="50">
        <v>8</v>
      </c>
      <c r="C250" s="72"/>
      <c r="D250" s="73"/>
      <c r="E250" s="73"/>
      <c r="F250" s="73"/>
      <c r="G250" s="73"/>
      <c r="H250" s="73"/>
      <c r="I250" s="73"/>
      <c r="J250" s="73"/>
      <c r="K250" s="73"/>
      <c r="L250" s="73"/>
      <c r="M250" s="73"/>
      <c r="N250" s="21" t="str">
        <f t="shared" si="18"/>
        <v/>
      </c>
      <c r="O250" s="79" t="str">
        <f t="shared" si="20"/>
        <v/>
      </c>
      <c r="P250" s="79" t="str">
        <f t="shared" si="21"/>
        <v/>
      </c>
      <c r="Q250" s="79" t="str">
        <f t="shared" si="19"/>
        <v/>
      </c>
      <c r="R250" s="79" t="str">
        <f ca="1">IF(Q$273 = "","",IF(Q$273 &lt;&gt; Q250,"",COUNTIF(C$3:C250,Q$273)))</f>
        <v/>
      </c>
      <c r="S250" s="79" t="str">
        <f t="shared" ca="1" si="22"/>
        <v/>
      </c>
      <c r="T250" s="80"/>
      <c r="U250" s="80"/>
      <c r="V250" s="19"/>
      <c r="W250" s="19"/>
      <c r="X250" s="19"/>
      <c r="Y250" s="19"/>
      <c r="Z250" s="19"/>
    </row>
    <row r="251" spans="1:26" x14ac:dyDescent="0.15">
      <c r="A251" s="47">
        <v>9</v>
      </c>
      <c r="B251" s="50">
        <v>9</v>
      </c>
      <c r="C251" s="72"/>
      <c r="D251" s="73"/>
      <c r="E251" s="73"/>
      <c r="F251" s="73"/>
      <c r="G251" s="73"/>
      <c r="H251" s="73"/>
      <c r="I251" s="73"/>
      <c r="J251" s="73"/>
      <c r="K251" s="73"/>
      <c r="L251" s="73"/>
      <c r="M251" s="73"/>
      <c r="N251" s="21" t="str">
        <f t="shared" si="18"/>
        <v/>
      </c>
      <c r="O251" s="79" t="str">
        <f t="shared" si="20"/>
        <v/>
      </c>
      <c r="P251" s="79" t="str">
        <f t="shared" si="21"/>
        <v/>
      </c>
      <c r="Q251" s="79" t="str">
        <f t="shared" si="19"/>
        <v/>
      </c>
      <c r="R251" s="79" t="str">
        <f ca="1">IF(Q$273 = "","",IF(Q$273 &lt;&gt; Q251,"",COUNTIF(C$3:C251,Q$273)))</f>
        <v/>
      </c>
      <c r="S251" s="79" t="str">
        <f t="shared" ca="1" si="22"/>
        <v/>
      </c>
      <c r="T251" s="80"/>
      <c r="U251" s="80"/>
      <c r="V251" s="19"/>
      <c r="W251" s="19"/>
      <c r="X251" s="19"/>
      <c r="Y251" s="19"/>
      <c r="Z251" s="19"/>
    </row>
    <row r="252" spans="1:26" x14ac:dyDescent="0.15">
      <c r="A252" s="47">
        <v>9</v>
      </c>
      <c r="B252" s="50">
        <v>10</v>
      </c>
      <c r="C252" s="72"/>
      <c r="D252" s="73"/>
      <c r="E252" s="73"/>
      <c r="F252" s="73"/>
      <c r="G252" s="73"/>
      <c r="H252" s="73"/>
      <c r="I252" s="73"/>
      <c r="J252" s="73"/>
      <c r="K252" s="73"/>
      <c r="L252" s="73"/>
      <c r="M252" s="73"/>
      <c r="N252" s="21" t="str">
        <f t="shared" si="18"/>
        <v/>
      </c>
      <c r="O252" s="79" t="str">
        <f t="shared" si="20"/>
        <v/>
      </c>
      <c r="P252" s="79" t="str">
        <f t="shared" si="21"/>
        <v/>
      </c>
      <c r="Q252" s="79" t="str">
        <f t="shared" si="19"/>
        <v/>
      </c>
      <c r="R252" s="79" t="str">
        <f ca="1">IF(Q$273 = "","",IF(Q$273 &lt;&gt; Q252,"",COUNTIF(C$3:C252,Q$273)))</f>
        <v/>
      </c>
      <c r="S252" s="79" t="str">
        <f t="shared" ca="1" si="22"/>
        <v/>
      </c>
      <c r="T252" s="80"/>
      <c r="U252" s="80"/>
      <c r="V252" s="19"/>
      <c r="W252" s="19"/>
      <c r="X252" s="19"/>
      <c r="Y252" s="19"/>
      <c r="Z252" s="19"/>
    </row>
    <row r="253" spans="1:26" x14ac:dyDescent="0.15">
      <c r="A253" s="47">
        <v>9</v>
      </c>
      <c r="B253" s="50">
        <v>11</v>
      </c>
      <c r="C253" s="72"/>
      <c r="D253" s="73"/>
      <c r="E253" s="73"/>
      <c r="F253" s="73"/>
      <c r="G253" s="73"/>
      <c r="H253" s="73"/>
      <c r="I253" s="73"/>
      <c r="J253" s="73"/>
      <c r="K253" s="73"/>
      <c r="L253" s="73"/>
      <c r="M253" s="73"/>
      <c r="N253" s="21" t="str">
        <f t="shared" si="18"/>
        <v/>
      </c>
      <c r="O253" s="79" t="str">
        <f t="shared" si="20"/>
        <v/>
      </c>
      <c r="P253" s="79" t="str">
        <f t="shared" si="21"/>
        <v/>
      </c>
      <c r="Q253" s="79" t="str">
        <f t="shared" si="19"/>
        <v/>
      </c>
      <c r="R253" s="79" t="str">
        <f ca="1">IF(Q$273 = "","",IF(Q$273 &lt;&gt; Q253,"",COUNTIF(C$3:C253,Q$273)))</f>
        <v/>
      </c>
      <c r="S253" s="79" t="str">
        <f t="shared" ca="1" si="22"/>
        <v/>
      </c>
      <c r="T253" s="80"/>
      <c r="U253" s="80"/>
      <c r="V253" s="19"/>
      <c r="W253" s="19"/>
      <c r="X253" s="19"/>
      <c r="Y253" s="19"/>
      <c r="Z253" s="19"/>
    </row>
    <row r="254" spans="1:26" x14ac:dyDescent="0.15">
      <c r="A254" s="47">
        <v>9</v>
      </c>
      <c r="B254" s="50">
        <v>12</v>
      </c>
      <c r="C254" s="72"/>
      <c r="D254" s="73"/>
      <c r="E254" s="73"/>
      <c r="F254" s="73"/>
      <c r="G254" s="73"/>
      <c r="H254" s="73"/>
      <c r="I254" s="73"/>
      <c r="J254" s="73"/>
      <c r="K254" s="73"/>
      <c r="L254" s="73"/>
      <c r="M254" s="73"/>
      <c r="N254" s="21" t="str">
        <f t="shared" si="18"/>
        <v/>
      </c>
      <c r="O254" s="79" t="str">
        <f t="shared" si="20"/>
        <v/>
      </c>
      <c r="P254" s="79" t="str">
        <f t="shared" si="21"/>
        <v/>
      </c>
      <c r="Q254" s="79" t="str">
        <f t="shared" si="19"/>
        <v/>
      </c>
      <c r="R254" s="79" t="str">
        <f ca="1">IF(Q$273 = "","",IF(Q$273 &lt;&gt; Q254,"",COUNTIF(C$3:C254,Q$273)))</f>
        <v/>
      </c>
      <c r="S254" s="79" t="str">
        <f t="shared" ca="1" si="22"/>
        <v/>
      </c>
      <c r="T254" s="80"/>
      <c r="U254" s="80"/>
      <c r="V254" s="19"/>
      <c r="W254" s="19"/>
      <c r="X254" s="19"/>
      <c r="Y254" s="19"/>
      <c r="Z254" s="19"/>
    </row>
    <row r="255" spans="1:26" x14ac:dyDescent="0.15">
      <c r="A255" s="47">
        <v>9</v>
      </c>
      <c r="B255" s="50">
        <v>13</v>
      </c>
      <c r="C255" s="72"/>
      <c r="D255" s="73"/>
      <c r="E255" s="73"/>
      <c r="F255" s="73"/>
      <c r="G255" s="73"/>
      <c r="H255" s="73"/>
      <c r="I255" s="73"/>
      <c r="J255" s="73"/>
      <c r="K255" s="73"/>
      <c r="L255" s="73"/>
      <c r="M255" s="73"/>
      <c r="N255" s="21" t="str">
        <f t="shared" si="18"/>
        <v/>
      </c>
      <c r="O255" s="79" t="str">
        <f t="shared" si="20"/>
        <v/>
      </c>
      <c r="P255" s="79" t="str">
        <f t="shared" si="21"/>
        <v/>
      </c>
      <c r="Q255" s="79" t="str">
        <f t="shared" si="19"/>
        <v/>
      </c>
      <c r="R255" s="79" t="str">
        <f ca="1">IF(Q$273 = "","",IF(Q$273 &lt;&gt; Q255,"",COUNTIF(C$3:C255,Q$273)))</f>
        <v/>
      </c>
      <c r="S255" s="79" t="str">
        <f t="shared" ca="1" si="22"/>
        <v/>
      </c>
      <c r="T255" s="80"/>
      <c r="U255" s="80"/>
      <c r="V255" s="19"/>
      <c r="W255" s="19"/>
      <c r="X255" s="19"/>
      <c r="Y255" s="19"/>
      <c r="Z255" s="19"/>
    </row>
    <row r="256" spans="1:26" x14ac:dyDescent="0.15">
      <c r="A256" s="47">
        <v>9</v>
      </c>
      <c r="B256" s="50">
        <v>14</v>
      </c>
      <c r="C256" s="72"/>
      <c r="D256" s="73"/>
      <c r="E256" s="73"/>
      <c r="F256" s="73"/>
      <c r="G256" s="73"/>
      <c r="H256" s="73"/>
      <c r="I256" s="73"/>
      <c r="J256" s="73"/>
      <c r="K256" s="73"/>
      <c r="L256" s="73"/>
      <c r="M256" s="73"/>
      <c r="N256" s="21" t="str">
        <f t="shared" si="18"/>
        <v/>
      </c>
      <c r="O256" s="79" t="str">
        <f t="shared" si="20"/>
        <v/>
      </c>
      <c r="P256" s="79" t="str">
        <f t="shared" si="21"/>
        <v/>
      </c>
      <c r="Q256" s="79" t="str">
        <f t="shared" si="19"/>
        <v/>
      </c>
      <c r="R256" s="79" t="str">
        <f ca="1">IF(Q$273 = "","",IF(Q$273 &lt;&gt; Q256,"",COUNTIF(C$3:C256,Q$273)))</f>
        <v/>
      </c>
      <c r="S256" s="79" t="str">
        <f t="shared" ca="1" si="22"/>
        <v/>
      </c>
      <c r="T256" s="80"/>
      <c r="U256" s="80"/>
      <c r="V256" s="19"/>
      <c r="W256" s="19"/>
      <c r="X256" s="19"/>
      <c r="Y256" s="19"/>
      <c r="Z256" s="19"/>
    </row>
    <row r="257" spans="1:26" x14ac:dyDescent="0.15">
      <c r="A257" s="47">
        <v>9</v>
      </c>
      <c r="B257" s="50">
        <v>15</v>
      </c>
      <c r="C257" s="72"/>
      <c r="D257" s="73"/>
      <c r="E257" s="73"/>
      <c r="F257" s="73"/>
      <c r="G257" s="73"/>
      <c r="H257" s="73"/>
      <c r="I257" s="73"/>
      <c r="J257" s="73"/>
      <c r="K257" s="73"/>
      <c r="L257" s="73"/>
      <c r="M257" s="73"/>
      <c r="N257" s="21" t="str">
        <f t="shared" si="18"/>
        <v/>
      </c>
      <c r="O257" s="79" t="str">
        <f t="shared" si="20"/>
        <v/>
      </c>
      <c r="P257" s="79" t="str">
        <f t="shared" si="21"/>
        <v/>
      </c>
      <c r="Q257" s="79" t="str">
        <f t="shared" si="19"/>
        <v/>
      </c>
      <c r="R257" s="79" t="str">
        <f ca="1">IF(Q$273 = "","",IF(Q$273 &lt;&gt; Q257,"",COUNTIF(C$3:C257,Q$273)))</f>
        <v/>
      </c>
      <c r="S257" s="79" t="str">
        <f t="shared" ca="1" si="22"/>
        <v/>
      </c>
      <c r="T257" s="80"/>
      <c r="U257" s="80"/>
      <c r="V257" s="19"/>
      <c r="W257" s="19"/>
      <c r="X257" s="19"/>
      <c r="Y257" s="19"/>
      <c r="Z257" s="19"/>
    </row>
    <row r="258" spans="1:26" x14ac:dyDescent="0.15">
      <c r="A258" s="47">
        <v>9</v>
      </c>
      <c r="B258" s="50">
        <v>16</v>
      </c>
      <c r="C258" s="72"/>
      <c r="D258" s="73"/>
      <c r="E258" s="73"/>
      <c r="F258" s="73"/>
      <c r="G258" s="73"/>
      <c r="H258" s="73"/>
      <c r="I258" s="73"/>
      <c r="J258" s="73"/>
      <c r="K258" s="73"/>
      <c r="L258" s="73"/>
      <c r="M258" s="73"/>
      <c r="N258" s="21" t="str">
        <f t="shared" si="18"/>
        <v/>
      </c>
      <c r="O258" s="79" t="str">
        <f t="shared" si="20"/>
        <v/>
      </c>
      <c r="P258" s="79" t="str">
        <f t="shared" si="21"/>
        <v/>
      </c>
      <c r="Q258" s="79" t="str">
        <f t="shared" si="19"/>
        <v/>
      </c>
      <c r="R258" s="79" t="str">
        <f ca="1">IF(Q$273 = "","",IF(Q$273 &lt;&gt; Q258,"",COUNTIF(C$3:C258,Q$273)))</f>
        <v/>
      </c>
      <c r="S258" s="79" t="str">
        <f t="shared" ca="1" si="22"/>
        <v/>
      </c>
      <c r="T258" s="80"/>
      <c r="U258" s="80"/>
      <c r="V258" s="19"/>
      <c r="W258" s="19"/>
      <c r="X258" s="19"/>
      <c r="Y258" s="19"/>
      <c r="Z258" s="19"/>
    </row>
    <row r="259" spans="1:26" x14ac:dyDescent="0.15">
      <c r="A259" s="47">
        <v>9</v>
      </c>
      <c r="B259" s="50">
        <v>17</v>
      </c>
      <c r="C259" s="72"/>
      <c r="D259" s="73"/>
      <c r="E259" s="73"/>
      <c r="F259" s="73"/>
      <c r="G259" s="73"/>
      <c r="H259" s="73"/>
      <c r="I259" s="73"/>
      <c r="J259" s="73"/>
      <c r="K259" s="73"/>
      <c r="L259" s="73"/>
      <c r="M259" s="73"/>
      <c r="N259" s="21" t="str">
        <f t="shared" si="18"/>
        <v/>
      </c>
      <c r="O259" s="79" t="str">
        <f t="shared" si="20"/>
        <v/>
      </c>
      <c r="P259" s="79" t="str">
        <f t="shared" si="21"/>
        <v/>
      </c>
      <c r="Q259" s="79" t="str">
        <f t="shared" si="19"/>
        <v/>
      </c>
      <c r="R259" s="79" t="str">
        <f ca="1">IF(Q$273 = "","",IF(Q$273 &lt;&gt; Q259,"",COUNTIF(C$3:C259,Q$273)))</f>
        <v/>
      </c>
      <c r="S259" s="79" t="str">
        <f t="shared" ca="1" si="22"/>
        <v/>
      </c>
      <c r="T259" s="80"/>
      <c r="U259" s="80"/>
      <c r="V259" s="19"/>
      <c r="W259" s="19"/>
      <c r="X259" s="19"/>
      <c r="Y259" s="19"/>
      <c r="Z259" s="19"/>
    </row>
    <row r="260" spans="1:26" x14ac:dyDescent="0.15">
      <c r="A260" s="47">
        <v>9</v>
      </c>
      <c r="B260" s="50">
        <v>18</v>
      </c>
      <c r="C260" s="72"/>
      <c r="D260" s="73"/>
      <c r="E260" s="73"/>
      <c r="F260" s="73"/>
      <c r="G260" s="73"/>
      <c r="H260" s="73"/>
      <c r="I260" s="73"/>
      <c r="J260" s="73"/>
      <c r="K260" s="73"/>
      <c r="L260" s="73"/>
      <c r="M260" s="73"/>
      <c r="N260" s="21" t="str">
        <f t="shared" ref="N260:N272" si="23">IF(AND($H260=0,$I260=0),"",$H260*60+$I260)</f>
        <v/>
      </c>
      <c r="O260" s="79" t="str">
        <f t="shared" si="20"/>
        <v/>
      </c>
      <c r="P260" s="79" t="str">
        <f t="shared" si="21"/>
        <v/>
      </c>
      <c r="Q260" s="79" t="str">
        <f t="shared" ref="Q260:Q272" si="24">IF(OR(COUNTIF(C$3:C$272,C260) = 1,COUNTIF(C$3:C$272,C260) = 0),"",C260)</f>
        <v/>
      </c>
      <c r="R260" s="79" t="str">
        <f ca="1">IF(Q$273 = "","",IF(Q$273 &lt;&gt; Q260,"",COUNTIF(C$3:C260,Q$273)))</f>
        <v/>
      </c>
      <c r="S260" s="79" t="str">
        <f t="shared" ca="1" si="22"/>
        <v/>
      </c>
      <c r="T260" s="80"/>
      <c r="U260" s="80"/>
      <c r="V260" s="19"/>
      <c r="W260" s="19"/>
      <c r="X260" s="19"/>
      <c r="Y260" s="19"/>
      <c r="Z260" s="19"/>
    </row>
    <row r="261" spans="1:26" x14ac:dyDescent="0.15">
      <c r="A261" s="47">
        <v>9</v>
      </c>
      <c r="B261" s="50">
        <v>19</v>
      </c>
      <c r="C261" s="72"/>
      <c r="D261" s="73"/>
      <c r="E261" s="73"/>
      <c r="F261" s="73"/>
      <c r="G261" s="73"/>
      <c r="H261" s="73"/>
      <c r="I261" s="73"/>
      <c r="J261" s="73"/>
      <c r="K261" s="73"/>
      <c r="L261" s="73"/>
      <c r="M261" s="73"/>
      <c r="N261" s="21" t="str">
        <f t="shared" si="23"/>
        <v/>
      </c>
      <c r="O261" s="79" t="str">
        <f t="shared" si="20"/>
        <v/>
      </c>
      <c r="P261" s="79" t="str">
        <f t="shared" si="21"/>
        <v/>
      </c>
      <c r="Q261" s="79" t="str">
        <f t="shared" si="24"/>
        <v/>
      </c>
      <c r="R261" s="79" t="str">
        <f ca="1">IF(Q$273 = "","",IF(Q$273 &lt;&gt; Q261,"",COUNTIF(C$3:C261,Q$273)))</f>
        <v/>
      </c>
      <c r="S261" s="79" t="str">
        <f t="shared" ca="1" si="22"/>
        <v/>
      </c>
      <c r="T261" s="80"/>
      <c r="U261" s="80"/>
      <c r="V261" s="19"/>
      <c r="W261" s="19"/>
      <c r="X261" s="19"/>
      <c r="Y261" s="19"/>
      <c r="Z261" s="19"/>
    </row>
    <row r="262" spans="1:26" x14ac:dyDescent="0.15">
      <c r="A262" s="47">
        <v>9</v>
      </c>
      <c r="B262" s="50">
        <v>20</v>
      </c>
      <c r="C262" s="72"/>
      <c r="D262" s="73"/>
      <c r="E262" s="73"/>
      <c r="F262" s="73"/>
      <c r="G262" s="73"/>
      <c r="H262" s="73"/>
      <c r="I262" s="73"/>
      <c r="J262" s="73"/>
      <c r="K262" s="73"/>
      <c r="L262" s="73"/>
      <c r="M262" s="73"/>
      <c r="N262" s="21" t="str">
        <f t="shared" si="23"/>
        <v/>
      </c>
      <c r="O262" s="79" t="str">
        <f t="shared" ref="O262:O272" si="25">IF(AND(C262="",COUNT(D262:M262)&gt;0),A262 &amp; "組" &amp; B262 &amp; "番","")</f>
        <v/>
      </c>
      <c r="P262" s="79" t="str">
        <f t="shared" ref="P262:P272" si="26">IF(AND(C262&lt;&gt;"",COUNTIF(D262:M262,"")&gt;0,COUNTIF(D262:K262,"")&lt;8),A262 &amp; "組" &amp; B262 &amp; "番","")</f>
        <v/>
      </c>
      <c r="Q262" s="79" t="str">
        <f t="shared" si="24"/>
        <v/>
      </c>
      <c r="R262" s="79" t="str">
        <f ca="1">IF(Q$273 = "","",IF(Q$273 &lt;&gt; Q262,"",COUNTIF(C$3:C262,Q$273)))</f>
        <v/>
      </c>
      <c r="S262" s="79" t="str">
        <f t="shared" ref="S262:S272" ca="1" si="27">IF(R262 = "","",A262 &amp; "-" &amp; B262)</f>
        <v/>
      </c>
      <c r="T262" s="80"/>
      <c r="U262" s="80"/>
      <c r="V262" s="19"/>
      <c r="W262" s="19"/>
      <c r="X262" s="19"/>
      <c r="Y262" s="19"/>
      <c r="Z262" s="19"/>
    </row>
    <row r="263" spans="1:26" x14ac:dyDescent="0.15">
      <c r="A263" s="47">
        <v>9</v>
      </c>
      <c r="B263" s="50">
        <v>21</v>
      </c>
      <c r="C263" s="72"/>
      <c r="D263" s="73"/>
      <c r="E263" s="73"/>
      <c r="F263" s="73"/>
      <c r="G263" s="73"/>
      <c r="H263" s="73"/>
      <c r="I263" s="73"/>
      <c r="J263" s="73"/>
      <c r="K263" s="73"/>
      <c r="L263" s="73"/>
      <c r="M263" s="73"/>
      <c r="N263" s="21" t="str">
        <f t="shared" si="23"/>
        <v/>
      </c>
      <c r="O263" s="79" t="str">
        <f t="shared" si="25"/>
        <v/>
      </c>
      <c r="P263" s="79" t="str">
        <f t="shared" si="26"/>
        <v/>
      </c>
      <c r="Q263" s="79" t="str">
        <f t="shared" si="24"/>
        <v/>
      </c>
      <c r="R263" s="79" t="str">
        <f ca="1">IF(Q$273 = "","",IF(Q$273 &lt;&gt; Q263,"",COUNTIF(C$3:C263,Q$273)))</f>
        <v/>
      </c>
      <c r="S263" s="79" t="str">
        <f t="shared" ca="1" si="27"/>
        <v/>
      </c>
      <c r="T263" s="80"/>
      <c r="U263" s="80"/>
      <c r="V263" s="19"/>
      <c r="W263" s="19"/>
      <c r="X263" s="19"/>
      <c r="Y263" s="19"/>
      <c r="Z263" s="19"/>
    </row>
    <row r="264" spans="1:26" x14ac:dyDescent="0.15">
      <c r="A264" s="47">
        <v>9</v>
      </c>
      <c r="B264" s="50">
        <v>22</v>
      </c>
      <c r="C264" s="72"/>
      <c r="D264" s="73"/>
      <c r="E264" s="73"/>
      <c r="F264" s="73"/>
      <c r="G264" s="73"/>
      <c r="H264" s="73"/>
      <c r="I264" s="73"/>
      <c r="J264" s="73"/>
      <c r="K264" s="73"/>
      <c r="L264" s="73"/>
      <c r="M264" s="73"/>
      <c r="N264" s="21" t="str">
        <f t="shared" si="23"/>
        <v/>
      </c>
      <c r="O264" s="79" t="str">
        <f t="shared" si="25"/>
        <v/>
      </c>
      <c r="P264" s="79" t="str">
        <f t="shared" si="26"/>
        <v/>
      </c>
      <c r="Q264" s="79" t="str">
        <f t="shared" si="24"/>
        <v/>
      </c>
      <c r="R264" s="79" t="str">
        <f ca="1">IF(Q$273 = "","",IF(Q$273 &lt;&gt; Q264,"",COUNTIF(C$3:C264,Q$273)))</f>
        <v/>
      </c>
      <c r="S264" s="79" t="str">
        <f t="shared" ca="1" si="27"/>
        <v/>
      </c>
      <c r="T264" s="80"/>
      <c r="U264" s="80"/>
      <c r="V264" s="19"/>
      <c r="W264" s="19"/>
      <c r="X264" s="19"/>
      <c r="Y264" s="19"/>
      <c r="Z264" s="19"/>
    </row>
    <row r="265" spans="1:26" x14ac:dyDescent="0.15">
      <c r="A265" s="47">
        <v>9</v>
      </c>
      <c r="B265" s="50">
        <v>23</v>
      </c>
      <c r="C265" s="72"/>
      <c r="D265" s="73"/>
      <c r="E265" s="73"/>
      <c r="F265" s="73"/>
      <c r="G265" s="73"/>
      <c r="H265" s="73"/>
      <c r="I265" s="73"/>
      <c r="J265" s="73"/>
      <c r="K265" s="73"/>
      <c r="L265" s="73"/>
      <c r="M265" s="73"/>
      <c r="N265" s="21" t="str">
        <f t="shared" si="23"/>
        <v/>
      </c>
      <c r="O265" s="79" t="str">
        <f t="shared" si="25"/>
        <v/>
      </c>
      <c r="P265" s="79" t="str">
        <f t="shared" si="26"/>
        <v/>
      </c>
      <c r="Q265" s="79" t="str">
        <f t="shared" si="24"/>
        <v/>
      </c>
      <c r="R265" s="79" t="str">
        <f ca="1">IF(Q$273 = "","",IF(Q$273 &lt;&gt; Q265,"",COUNTIF(C$3:C265,Q$273)))</f>
        <v/>
      </c>
      <c r="S265" s="79" t="str">
        <f t="shared" ca="1" si="27"/>
        <v/>
      </c>
      <c r="T265" s="80"/>
      <c r="U265" s="80"/>
      <c r="V265" s="19"/>
      <c r="W265" s="19"/>
      <c r="X265" s="19"/>
      <c r="Y265" s="19"/>
      <c r="Z265" s="19"/>
    </row>
    <row r="266" spans="1:26" x14ac:dyDescent="0.15">
      <c r="A266" s="47">
        <v>9</v>
      </c>
      <c r="B266" s="50">
        <v>24</v>
      </c>
      <c r="C266" s="72"/>
      <c r="D266" s="73"/>
      <c r="E266" s="73"/>
      <c r="F266" s="73"/>
      <c r="G266" s="73"/>
      <c r="H266" s="73"/>
      <c r="I266" s="73"/>
      <c r="J266" s="73"/>
      <c r="K266" s="73"/>
      <c r="L266" s="73"/>
      <c r="M266" s="73"/>
      <c r="N266" s="21" t="str">
        <f t="shared" si="23"/>
        <v/>
      </c>
      <c r="O266" s="79" t="str">
        <f t="shared" si="25"/>
        <v/>
      </c>
      <c r="P266" s="79" t="str">
        <f t="shared" si="26"/>
        <v/>
      </c>
      <c r="Q266" s="79" t="str">
        <f t="shared" si="24"/>
        <v/>
      </c>
      <c r="R266" s="79" t="str">
        <f ca="1">IF(Q$273 = "","",IF(Q$273 &lt;&gt; Q266,"",COUNTIF(C$3:C266,Q$273)))</f>
        <v/>
      </c>
      <c r="S266" s="79" t="str">
        <f t="shared" ca="1" si="27"/>
        <v/>
      </c>
      <c r="T266" s="80"/>
      <c r="U266" s="80"/>
      <c r="V266" s="19"/>
      <c r="W266" s="19"/>
      <c r="X266" s="19"/>
      <c r="Y266" s="19"/>
      <c r="Z266" s="19"/>
    </row>
    <row r="267" spans="1:26" x14ac:dyDescent="0.15">
      <c r="A267" s="47">
        <v>9</v>
      </c>
      <c r="B267" s="50">
        <v>25</v>
      </c>
      <c r="C267" s="72"/>
      <c r="D267" s="73"/>
      <c r="E267" s="73"/>
      <c r="F267" s="73"/>
      <c r="G267" s="73"/>
      <c r="H267" s="73"/>
      <c r="I267" s="73"/>
      <c r="J267" s="73"/>
      <c r="K267" s="73"/>
      <c r="L267" s="73"/>
      <c r="M267" s="73"/>
      <c r="N267" s="21" t="str">
        <f t="shared" si="23"/>
        <v/>
      </c>
      <c r="O267" s="79" t="str">
        <f t="shared" si="25"/>
        <v/>
      </c>
      <c r="P267" s="79" t="str">
        <f t="shared" si="26"/>
        <v/>
      </c>
      <c r="Q267" s="79" t="str">
        <f t="shared" si="24"/>
        <v/>
      </c>
      <c r="R267" s="79" t="str">
        <f ca="1">IF(Q$273 = "","",IF(Q$273 &lt;&gt; Q267,"",COUNTIF(C$3:C267,Q$273)))</f>
        <v/>
      </c>
      <c r="S267" s="79" t="str">
        <f t="shared" ca="1" si="27"/>
        <v/>
      </c>
      <c r="T267" s="80"/>
      <c r="U267" s="80"/>
      <c r="V267" s="19"/>
      <c r="W267" s="19"/>
      <c r="X267" s="19"/>
      <c r="Y267" s="19"/>
      <c r="Z267" s="19"/>
    </row>
    <row r="268" spans="1:26" x14ac:dyDescent="0.15">
      <c r="A268" s="47">
        <v>9</v>
      </c>
      <c r="B268" s="50">
        <v>26</v>
      </c>
      <c r="C268" s="72"/>
      <c r="D268" s="73"/>
      <c r="E268" s="73"/>
      <c r="F268" s="73"/>
      <c r="G268" s="73"/>
      <c r="H268" s="73"/>
      <c r="I268" s="73"/>
      <c r="J268" s="73"/>
      <c r="K268" s="73"/>
      <c r="L268" s="73"/>
      <c r="M268" s="73"/>
      <c r="N268" s="21" t="str">
        <f t="shared" si="23"/>
        <v/>
      </c>
      <c r="O268" s="79" t="str">
        <f t="shared" si="25"/>
        <v/>
      </c>
      <c r="P268" s="79" t="str">
        <f t="shared" si="26"/>
        <v/>
      </c>
      <c r="Q268" s="79" t="str">
        <f t="shared" si="24"/>
        <v/>
      </c>
      <c r="R268" s="79" t="str">
        <f ca="1">IF(Q$273 = "","",IF(Q$273 &lt;&gt; Q268,"",COUNTIF(C$3:C268,Q$273)))</f>
        <v/>
      </c>
      <c r="S268" s="79" t="str">
        <f t="shared" ca="1" si="27"/>
        <v/>
      </c>
      <c r="T268" s="80"/>
      <c r="U268" s="80"/>
      <c r="V268" s="19"/>
      <c r="W268" s="19"/>
      <c r="X268" s="19"/>
      <c r="Y268" s="19"/>
      <c r="Z268" s="19"/>
    </row>
    <row r="269" spans="1:26" x14ac:dyDescent="0.15">
      <c r="A269" s="47">
        <v>9</v>
      </c>
      <c r="B269" s="50">
        <v>27</v>
      </c>
      <c r="C269" s="72"/>
      <c r="D269" s="73"/>
      <c r="E269" s="73"/>
      <c r="F269" s="73"/>
      <c r="G269" s="73"/>
      <c r="H269" s="73"/>
      <c r="I269" s="73"/>
      <c r="J269" s="73"/>
      <c r="K269" s="73"/>
      <c r="L269" s="73"/>
      <c r="M269" s="73"/>
      <c r="N269" s="21" t="str">
        <f t="shared" si="23"/>
        <v/>
      </c>
      <c r="O269" s="79" t="str">
        <f t="shared" si="25"/>
        <v/>
      </c>
      <c r="P269" s="79" t="str">
        <f t="shared" si="26"/>
        <v/>
      </c>
      <c r="Q269" s="79" t="str">
        <f t="shared" si="24"/>
        <v/>
      </c>
      <c r="R269" s="79" t="str">
        <f ca="1">IF(Q$273 = "","",IF(Q$273 &lt;&gt; Q269,"",COUNTIF(C$3:C269,Q$273)))</f>
        <v/>
      </c>
      <c r="S269" s="79" t="str">
        <f t="shared" ca="1" si="27"/>
        <v/>
      </c>
      <c r="T269" s="80"/>
      <c r="U269" s="80"/>
      <c r="V269" s="19"/>
      <c r="W269" s="19"/>
      <c r="X269" s="19"/>
      <c r="Y269" s="19"/>
      <c r="Z269" s="19"/>
    </row>
    <row r="270" spans="1:26" x14ac:dyDescent="0.15">
      <c r="A270" s="47">
        <v>9</v>
      </c>
      <c r="B270" s="50">
        <v>28</v>
      </c>
      <c r="C270" s="72"/>
      <c r="D270" s="73"/>
      <c r="E270" s="73"/>
      <c r="F270" s="73"/>
      <c r="G270" s="73"/>
      <c r="H270" s="73"/>
      <c r="I270" s="73"/>
      <c r="J270" s="73"/>
      <c r="K270" s="73"/>
      <c r="L270" s="73"/>
      <c r="M270" s="73"/>
      <c r="N270" s="21" t="str">
        <f t="shared" si="23"/>
        <v/>
      </c>
      <c r="O270" s="79" t="str">
        <f t="shared" si="25"/>
        <v/>
      </c>
      <c r="P270" s="79" t="str">
        <f t="shared" si="26"/>
        <v/>
      </c>
      <c r="Q270" s="79" t="str">
        <f t="shared" si="24"/>
        <v/>
      </c>
      <c r="R270" s="79" t="str">
        <f ca="1">IF(Q$273 = "","",IF(Q$273 &lt;&gt; Q270,"",COUNTIF(C$3:C270,Q$273)))</f>
        <v/>
      </c>
      <c r="S270" s="79" t="str">
        <f t="shared" ca="1" si="27"/>
        <v/>
      </c>
      <c r="T270" s="80"/>
      <c r="U270" s="80"/>
      <c r="V270" s="19"/>
      <c r="W270" s="19"/>
      <c r="X270" s="19"/>
      <c r="Y270" s="19"/>
      <c r="Z270" s="19"/>
    </row>
    <row r="271" spans="1:26" x14ac:dyDescent="0.15">
      <c r="A271" s="47">
        <v>9</v>
      </c>
      <c r="B271" s="50">
        <v>29</v>
      </c>
      <c r="C271" s="72"/>
      <c r="D271" s="73"/>
      <c r="E271" s="73"/>
      <c r="F271" s="73"/>
      <c r="G271" s="73"/>
      <c r="H271" s="73"/>
      <c r="I271" s="73"/>
      <c r="J271" s="73"/>
      <c r="K271" s="73"/>
      <c r="L271" s="73"/>
      <c r="M271" s="73"/>
      <c r="N271" s="21" t="str">
        <f t="shared" si="23"/>
        <v/>
      </c>
      <c r="O271" s="79" t="str">
        <f t="shared" si="25"/>
        <v/>
      </c>
      <c r="P271" s="79" t="str">
        <f t="shared" si="26"/>
        <v/>
      </c>
      <c r="Q271" s="79" t="str">
        <f t="shared" si="24"/>
        <v/>
      </c>
      <c r="R271" s="79" t="str">
        <f ca="1">IF(Q$273 = "","",IF(Q$273 &lt;&gt; Q271,"",COUNTIF(C$3:C271,Q$273)))</f>
        <v/>
      </c>
      <c r="S271" s="79" t="str">
        <f t="shared" ca="1" si="27"/>
        <v/>
      </c>
      <c r="T271" s="80"/>
      <c r="U271" s="80"/>
      <c r="V271" s="19"/>
      <c r="W271" s="19"/>
      <c r="X271" s="19"/>
      <c r="Y271" s="19"/>
      <c r="Z271" s="19"/>
    </row>
    <row r="272" spans="1:26" x14ac:dyDescent="0.15">
      <c r="A272" s="51">
        <v>9</v>
      </c>
      <c r="B272" s="52">
        <v>30</v>
      </c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2" t="str">
        <f t="shared" si="23"/>
        <v/>
      </c>
      <c r="O272" s="79" t="str">
        <f t="shared" si="25"/>
        <v/>
      </c>
      <c r="P272" s="79" t="str">
        <f t="shared" si="26"/>
        <v/>
      </c>
      <c r="Q272" s="79" t="str">
        <f t="shared" si="24"/>
        <v/>
      </c>
      <c r="R272" s="79" t="str">
        <f ca="1">IF(Q$273 = "","",IF(Q$273 &lt;&gt; Q272,"",COUNTIF(C$3:C272,Q$273)))</f>
        <v/>
      </c>
      <c r="S272" s="79" t="str">
        <f t="shared" ca="1" si="27"/>
        <v/>
      </c>
      <c r="T272" s="80"/>
      <c r="U272" s="80"/>
      <c r="V272" s="19"/>
      <c r="W272" s="19"/>
      <c r="X272" s="19"/>
      <c r="Y272" s="19"/>
      <c r="Z272" s="19"/>
    </row>
    <row r="273" spans="1:26" x14ac:dyDescent="0.15">
      <c r="A273" s="53" t="s">
        <v>17</v>
      </c>
      <c r="B273" s="54"/>
      <c r="C273" s="3">
        <f>COUNTA(C3:C272)</f>
        <v>0</v>
      </c>
      <c r="D273" s="3">
        <f>COUNT(D3:D272)</f>
        <v>0</v>
      </c>
      <c r="E273" s="3">
        <f t="shared" ref="E273:N273" si="28">COUNT(E3:E272)</f>
        <v>0</v>
      </c>
      <c r="F273" s="3">
        <f t="shared" si="28"/>
        <v>0</v>
      </c>
      <c r="G273" s="3">
        <f t="shared" si="28"/>
        <v>0</v>
      </c>
      <c r="H273" s="4" t="s">
        <v>28</v>
      </c>
      <c r="I273" s="5"/>
      <c r="J273" s="3">
        <f t="shared" si="28"/>
        <v>0</v>
      </c>
      <c r="K273" s="3">
        <f t="shared" si="28"/>
        <v>0</v>
      </c>
      <c r="L273" s="3">
        <f t="shared" si="28"/>
        <v>0</v>
      </c>
      <c r="M273" s="3">
        <f t="shared" si="28"/>
        <v>0</v>
      </c>
      <c r="N273" s="3">
        <f t="shared" si="28"/>
        <v>0</v>
      </c>
      <c r="O273" s="79" t="str">
        <f ca="1">IFERROR(INDIRECT("O"&amp;MATCH(0,INDEX(0/(O$3:O$272&lt;&gt;""),),0)+2),"")</f>
        <v/>
      </c>
      <c r="P273" s="79" t="str">
        <f ca="1">IFERROR(INDIRECT("P"&amp;MATCH(0,INDEX(0/(P$3:P$272&lt;&gt;""),),0)+2),"")</f>
        <v/>
      </c>
      <c r="Q273" s="79" t="str">
        <f ca="1">IFERROR(INDIRECT("Q"&amp;MATCH(0,INDEX(0/(Q$3:Q$272&lt;&gt;""),),0)+2),"")</f>
        <v/>
      </c>
      <c r="R273" s="79"/>
      <c r="S273" s="79"/>
      <c r="T273" s="80"/>
      <c r="U273" s="80"/>
      <c r="V273" s="19"/>
      <c r="W273" s="19"/>
      <c r="X273" s="19"/>
      <c r="Y273" s="19"/>
      <c r="Z273" s="19"/>
    </row>
    <row r="274" spans="1:26" x14ac:dyDescent="0.15">
      <c r="A274" s="53" t="s">
        <v>19</v>
      </c>
      <c r="B274" s="54"/>
      <c r="C274" s="6" t="s">
        <v>29</v>
      </c>
      <c r="D274" s="7">
        <f>IF(D273&lt;&gt;0,AVERAGE(D3:D272),0)</f>
        <v>0</v>
      </c>
      <c r="E274" s="7">
        <f>IF(E273&lt;&gt;0,AVERAGE(E3:E272),0)</f>
        <v>0</v>
      </c>
      <c r="F274" s="7">
        <f>IF(F273&lt;&gt;0,AVERAGE(F3:F272),0)</f>
        <v>0</v>
      </c>
      <c r="G274" s="7">
        <f>IF(G273&lt;&gt;0,AVERAGE(G3:G272),0)</f>
        <v>0</v>
      </c>
      <c r="H274" s="4" t="s">
        <v>28</v>
      </c>
      <c r="I274" s="8"/>
      <c r="J274" s="7">
        <f>IF(J273&lt;&gt;0,AVERAGE(J3:J272),0)</f>
        <v>0</v>
      </c>
      <c r="K274" s="7">
        <f>IF(K273&lt;&gt;0,AVERAGE(K3:K272),0)</f>
        <v>0</v>
      </c>
      <c r="L274" s="7">
        <f>IF(L273&lt;&gt;0,AVERAGE(L3:L272),0)</f>
        <v>0</v>
      </c>
      <c r="M274" s="7">
        <f>IF(M273&lt;&gt;0,AVERAGE(M3:M272),0)</f>
        <v>0</v>
      </c>
      <c r="N274" s="7">
        <f>IF(N273&lt;&gt;0,AVERAGE(N3:N272),0)</f>
        <v>0</v>
      </c>
      <c r="O274" s="81">
        <f>COUNTA(O3:O272) -COUNTBLANK(O3:O272)</f>
        <v>0</v>
      </c>
      <c r="P274" s="81">
        <f>COUNTA(P3:P272) -COUNTBLANK(P3:P272)</f>
        <v>0</v>
      </c>
      <c r="Q274" s="81"/>
      <c r="R274" s="81">
        <f ca="1">MAX(R3:R272)</f>
        <v>0</v>
      </c>
      <c r="S274" s="79"/>
      <c r="T274" s="80"/>
      <c r="U274" s="80"/>
      <c r="V274" s="19"/>
      <c r="W274" s="19"/>
      <c r="X274" s="19"/>
      <c r="Y274" s="19"/>
      <c r="Z274" s="19"/>
    </row>
    <row r="275" spans="1:26" x14ac:dyDescent="0.15">
      <c r="A275" s="55" t="s">
        <v>21</v>
      </c>
      <c r="B275" s="56"/>
      <c r="C275" s="6" t="s">
        <v>29</v>
      </c>
      <c r="D275" s="7">
        <f>IF(D273&gt;=2,STDEV(D3:D272),0)</f>
        <v>0</v>
      </c>
      <c r="E275" s="7">
        <f t="shared" ref="E275:N275" si="29">IF(E273&gt;=2,STDEV(E3:E272),0)</f>
        <v>0</v>
      </c>
      <c r="F275" s="7">
        <f t="shared" si="29"/>
        <v>0</v>
      </c>
      <c r="G275" s="7">
        <f t="shared" si="29"/>
        <v>0</v>
      </c>
      <c r="H275" s="4" t="s">
        <v>28</v>
      </c>
      <c r="I275" s="8"/>
      <c r="J275" s="7">
        <f t="shared" si="29"/>
        <v>0</v>
      </c>
      <c r="K275" s="7">
        <f t="shared" si="29"/>
        <v>0</v>
      </c>
      <c r="L275" s="7">
        <f t="shared" si="29"/>
        <v>0</v>
      </c>
      <c r="M275" s="7">
        <f t="shared" si="29"/>
        <v>0</v>
      </c>
      <c r="N275" s="7">
        <f t="shared" si="29"/>
        <v>0</v>
      </c>
      <c r="O275" s="80"/>
      <c r="P275" s="80"/>
      <c r="Q275" s="80"/>
      <c r="R275" s="80" t="e">
        <f ca="1">INDEX(S3:S272,MATCH(1,R3:R272,0))</f>
        <v>#N/A</v>
      </c>
      <c r="S275" s="80"/>
      <c r="T275" s="80"/>
      <c r="U275" s="80"/>
      <c r="V275" s="19"/>
      <c r="W275" s="19"/>
      <c r="X275" s="19"/>
      <c r="Y275" s="19"/>
      <c r="Z275" s="19"/>
    </row>
    <row r="276" spans="1:26" x14ac:dyDescent="0.15">
      <c r="A276" s="57"/>
      <c r="B276" s="57"/>
      <c r="C276" s="23"/>
      <c r="D276" s="75" t="str">
        <f ca="1">IF(O273="","","※"&amp;O273&amp;"に名前の入力がありません。(名前未入力" &amp; O274 &amp; "件あり)")</f>
        <v/>
      </c>
      <c r="E276" s="23"/>
      <c r="F276" s="23"/>
      <c r="G276" s="23"/>
      <c r="H276" s="23"/>
      <c r="I276" s="23"/>
      <c r="J276" s="23"/>
      <c r="K276" s="23"/>
      <c r="L276" s="23"/>
      <c r="M276" s="23"/>
      <c r="N276" s="24"/>
      <c r="O276" s="80"/>
      <c r="P276" s="80"/>
      <c r="Q276" s="80"/>
      <c r="R276" s="80" t="e">
        <f ca="1">INDEX(S3:S272,MATCH(2,R3:R272,0))</f>
        <v>#N/A</v>
      </c>
      <c r="S276" s="80"/>
      <c r="T276" s="80"/>
      <c r="U276" s="80"/>
      <c r="V276" s="19"/>
      <c r="W276" s="19"/>
      <c r="X276" s="19"/>
      <c r="Y276" s="19"/>
      <c r="Z276" s="19"/>
    </row>
    <row r="277" spans="1:26" x14ac:dyDescent="0.15">
      <c r="A277" s="57"/>
      <c r="B277" s="57"/>
      <c r="C277" s="23"/>
      <c r="D277" s="75" t="str">
        <f ca="1">IF(P273="","","※" &amp; P273 &amp; "に未入力の種目があります。(" &amp; P274 &amp; "人に未入力種目あり。１種目も行っていない生徒は除く)")</f>
        <v/>
      </c>
      <c r="E277" s="23"/>
      <c r="F277" s="23"/>
      <c r="G277" s="23"/>
      <c r="H277" s="23"/>
      <c r="I277" s="23"/>
      <c r="J277" s="23"/>
      <c r="K277" s="23"/>
      <c r="L277" s="23"/>
      <c r="M277" s="23"/>
      <c r="N277" s="24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</row>
    <row r="278" spans="1:26" x14ac:dyDescent="0.15">
      <c r="A278" s="57"/>
      <c r="B278" s="57"/>
      <c r="C278" s="23"/>
      <c r="D278" s="76" t="str">
        <f ca="1">IF(D277="","","　空欄：実施していない。　　0：実施した結果、記録が0。")</f>
        <v/>
      </c>
      <c r="E278" s="23"/>
      <c r="F278" s="23"/>
      <c r="G278" s="23"/>
      <c r="H278" s="23"/>
      <c r="I278" s="23"/>
      <c r="J278" s="23"/>
      <c r="K278" s="23"/>
      <c r="L278" s="23"/>
      <c r="M278" s="23"/>
      <c r="N278" s="24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</row>
    <row r="279" spans="1:26" x14ac:dyDescent="0.15">
      <c r="A279" s="57"/>
      <c r="B279" s="57"/>
      <c r="C279" s="23"/>
      <c r="D279" s="75" t="str">
        <f ca="1">IF(Q273="","","※"&amp;Q273&amp;"さんと同じ名前の生徒が"&amp; R274 &amp; "名います。（一人目" &amp; R275 &amp; "・二人目" &amp; R276 &amp; ")")</f>
        <v/>
      </c>
      <c r="E279" s="23"/>
      <c r="F279" s="23"/>
      <c r="G279" s="23"/>
      <c r="H279" s="23"/>
      <c r="I279" s="23"/>
      <c r="J279" s="23"/>
      <c r="K279" s="23"/>
      <c r="L279" s="23"/>
      <c r="M279" s="23"/>
      <c r="N279" s="24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</row>
    <row r="280" spans="1:26" x14ac:dyDescent="0.15">
      <c r="A280" s="57"/>
      <c r="B280" s="57"/>
      <c r="C280" s="23"/>
      <c r="D280" s="76" t="str">
        <f ca="1">IF(D279="","","　前年の名前を確認し同じ名前に変更してください。半角全角に注意してください。")</f>
        <v/>
      </c>
      <c r="E280" s="23"/>
      <c r="F280" s="23"/>
      <c r="G280" s="23"/>
      <c r="H280" s="23"/>
      <c r="I280" s="23"/>
      <c r="J280" s="23"/>
      <c r="K280" s="23"/>
      <c r="L280" s="23"/>
      <c r="M280" s="23"/>
      <c r="N280" s="24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</row>
    <row r="281" spans="1:26" x14ac:dyDescent="0.15">
      <c r="A281" s="57"/>
      <c r="B281" s="57"/>
      <c r="C281" s="23"/>
      <c r="D281" s="23"/>
      <c r="E281" s="23"/>
      <c r="F281" s="23"/>
      <c r="G281" s="23"/>
      <c r="H281" s="23"/>
      <c r="I281" s="23"/>
      <c r="J281" s="23"/>
      <c r="K281" s="23"/>
      <c r="L281" s="23"/>
      <c r="M281" s="23"/>
      <c r="N281" s="24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</row>
    <row r="282" spans="1:26" x14ac:dyDescent="0.15">
      <c r="A282" s="57"/>
      <c r="B282" s="57"/>
      <c r="C282" s="23"/>
      <c r="D282" s="23"/>
      <c r="E282" s="23"/>
      <c r="F282" s="23"/>
      <c r="G282" s="23"/>
      <c r="H282" s="23"/>
      <c r="I282" s="23"/>
      <c r="J282" s="23"/>
      <c r="K282" s="23"/>
      <c r="L282" s="23"/>
      <c r="M282" s="23"/>
      <c r="N282" s="24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</row>
    <row r="283" spans="1:26" x14ac:dyDescent="0.15">
      <c r="A283" s="57"/>
      <c r="B283" s="57"/>
      <c r="C283" s="23"/>
      <c r="D283" s="23"/>
      <c r="E283" s="23"/>
      <c r="F283" s="23"/>
      <c r="G283" s="23"/>
      <c r="H283" s="23"/>
      <c r="I283" s="23"/>
      <c r="J283" s="23"/>
      <c r="K283" s="23"/>
      <c r="L283" s="23"/>
      <c r="M283" s="23"/>
      <c r="N283" s="24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</row>
    <row r="284" spans="1:26" x14ac:dyDescent="0.15">
      <c r="A284" s="57"/>
      <c r="B284" s="57"/>
      <c r="C284" s="23"/>
      <c r="D284" s="23"/>
      <c r="E284" s="23"/>
      <c r="F284" s="23"/>
      <c r="G284" s="23"/>
      <c r="H284" s="23"/>
      <c r="I284" s="23"/>
      <c r="J284" s="23"/>
      <c r="K284" s="23"/>
      <c r="L284" s="23"/>
      <c r="M284" s="23"/>
      <c r="N284" s="24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</row>
    <row r="285" spans="1:26" x14ac:dyDescent="0.15">
      <c r="A285" s="57"/>
      <c r="B285" s="57"/>
      <c r="C285" s="23"/>
      <c r="D285" s="23"/>
      <c r="E285" s="23"/>
      <c r="F285" s="23"/>
      <c r="G285" s="23"/>
      <c r="H285" s="23"/>
      <c r="I285" s="23"/>
      <c r="J285" s="23"/>
      <c r="K285" s="23"/>
      <c r="L285" s="23"/>
      <c r="M285" s="23"/>
      <c r="N285" s="24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</row>
    <row r="286" spans="1:26" x14ac:dyDescent="0.15">
      <c r="A286" s="57"/>
      <c r="B286" s="57"/>
      <c r="C286" s="23"/>
      <c r="D286" s="23"/>
      <c r="E286" s="23"/>
      <c r="F286" s="23"/>
      <c r="G286" s="23"/>
      <c r="H286" s="23"/>
      <c r="I286" s="23"/>
      <c r="J286" s="23"/>
      <c r="K286" s="23"/>
      <c r="L286" s="23"/>
      <c r="M286" s="23"/>
      <c r="N286" s="24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</row>
    <row r="287" spans="1:26" x14ac:dyDescent="0.15">
      <c r="A287" s="57"/>
      <c r="B287" s="57"/>
      <c r="C287" s="23"/>
      <c r="D287" s="23"/>
      <c r="E287" s="23"/>
      <c r="F287" s="23"/>
      <c r="G287" s="23"/>
      <c r="H287" s="23"/>
      <c r="I287" s="23"/>
      <c r="J287" s="23"/>
      <c r="K287" s="23"/>
      <c r="L287" s="23"/>
      <c r="M287" s="23"/>
      <c r="N287" s="24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</row>
    <row r="288" spans="1:26" x14ac:dyDescent="0.15">
      <c r="A288" s="57"/>
      <c r="B288" s="57"/>
      <c r="C288" s="23"/>
      <c r="D288" s="23"/>
      <c r="E288" s="23"/>
      <c r="F288" s="23"/>
      <c r="G288" s="23"/>
      <c r="H288" s="23"/>
      <c r="I288" s="23"/>
      <c r="J288" s="23"/>
      <c r="K288" s="23"/>
      <c r="L288" s="23"/>
      <c r="M288" s="23"/>
      <c r="N288" s="24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</row>
    <row r="289" spans="1:26" x14ac:dyDescent="0.15">
      <c r="A289" s="57"/>
      <c r="B289" s="57"/>
      <c r="C289" s="23"/>
      <c r="D289" s="23"/>
      <c r="E289" s="23"/>
      <c r="F289" s="23"/>
      <c r="G289" s="23"/>
      <c r="H289" s="23"/>
      <c r="I289" s="23"/>
      <c r="J289" s="23"/>
      <c r="K289" s="23"/>
      <c r="L289" s="23"/>
      <c r="M289" s="23"/>
      <c r="N289" s="24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</row>
    <row r="290" spans="1:26" x14ac:dyDescent="0.15">
      <c r="A290" s="57"/>
      <c r="B290" s="57"/>
      <c r="C290" s="23"/>
      <c r="D290" s="23"/>
      <c r="E290" s="23"/>
      <c r="F290" s="23"/>
      <c r="G290" s="23"/>
      <c r="H290" s="23"/>
      <c r="I290" s="23"/>
      <c r="J290" s="23"/>
      <c r="K290" s="23"/>
      <c r="L290" s="23"/>
      <c r="M290" s="23"/>
      <c r="N290" s="24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</row>
    <row r="291" spans="1:26" x14ac:dyDescent="0.15">
      <c r="A291" s="57"/>
      <c r="B291" s="57"/>
      <c r="C291" s="23"/>
      <c r="D291" s="23"/>
      <c r="E291" s="23"/>
      <c r="F291" s="23"/>
      <c r="G291" s="23"/>
      <c r="H291" s="23"/>
      <c r="I291" s="23"/>
      <c r="J291" s="23"/>
      <c r="K291" s="23"/>
      <c r="L291" s="23"/>
      <c r="M291" s="23"/>
      <c r="N291" s="24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</row>
    <row r="292" spans="1:26" x14ac:dyDescent="0.15">
      <c r="A292" s="57"/>
      <c r="B292" s="57"/>
      <c r="C292" s="23"/>
      <c r="D292" s="23"/>
      <c r="E292" s="23"/>
      <c r="F292" s="23"/>
      <c r="G292" s="23"/>
      <c r="H292" s="23"/>
      <c r="I292" s="23"/>
      <c r="J292" s="23"/>
      <c r="K292" s="23"/>
      <c r="L292" s="23"/>
      <c r="M292" s="23"/>
      <c r="N292" s="24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</row>
    <row r="293" spans="1:26" x14ac:dyDescent="0.15">
      <c r="A293" s="57"/>
      <c r="B293" s="57"/>
      <c r="C293" s="23"/>
      <c r="D293" s="23"/>
      <c r="E293" s="23"/>
      <c r="F293" s="23"/>
      <c r="G293" s="23"/>
      <c r="H293" s="23"/>
      <c r="I293" s="23"/>
      <c r="J293" s="23"/>
      <c r="K293" s="23"/>
      <c r="L293" s="23"/>
      <c r="M293" s="23"/>
      <c r="N293" s="24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</row>
    <row r="294" spans="1:26" x14ac:dyDescent="0.15">
      <c r="A294" s="57"/>
      <c r="B294" s="57"/>
      <c r="C294" s="23"/>
      <c r="D294" s="23"/>
      <c r="E294" s="23"/>
      <c r="F294" s="23"/>
      <c r="G294" s="23"/>
      <c r="H294" s="23"/>
      <c r="I294" s="23"/>
      <c r="J294" s="23"/>
      <c r="K294" s="23"/>
      <c r="L294" s="23"/>
      <c r="M294" s="23"/>
      <c r="N294" s="24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</row>
    <row r="295" spans="1:26" x14ac:dyDescent="0.15">
      <c r="A295" s="57"/>
      <c r="B295" s="57"/>
      <c r="C295" s="23"/>
      <c r="D295" s="23"/>
      <c r="E295" s="23"/>
      <c r="F295" s="23"/>
      <c r="G295" s="23"/>
      <c r="H295" s="23"/>
      <c r="I295" s="23"/>
      <c r="J295" s="23"/>
      <c r="K295" s="23"/>
      <c r="L295" s="23"/>
      <c r="M295" s="23"/>
      <c r="N295" s="24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</row>
    <row r="296" spans="1:26" x14ac:dyDescent="0.15">
      <c r="A296" s="57"/>
      <c r="B296" s="57"/>
      <c r="C296" s="23"/>
      <c r="D296" s="23"/>
      <c r="E296" s="23"/>
      <c r="F296" s="23"/>
      <c r="G296" s="23"/>
      <c r="H296" s="23"/>
      <c r="I296" s="23"/>
      <c r="J296" s="23"/>
      <c r="K296" s="23"/>
      <c r="L296" s="23"/>
      <c r="M296" s="23"/>
      <c r="N296" s="24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</row>
    <row r="297" spans="1:26" x14ac:dyDescent="0.15">
      <c r="A297" s="57"/>
      <c r="B297" s="57"/>
      <c r="C297" s="23"/>
      <c r="D297" s="23"/>
      <c r="E297" s="23"/>
      <c r="F297" s="23"/>
      <c r="G297" s="23"/>
      <c r="H297" s="23"/>
      <c r="I297" s="23"/>
      <c r="J297" s="23"/>
      <c r="K297" s="23"/>
      <c r="L297" s="23"/>
      <c r="M297" s="23"/>
      <c r="N297" s="24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</row>
    <row r="298" spans="1:26" x14ac:dyDescent="0.15">
      <c r="A298" s="57"/>
      <c r="B298" s="57"/>
      <c r="C298" s="23"/>
      <c r="D298" s="23"/>
      <c r="E298" s="23"/>
      <c r="F298" s="23"/>
      <c r="G298" s="23"/>
      <c r="H298" s="23"/>
      <c r="I298" s="23"/>
      <c r="J298" s="23"/>
      <c r="K298" s="23"/>
      <c r="L298" s="23"/>
      <c r="M298" s="23"/>
      <c r="N298" s="24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</row>
    <row r="299" spans="1:26" x14ac:dyDescent="0.15">
      <c r="A299" s="57"/>
      <c r="B299" s="57"/>
      <c r="C299" s="23"/>
      <c r="D299" s="23"/>
      <c r="E299" s="23"/>
      <c r="F299" s="23"/>
      <c r="G299" s="23"/>
      <c r="H299" s="23"/>
      <c r="I299" s="23"/>
      <c r="J299" s="23"/>
      <c r="K299" s="23"/>
      <c r="L299" s="23"/>
      <c r="M299" s="23"/>
      <c r="N299" s="24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</row>
    <row r="300" spans="1:26" x14ac:dyDescent="0.15">
      <c r="A300" s="57"/>
      <c r="B300" s="57"/>
      <c r="C300" s="23"/>
      <c r="D300" s="23"/>
      <c r="E300" s="23"/>
      <c r="F300" s="23"/>
      <c r="G300" s="23"/>
      <c r="H300" s="23"/>
      <c r="I300" s="23"/>
      <c r="J300" s="23"/>
      <c r="K300" s="23"/>
      <c r="L300" s="23"/>
      <c r="M300" s="23"/>
      <c r="N300" s="24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</row>
    <row r="301" spans="1:26" x14ac:dyDescent="0.15">
      <c r="A301" s="57"/>
      <c r="B301" s="57"/>
      <c r="C301" s="23"/>
      <c r="D301" s="23"/>
      <c r="E301" s="23"/>
      <c r="F301" s="23"/>
      <c r="G301" s="23"/>
      <c r="H301" s="23"/>
      <c r="I301" s="23"/>
      <c r="J301" s="23"/>
      <c r="K301" s="23"/>
      <c r="L301" s="23"/>
      <c r="M301" s="23"/>
      <c r="N301" s="24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</row>
    <row r="302" spans="1:26" x14ac:dyDescent="0.15">
      <c r="A302" s="57"/>
      <c r="B302" s="57"/>
      <c r="C302" s="23"/>
      <c r="D302" s="23"/>
      <c r="E302" s="23"/>
      <c r="F302" s="23"/>
      <c r="G302" s="23"/>
      <c r="H302" s="23"/>
      <c r="I302" s="23"/>
      <c r="J302" s="23"/>
      <c r="K302" s="23"/>
      <c r="L302" s="23"/>
      <c r="M302" s="23"/>
      <c r="N302" s="24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</row>
    <row r="303" spans="1:26" x14ac:dyDescent="0.15">
      <c r="A303" s="57"/>
      <c r="B303" s="57"/>
      <c r="C303" s="23"/>
      <c r="D303" s="23"/>
      <c r="E303" s="23"/>
      <c r="F303" s="23"/>
      <c r="G303" s="23"/>
      <c r="H303" s="23"/>
      <c r="I303" s="23"/>
      <c r="J303" s="23"/>
      <c r="K303" s="23"/>
      <c r="L303" s="23"/>
      <c r="M303" s="23"/>
      <c r="N303" s="24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</row>
    <row r="304" spans="1:26" x14ac:dyDescent="0.15">
      <c r="A304" s="57"/>
      <c r="B304" s="57"/>
      <c r="C304" s="23"/>
      <c r="D304" s="23"/>
      <c r="E304" s="23"/>
      <c r="F304" s="23"/>
      <c r="G304" s="23"/>
      <c r="H304" s="23"/>
      <c r="I304" s="23"/>
      <c r="J304" s="23"/>
      <c r="K304" s="23"/>
      <c r="L304" s="23"/>
      <c r="M304" s="23"/>
      <c r="N304" s="24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</row>
    <row r="305" spans="1:26" x14ac:dyDescent="0.15">
      <c r="A305" s="57"/>
      <c r="B305" s="57"/>
      <c r="C305" s="23"/>
      <c r="D305" s="23"/>
      <c r="E305" s="23"/>
      <c r="F305" s="23"/>
      <c r="G305" s="23"/>
      <c r="H305" s="23"/>
      <c r="I305" s="23"/>
      <c r="J305" s="23"/>
      <c r="K305" s="23"/>
      <c r="L305" s="23"/>
      <c r="M305" s="23"/>
      <c r="N305" s="24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</row>
    <row r="306" spans="1:26" x14ac:dyDescent="0.15">
      <c r="A306" s="57"/>
      <c r="B306" s="57"/>
      <c r="C306" s="23"/>
      <c r="D306" s="23"/>
      <c r="E306" s="23"/>
      <c r="F306" s="23"/>
      <c r="G306" s="23"/>
      <c r="H306" s="23"/>
      <c r="I306" s="23"/>
      <c r="J306" s="23"/>
      <c r="K306" s="23"/>
      <c r="L306" s="23"/>
      <c r="M306" s="23"/>
      <c r="N306" s="24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</row>
    <row r="307" spans="1:26" x14ac:dyDescent="0.15">
      <c r="A307" s="57"/>
      <c r="B307" s="57"/>
      <c r="C307" s="23"/>
      <c r="D307" s="23"/>
      <c r="E307" s="23"/>
      <c r="F307" s="23"/>
      <c r="G307" s="23"/>
      <c r="H307" s="23"/>
      <c r="I307" s="23"/>
      <c r="J307" s="23"/>
      <c r="K307" s="23"/>
      <c r="L307" s="23"/>
      <c r="M307" s="23"/>
      <c r="N307" s="24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</row>
    <row r="308" spans="1:26" x14ac:dyDescent="0.15">
      <c r="A308" s="57"/>
      <c r="B308" s="57"/>
      <c r="C308" s="23"/>
      <c r="D308" s="23"/>
      <c r="E308" s="23"/>
      <c r="F308" s="23"/>
      <c r="G308" s="23"/>
      <c r="H308" s="23"/>
      <c r="I308" s="23"/>
      <c r="J308" s="23"/>
      <c r="K308" s="23"/>
      <c r="L308" s="23"/>
      <c r="M308" s="23"/>
      <c r="N308" s="24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</row>
    <row r="309" spans="1:26" x14ac:dyDescent="0.15">
      <c r="A309" s="57"/>
      <c r="B309" s="57"/>
      <c r="C309" s="23"/>
      <c r="D309" s="23"/>
      <c r="E309" s="23"/>
      <c r="F309" s="23"/>
      <c r="G309" s="23"/>
      <c r="H309" s="23"/>
      <c r="I309" s="23"/>
      <c r="J309" s="23"/>
      <c r="K309" s="23"/>
      <c r="L309" s="23"/>
      <c r="M309" s="23"/>
      <c r="N309" s="24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</row>
    <row r="310" spans="1:26" x14ac:dyDescent="0.15">
      <c r="A310" s="57"/>
      <c r="B310" s="57"/>
      <c r="C310" s="23"/>
      <c r="D310" s="23"/>
      <c r="E310" s="23"/>
      <c r="F310" s="23"/>
      <c r="G310" s="23"/>
      <c r="H310" s="23"/>
      <c r="I310" s="23"/>
      <c r="J310" s="23"/>
      <c r="K310" s="23"/>
      <c r="L310" s="23"/>
      <c r="M310" s="23"/>
      <c r="N310" s="24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</row>
  </sheetData>
  <sheetProtection algorithmName="SHA-512" hashValue="FWrYprbecb/qwGPVgK5cWZw1a8C9OEMjvAzO8pTXKvtCSh44zADkGGKaTsbVWRMxRMlmBDxTzYtk5iWg4VqZbQ==" saltValue="+YjuH4dgIjjsAecE3HlXlg==" spinCount="100000" sheet="1" objects="1" scenarios="1" selectLockedCells="1"/>
  <mergeCells count="3">
    <mergeCell ref="A1:A2"/>
    <mergeCell ref="C1:C2"/>
    <mergeCell ref="B1:B2"/>
  </mergeCells>
  <phoneticPr fontId="1"/>
  <conditionalFormatting sqref="D3:D272">
    <cfRule type="cellIs" dxfId="41" priority="18" operator="lessThan">
      <formula>$AA$3</formula>
    </cfRule>
    <cfRule type="cellIs" dxfId="40" priority="19" operator="greaterThan">
      <formula>$AA$4</formula>
    </cfRule>
  </conditionalFormatting>
  <conditionalFormatting sqref="D3:M272">
    <cfRule type="containsBlanks" dxfId="39" priority="2">
      <formula>LEN(TRIM(D3))=0</formula>
    </cfRule>
  </conditionalFormatting>
  <conditionalFormatting sqref="E3:E272">
    <cfRule type="cellIs" dxfId="38" priority="16" operator="lessThan">
      <formula>$AB$3</formula>
    </cfRule>
    <cfRule type="cellIs" dxfId="37" priority="17" operator="greaterThan">
      <formula>$AB$4</formula>
    </cfRule>
  </conditionalFormatting>
  <conditionalFormatting sqref="F3:F272">
    <cfRule type="cellIs" dxfId="36" priority="14" operator="lessThan">
      <formula>$AC$3</formula>
    </cfRule>
    <cfRule type="cellIs" dxfId="35" priority="15" operator="greaterThan">
      <formula>$AC$4</formula>
    </cfRule>
  </conditionalFormatting>
  <conditionalFormatting sqref="G3:G272">
    <cfRule type="cellIs" dxfId="34" priority="12" operator="lessThan">
      <formula>$AD$3</formula>
    </cfRule>
    <cfRule type="cellIs" dxfId="33" priority="13" operator="greaterThan">
      <formula>$AD$4</formula>
    </cfRule>
  </conditionalFormatting>
  <conditionalFormatting sqref="H3:H272">
    <cfRule type="cellIs" dxfId="32" priority="10" operator="greaterThan">
      <formula>$AE$4</formula>
    </cfRule>
    <cfRule type="cellIs" dxfId="31" priority="11" operator="lessThan">
      <formula>$AE$3</formula>
    </cfRule>
  </conditionalFormatting>
  <conditionalFormatting sqref="I3:I272">
    <cfRule type="expression" dxfId="30" priority="20">
      <formula>IF($N3&gt;$AF$4,1,0)</formula>
    </cfRule>
    <cfRule type="expression" dxfId="29" priority="21">
      <formula>IF($N3&lt;$AF$3,1,0)</formula>
    </cfRule>
  </conditionalFormatting>
  <conditionalFormatting sqref="J3:J272">
    <cfRule type="cellIs" dxfId="28" priority="8" operator="lessThan">
      <formula>$AG$3</formula>
    </cfRule>
    <cfRule type="cellIs" dxfId="27" priority="9" operator="greaterThan">
      <formula>$AG$4</formula>
    </cfRule>
  </conditionalFormatting>
  <conditionalFormatting sqref="K3:K272">
    <cfRule type="cellIs" dxfId="26" priority="6" operator="lessThan">
      <formula>$AH$3</formula>
    </cfRule>
    <cfRule type="cellIs" dxfId="25" priority="7" operator="greaterThan">
      <formula>$AH$4</formula>
    </cfRule>
  </conditionalFormatting>
  <conditionalFormatting sqref="L3:L272">
    <cfRule type="cellIs" dxfId="24" priority="4" operator="lessThan">
      <formula>$AI$3</formula>
    </cfRule>
    <cfRule type="cellIs" dxfId="23" priority="5" operator="greaterThan">
      <formula>$AI$4</formula>
    </cfRule>
  </conditionalFormatting>
  <conditionalFormatting sqref="M3:M272">
    <cfRule type="cellIs" dxfId="22" priority="1" operator="greaterThan">
      <formula>$AJ$4</formula>
    </cfRule>
    <cfRule type="cellIs" dxfId="21" priority="3" operator="lessThan">
      <formula>$AJ$3</formula>
    </cfRule>
  </conditionalFormatting>
  <dataValidations count="6">
    <dataValidation type="whole" operator="notBetween" allowBlank="1" showInputMessage="1" showErrorMessage="1" error="この欄には入力できません。" sqref="N3:N200" xr:uid="{00000000-0002-0000-0000-000000000000}">
      <formula1>0</formula1>
      <formula2>1000000</formula2>
    </dataValidation>
    <dataValidation type="decimal" operator="notBetween" allowBlank="1" showInputMessage="1" showErrorMessage="1" sqref="A1:B2 A273:B1048576" xr:uid="{00000000-0002-0000-0000-000001000000}">
      <formula1>-1000000</formula1>
      <formula2>1000000</formula2>
    </dataValidation>
    <dataValidation type="decimal" operator="notBetween" allowBlank="1" showErrorMessage="1" errorTitle="変更エラー" error="クラスまたは出席番号は変更できません。" sqref="A3:B272" xr:uid="{00000000-0002-0000-0000-000002000000}">
      <formula1>-1000000</formula1>
      <formula2>1000000</formula2>
    </dataValidation>
    <dataValidation type="decimal" allowBlank="1" showInputMessage="1" showErrorMessage="1" errorTitle="入力エラー" error="この欄に数値以外は入力出来ません。" sqref="D3:G272 J3:M272" xr:uid="{00000000-0002-0000-0000-000003000000}">
      <formula1>0</formula1>
      <formula2>100000</formula2>
    </dataValidation>
    <dataValidation type="whole" allowBlank="1" showInputMessage="1" showErrorMessage="1" errorTitle="入力エラー" error="この欄に整数以外は入力出来ません。" sqref="H3:H272" xr:uid="{00000000-0002-0000-0000-000004000000}">
      <formula1>0</formula1>
      <formula2>100000</formula2>
    </dataValidation>
    <dataValidation type="whole" allowBlank="1" showInputMessage="1" showErrorMessage="1" errorTitle="入力エラー" error="この欄に0～59以外は入力出来ません。" sqref="I3:I272" xr:uid="{00000000-0002-0000-0000-000005000000}">
      <formula1>0</formula1>
      <formula2>59</formula2>
    </dataValidation>
  </dataValidations>
  <pageMargins left="0.64" right="0.62" top="1" bottom="1" header="0.51200000000000001" footer="0.51200000000000001"/>
  <pageSetup paperSize="9" orientation="landscape" horizontalDpi="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J310"/>
  <sheetViews>
    <sheetView workbookViewId="0">
      <pane xSplit="3" ySplit="2" topLeftCell="D3" activePane="bottomRight" state="frozen"/>
      <selection activeCell="C3" sqref="C3"/>
      <selection pane="topRight" activeCell="C3" sqref="C3"/>
      <selection pane="bottomLeft" activeCell="C3" sqref="C3"/>
      <selection pane="bottomRight" activeCell="C3" sqref="C3"/>
    </sheetView>
  </sheetViews>
  <sheetFormatPr defaultRowHeight="13.5" x14ac:dyDescent="0.15"/>
  <cols>
    <col min="1" max="2" width="4.125" style="58" customWidth="1"/>
    <col min="3" max="3" width="14.625" style="20" customWidth="1"/>
    <col min="4" max="7" width="8.625" style="20" customWidth="1"/>
    <col min="8" max="9" width="5" style="20" customWidth="1"/>
    <col min="10" max="13" width="8.625" style="20" customWidth="1"/>
    <col min="14" max="14" width="8.625" style="25" customWidth="1"/>
    <col min="15" max="23" width="9" style="20" customWidth="1"/>
    <col min="24" max="36" width="9" style="20" hidden="1" customWidth="1"/>
    <col min="37" max="16384" width="9" style="20"/>
  </cols>
  <sheetData>
    <row r="1" spans="1:36" s="15" customFormat="1" x14ac:dyDescent="0.15">
      <c r="A1" s="89" t="s">
        <v>30</v>
      </c>
      <c r="B1" s="93" t="s">
        <v>15</v>
      </c>
      <c r="C1" s="91" t="s">
        <v>31</v>
      </c>
      <c r="D1" s="26" t="s">
        <v>0</v>
      </c>
      <c r="E1" s="26" t="s">
        <v>1</v>
      </c>
      <c r="F1" s="26" t="s">
        <v>2</v>
      </c>
      <c r="G1" s="26" t="s">
        <v>3</v>
      </c>
      <c r="H1" s="27" t="s">
        <v>4</v>
      </c>
      <c r="I1" s="28"/>
      <c r="J1" s="26" t="s">
        <v>32</v>
      </c>
      <c r="K1" s="26" t="s">
        <v>5</v>
      </c>
      <c r="L1" s="26" t="s">
        <v>6</v>
      </c>
      <c r="M1" s="26" t="s">
        <v>7</v>
      </c>
      <c r="N1" s="29" t="s">
        <v>16</v>
      </c>
      <c r="O1" s="77" t="str">
        <f ca="1">IF(O273="","","※"&amp;O273&amp;"に名前の入力がありません。(名前未入力"&amp;O274&amp;"件あり)。")&amp;IF(Q273="","","　同姓同名の生徒がいます。詳しくは279行目へ")</f>
        <v/>
      </c>
      <c r="P1" s="30"/>
      <c r="Q1" s="30"/>
      <c r="R1" s="30"/>
      <c r="S1" s="30"/>
      <c r="T1" s="30"/>
      <c r="U1" s="30"/>
      <c r="V1" s="31"/>
      <c r="W1" s="31"/>
      <c r="X1" s="31"/>
      <c r="Y1" s="31"/>
      <c r="Z1" s="31"/>
    </row>
    <row r="2" spans="1:36" s="15" customFormat="1" x14ac:dyDescent="0.15">
      <c r="A2" s="90"/>
      <c r="B2" s="94"/>
      <c r="C2" s="92"/>
      <c r="D2" s="32" t="s">
        <v>8</v>
      </c>
      <c r="E2" s="32" t="s">
        <v>9</v>
      </c>
      <c r="F2" s="32" t="s">
        <v>10</v>
      </c>
      <c r="G2" s="32" t="s">
        <v>11</v>
      </c>
      <c r="H2" s="32" t="s">
        <v>12</v>
      </c>
      <c r="I2" s="32" t="s">
        <v>13</v>
      </c>
      <c r="J2" s="32" t="s">
        <v>9</v>
      </c>
      <c r="K2" s="32" t="s">
        <v>23</v>
      </c>
      <c r="L2" s="32" t="s">
        <v>33</v>
      </c>
      <c r="M2" s="32" t="s">
        <v>14</v>
      </c>
      <c r="N2" s="33" t="s">
        <v>13</v>
      </c>
      <c r="O2" s="77" t="str">
        <f ca="1">IF(P273="","","※" &amp; P273 &amp; "に空欄の種目があります。(実施していない種目は空欄としてください。実施したが記録が0の場合は0を入力してください)")</f>
        <v/>
      </c>
      <c r="P2" s="30"/>
      <c r="Q2" s="30"/>
      <c r="R2" s="30"/>
      <c r="S2" s="30"/>
      <c r="T2" s="30"/>
      <c r="U2" s="30"/>
      <c r="V2" s="31"/>
      <c r="W2" s="31"/>
      <c r="X2" s="31"/>
      <c r="Y2" s="31"/>
      <c r="Z2" s="31"/>
      <c r="AA2" s="46" t="s">
        <v>0</v>
      </c>
      <c r="AB2" s="46" t="s">
        <v>1</v>
      </c>
      <c r="AC2" s="46" t="s">
        <v>2</v>
      </c>
      <c r="AD2" s="46" t="s">
        <v>3</v>
      </c>
      <c r="AE2" s="46" t="s">
        <v>4</v>
      </c>
      <c r="AF2" s="46"/>
      <c r="AG2" s="46" t="s">
        <v>24</v>
      </c>
      <c r="AH2" s="46" t="s">
        <v>5</v>
      </c>
      <c r="AI2" s="15" t="s">
        <v>6</v>
      </c>
      <c r="AJ2" s="15" t="s">
        <v>7</v>
      </c>
    </row>
    <row r="3" spans="1:36" x14ac:dyDescent="0.15">
      <c r="A3" s="59">
        <v>1</v>
      </c>
      <c r="B3" s="60">
        <v>1</v>
      </c>
      <c r="C3" s="70"/>
      <c r="D3" s="71"/>
      <c r="E3" s="71"/>
      <c r="F3" s="71"/>
      <c r="G3" s="71"/>
      <c r="H3" s="71"/>
      <c r="I3" s="71"/>
      <c r="J3" s="71"/>
      <c r="K3" s="71"/>
      <c r="L3" s="71"/>
      <c r="M3" s="71"/>
      <c r="N3" s="34" t="str">
        <f t="shared" ref="N3:N66" si="0">IF(AND($H3=0,$I3=0),"",$H3*60+$I3)</f>
        <v/>
      </c>
      <c r="O3" s="82" t="str">
        <f>IF(AND(C3="",COUNT(D3:M3)&gt;0),A3 &amp; "組" &amp; B3 &amp; "番","")</f>
        <v/>
      </c>
      <c r="P3" s="82" t="str">
        <f>IF(AND(C3&lt;&gt;"",COUNTIF(D3:M3,"")&gt;0,COUNTIF(D3:K3,"")&lt;8),A3 &amp; "組" &amp; B3 &amp; "番","")</f>
        <v/>
      </c>
      <c r="Q3" s="82" t="str">
        <f>IF(OR(COUNTIF(C$3:C$272,C3) = 1,COUNTIF(C$3:C$272,C3) = 0),"",C3)</f>
        <v/>
      </c>
      <c r="R3" s="82" t="str">
        <f ca="1">IF(Q$273 = "","",IF(Q$273 &lt;&gt; Q3,"",COUNTIF(C$3:C3,Q$273)))</f>
        <v/>
      </c>
      <c r="S3" s="82" t="str">
        <f ca="1">IF(R3 = "","",A3 &amp; "-" &amp; B3)</f>
        <v/>
      </c>
      <c r="T3" s="82"/>
      <c r="U3" s="35"/>
      <c r="V3" s="35"/>
      <c r="W3" s="35"/>
      <c r="X3" s="35"/>
      <c r="Y3" s="35"/>
      <c r="Z3" s="35"/>
      <c r="AA3">
        <v>12</v>
      </c>
      <c r="AB3">
        <v>10</v>
      </c>
      <c r="AC3">
        <v>26</v>
      </c>
      <c r="AD3">
        <v>30</v>
      </c>
      <c r="AE3">
        <v>3</v>
      </c>
      <c r="AF3">
        <v>215</v>
      </c>
      <c r="AG3">
        <v>24</v>
      </c>
      <c r="AH3">
        <v>7.8</v>
      </c>
      <c r="AI3" s="20">
        <v>120</v>
      </c>
      <c r="AJ3" s="20">
        <v>4</v>
      </c>
    </row>
    <row r="4" spans="1:36" x14ac:dyDescent="0.15">
      <c r="A4" s="61">
        <v>1</v>
      </c>
      <c r="B4" s="62">
        <v>2</v>
      </c>
      <c r="C4" s="72"/>
      <c r="D4" s="73"/>
      <c r="E4" s="73"/>
      <c r="F4" s="73"/>
      <c r="G4" s="73"/>
      <c r="H4" s="73"/>
      <c r="I4" s="73"/>
      <c r="J4" s="73"/>
      <c r="K4" s="73"/>
      <c r="L4" s="73"/>
      <c r="M4" s="73"/>
      <c r="N4" s="36" t="str">
        <f t="shared" si="0"/>
        <v/>
      </c>
      <c r="O4" s="82" t="str">
        <f t="shared" ref="O4:O67" si="1">IF(AND(C4="",COUNT(D4:M4)&gt;0),A4 &amp; "組" &amp; B4 &amp; "番","")</f>
        <v/>
      </c>
      <c r="P4" s="82" t="str">
        <f t="shared" ref="P4:P67" si="2">IF(AND(C4&lt;&gt;"",COUNTIF(D4:M4,"")&gt;0,COUNTIF(D4:K4,"")&lt;8),A4 &amp; "組" &amp; B4 &amp; "番","")</f>
        <v/>
      </c>
      <c r="Q4" s="82" t="str">
        <f t="shared" ref="Q4:Q67" si="3">IF(OR(COUNTIF(C$3:C$272,C4) = 1,COUNTIF(C$3:C$272,C4) = 0),"",C4)</f>
        <v/>
      </c>
      <c r="R4" s="82" t="str">
        <f ca="1">IF(Q$273 = "","",IF(Q$273 &lt;&gt; Q4,"",COUNTIF(C$3:C4,Q$273)))</f>
        <v/>
      </c>
      <c r="S4" s="82" t="str">
        <f t="shared" ref="S4:S67" ca="1" si="4">IF(R4 = "","",A4 &amp; "-" &amp; B4)</f>
        <v/>
      </c>
      <c r="T4" s="82"/>
      <c r="U4" s="35"/>
      <c r="V4" s="35"/>
      <c r="W4" s="35"/>
      <c r="X4" s="35"/>
      <c r="Y4" s="35"/>
      <c r="Z4" s="35"/>
      <c r="AA4">
        <v>28</v>
      </c>
      <c r="AB4">
        <v>30</v>
      </c>
      <c r="AC4">
        <v>64</v>
      </c>
      <c r="AD4">
        <v>54</v>
      </c>
      <c r="AE4">
        <v>6</v>
      </c>
      <c r="AF4">
        <v>380</v>
      </c>
      <c r="AG4">
        <v>84</v>
      </c>
      <c r="AH4">
        <v>10.6</v>
      </c>
      <c r="AI4" s="20">
        <v>200</v>
      </c>
      <c r="AJ4" s="20">
        <v>18</v>
      </c>
    </row>
    <row r="5" spans="1:36" x14ac:dyDescent="0.15">
      <c r="A5" s="61">
        <v>1</v>
      </c>
      <c r="B5" s="62">
        <v>3</v>
      </c>
      <c r="C5" s="72"/>
      <c r="D5" s="73"/>
      <c r="E5" s="73"/>
      <c r="F5" s="73"/>
      <c r="G5" s="73"/>
      <c r="H5" s="73"/>
      <c r="I5" s="73"/>
      <c r="J5" s="73"/>
      <c r="K5" s="73"/>
      <c r="L5" s="73"/>
      <c r="M5" s="73"/>
      <c r="N5" s="36" t="str">
        <f t="shared" si="0"/>
        <v/>
      </c>
      <c r="O5" s="82" t="str">
        <f t="shared" si="1"/>
        <v/>
      </c>
      <c r="P5" s="82" t="str">
        <f t="shared" si="2"/>
        <v/>
      </c>
      <c r="Q5" s="82" t="str">
        <f t="shared" si="3"/>
        <v/>
      </c>
      <c r="R5" s="82" t="str">
        <f ca="1">IF(Q$273 = "","",IF(Q$273 &lt;&gt; Q5,"",COUNTIF(C$3:C5,Q$273)))</f>
        <v/>
      </c>
      <c r="S5" s="82" t="str">
        <f t="shared" ca="1" si="4"/>
        <v/>
      </c>
      <c r="T5" s="82"/>
      <c r="U5" s="35"/>
      <c r="V5" s="35"/>
      <c r="W5" s="35"/>
      <c r="X5" s="35"/>
      <c r="Y5" s="35"/>
      <c r="Z5" s="35"/>
    </row>
    <row r="6" spans="1:36" x14ac:dyDescent="0.15">
      <c r="A6" s="61">
        <v>1</v>
      </c>
      <c r="B6" s="62">
        <v>4</v>
      </c>
      <c r="C6" s="72"/>
      <c r="D6" s="73"/>
      <c r="E6" s="73"/>
      <c r="F6" s="73"/>
      <c r="G6" s="73"/>
      <c r="H6" s="73"/>
      <c r="I6" s="73"/>
      <c r="J6" s="73"/>
      <c r="K6" s="73"/>
      <c r="L6" s="73"/>
      <c r="M6" s="73"/>
      <c r="N6" s="36" t="str">
        <f t="shared" si="0"/>
        <v/>
      </c>
      <c r="O6" s="82" t="str">
        <f t="shared" si="1"/>
        <v/>
      </c>
      <c r="P6" s="82" t="str">
        <f t="shared" si="2"/>
        <v/>
      </c>
      <c r="Q6" s="82" t="str">
        <f t="shared" si="3"/>
        <v/>
      </c>
      <c r="R6" s="82" t="str">
        <f ca="1">IF(Q$273 = "","",IF(Q$273 &lt;&gt; Q6,"",COUNTIF(C$3:C6,Q$273)))</f>
        <v/>
      </c>
      <c r="S6" s="82" t="str">
        <f t="shared" ca="1" si="4"/>
        <v/>
      </c>
      <c r="T6" s="82"/>
      <c r="U6" s="35"/>
      <c r="V6" s="35"/>
      <c r="W6" s="35"/>
      <c r="X6" s="35"/>
      <c r="Y6" s="35"/>
      <c r="Z6" s="35"/>
    </row>
    <row r="7" spans="1:36" x14ac:dyDescent="0.15">
      <c r="A7" s="61">
        <v>1</v>
      </c>
      <c r="B7" s="62">
        <v>5</v>
      </c>
      <c r="C7" s="72"/>
      <c r="D7" s="73"/>
      <c r="E7" s="73"/>
      <c r="F7" s="73"/>
      <c r="G7" s="73"/>
      <c r="H7" s="73"/>
      <c r="I7" s="73"/>
      <c r="J7" s="73"/>
      <c r="K7" s="73"/>
      <c r="L7" s="73"/>
      <c r="M7" s="73"/>
      <c r="N7" s="36" t="str">
        <f t="shared" si="0"/>
        <v/>
      </c>
      <c r="O7" s="82" t="str">
        <f t="shared" si="1"/>
        <v/>
      </c>
      <c r="P7" s="82" t="str">
        <f t="shared" si="2"/>
        <v/>
      </c>
      <c r="Q7" s="82" t="str">
        <f t="shared" si="3"/>
        <v/>
      </c>
      <c r="R7" s="82" t="str">
        <f ca="1">IF(Q$273 = "","",IF(Q$273 &lt;&gt; Q7,"",COUNTIF(C$3:C7,Q$273)))</f>
        <v/>
      </c>
      <c r="S7" s="82" t="str">
        <f t="shared" ca="1" si="4"/>
        <v/>
      </c>
      <c r="T7" s="82"/>
      <c r="U7" s="35"/>
      <c r="V7" s="35"/>
      <c r="W7" s="35"/>
      <c r="X7" s="35"/>
      <c r="Y7" s="35"/>
      <c r="Z7" s="35"/>
      <c r="AA7"/>
      <c r="AB7"/>
      <c r="AC7"/>
      <c r="AD7"/>
      <c r="AE7"/>
      <c r="AF7"/>
      <c r="AG7"/>
      <c r="AH7"/>
    </row>
    <row r="8" spans="1:36" x14ac:dyDescent="0.15">
      <c r="A8" s="61">
        <v>1</v>
      </c>
      <c r="B8" s="62">
        <v>6</v>
      </c>
      <c r="C8" s="72"/>
      <c r="D8" s="73"/>
      <c r="E8" s="73"/>
      <c r="F8" s="73"/>
      <c r="G8" s="73"/>
      <c r="H8" s="73"/>
      <c r="I8" s="73"/>
      <c r="J8" s="73"/>
      <c r="K8" s="73"/>
      <c r="L8" s="73"/>
      <c r="M8" s="73"/>
      <c r="N8" s="36" t="str">
        <f t="shared" si="0"/>
        <v/>
      </c>
      <c r="O8" s="82" t="str">
        <f t="shared" si="1"/>
        <v/>
      </c>
      <c r="P8" s="82" t="str">
        <f t="shared" si="2"/>
        <v/>
      </c>
      <c r="Q8" s="82" t="str">
        <f t="shared" si="3"/>
        <v/>
      </c>
      <c r="R8" s="82" t="str">
        <f ca="1">IF(Q$273 = "","",IF(Q$273 &lt;&gt; Q8,"",COUNTIF(C$3:C8,Q$273)))</f>
        <v/>
      </c>
      <c r="S8" s="82" t="str">
        <f t="shared" ca="1" si="4"/>
        <v/>
      </c>
      <c r="T8" s="82"/>
      <c r="U8" s="35"/>
      <c r="V8" s="35"/>
      <c r="W8" s="35"/>
      <c r="X8" s="35"/>
      <c r="Y8" s="35"/>
      <c r="Z8" s="35"/>
      <c r="AA8"/>
      <c r="AB8"/>
      <c r="AC8"/>
      <c r="AD8"/>
      <c r="AE8"/>
      <c r="AF8"/>
      <c r="AG8"/>
      <c r="AH8"/>
    </row>
    <row r="9" spans="1:36" x14ac:dyDescent="0.15">
      <c r="A9" s="61">
        <v>1</v>
      </c>
      <c r="B9" s="62">
        <v>7</v>
      </c>
      <c r="C9" s="72"/>
      <c r="D9" s="73"/>
      <c r="E9" s="73"/>
      <c r="F9" s="73"/>
      <c r="G9" s="73"/>
      <c r="H9" s="73"/>
      <c r="I9" s="73"/>
      <c r="J9" s="73"/>
      <c r="K9" s="73"/>
      <c r="L9" s="73"/>
      <c r="M9" s="73"/>
      <c r="N9" s="36" t="str">
        <f t="shared" si="0"/>
        <v/>
      </c>
      <c r="O9" s="82" t="str">
        <f t="shared" si="1"/>
        <v/>
      </c>
      <c r="P9" s="82" t="str">
        <f t="shared" si="2"/>
        <v/>
      </c>
      <c r="Q9" s="82" t="str">
        <f t="shared" si="3"/>
        <v/>
      </c>
      <c r="R9" s="82" t="str">
        <f ca="1">IF(Q$273 = "","",IF(Q$273 &lt;&gt; Q9,"",COUNTIF(C$3:C9,Q$273)))</f>
        <v/>
      </c>
      <c r="S9" s="82" t="str">
        <f t="shared" ca="1" si="4"/>
        <v/>
      </c>
      <c r="T9" s="82"/>
      <c r="U9" s="35"/>
      <c r="V9" s="35"/>
      <c r="W9" s="35"/>
      <c r="X9" s="35"/>
      <c r="Y9" s="35"/>
      <c r="Z9" s="35"/>
    </row>
    <row r="10" spans="1:36" x14ac:dyDescent="0.15">
      <c r="A10" s="61">
        <v>1</v>
      </c>
      <c r="B10" s="62">
        <v>8</v>
      </c>
      <c r="C10" s="72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36" t="str">
        <f t="shared" si="0"/>
        <v/>
      </c>
      <c r="O10" s="82" t="str">
        <f t="shared" si="1"/>
        <v/>
      </c>
      <c r="P10" s="82" t="str">
        <f t="shared" si="2"/>
        <v/>
      </c>
      <c r="Q10" s="82" t="str">
        <f t="shared" si="3"/>
        <v/>
      </c>
      <c r="R10" s="82" t="str">
        <f ca="1">IF(Q$273 = "","",IF(Q$273 &lt;&gt; Q10,"",COUNTIF(C$3:C10,Q$273)))</f>
        <v/>
      </c>
      <c r="S10" s="82" t="str">
        <f t="shared" ca="1" si="4"/>
        <v/>
      </c>
      <c r="T10" s="82"/>
      <c r="U10" s="35"/>
      <c r="V10" s="35"/>
      <c r="W10" s="35"/>
      <c r="X10" s="35"/>
      <c r="Y10" s="35"/>
      <c r="Z10" s="35"/>
    </row>
    <row r="11" spans="1:36" x14ac:dyDescent="0.15">
      <c r="A11" s="61">
        <v>1</v>
      </c>
      <c r="B11" s="62">
        <v>9</v>
      </c>
      <c r="C11" s="72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36" t="str">
        <f t="shared" si="0"/>
        <v/>
      </c>
      <c r="O11" s="82" t="str">
        <f t="shared" si="1"/>
        <v/>
      </c>
      <c r="P11" s="82" t="str">
        <f t="shared" si="2"/>
        <v/>
      </c>
      <c r="Q11" s="82" t="str">
        <f t="shared" si="3"/>
        <v/>
      </c>
      <c r="R11" s="82" t="str">
        <f ca="1">IF(Q$273 = "","",IF(Q$273 &lt;&gt; Q11,"",COUNTIF(C$3:C11,Q$273)))</f>
        <v/>
      </c>
      <c r="S11" s="82" t="str">
        <f t="shared" ca="1" si="4"/>
        <v/>
      </c>
      <c r="T11" s="82"/>
      <c r="U11" s="35"/>
      <c r="V11" s="35"/>
      <c r="W11" s="35"/>
      <c r="X11" s="35"/>
      <c r="Y11" s="35"/>
      <c r="Z11" s="35"/>
    </row>
    <row r="12" spans="1:36" x14ac:dyDescent="0.15">
      <c r="A12" s="61">
        <v>1</v>
      </c>
      <c r="B12" s="62">
        <v>10</v>
      </c>
      <c r="C12" s="72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36" t="str">
        <f t="shared" si="0"/>
        <v/>
      </c>
      <c r="O12" s="82" t="str">
        <f t="shared" si="1"/>
        <v/>
      </c>
      <c r="P12" s="82" t="str">
        <f t="shared" si="2"/>
        <v/>
      </c>
      <c r="Q12" s="82" t="str">
        <f t="shared" si="3"/>
        <v/>
      </c>
      <c r="R12" s="82" t="str">
        <f ca="1">IF(Q$273 = "","",IF(Q$273 &lt;&gt; Q12,"",COUNTIF(C$3:C12,Q$273)))</f>
        <v/>
      </c>
      <c r="S12" s="82" t="str">
        <f t="shared" ca="1" si="4"/>
        <v/>
      </c>
      <c r="T12" s="82"/>
      <c r="U12" s="35"/>
      <c r="V12" s="35"/>
      <c r="W12" s="35"/>
      <c r="X12" s="35"/>
      <c r="Y12" s="35"/>
      <c r="Z12" s="35"/>
    </row>
    <row r="13" spans="1:36" x14ac:dyDescent="0.15">
      <c r="A13" s="61">
        <v>1</v>
      </c>
      <c r="B13" s="62">
        <v>11</v>
      </c>
      <c r="C13" s="72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36" t="str">
        <f t="shared" si="0"/>
        <v/>
      </c>
      <c r="O13" s="82" t="str">
        <f t="shared" si="1"/>
        <v/>
      </c>
      <c r="P13" s="82" t="str">
        <f t="shared" si="2"/>
        <v/>
      </c>
      <c r="Q13" s="82" t="str">
        <f t="shared" si="3"/>
        <v/>
      </c>
      <c r="R13" s="82" t="str">
        <f ca="1">IF(Q$273 = "","",IF(Q$273 &lt;&gt; Q13,"",COUNTIF(C$3:C13,Q$273)))</f>
        <v/>
      </c>
      <c r="S13" s="82" t="str">
        <f t="shared" ca="1" si="4"/>
        <v/>
      </c>
      <c r="T13" s="82"/>
      <c r="U13" s="35"/>
      <c r="V13" s="35"/>
      <c r="W13" s="35"/>
      <c r="X13" s="35"/>
      <c r="Y13" s="35"/>
      <c r="Z13" s="35"/>
    </row>
    <row r="14" spans="1:36" x14ac:dyDescent="0.15">
      <c r="A14" s="61">
        <v>1</v>
      </c>
      <c r="B14" s="62">
        <v>12</v>
      </c>
      <c r="C14" s="72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36" t="str">
        <f t="shared" si="0"/>
        <v/>
      </c>
      <c r="O14" s="82" t="str">
        <f t="shared" si="1"/>
        <v/>
      </c>
      <c r="P14" s="82" t="str">
        <f t="shared" si="2"/>
        <v/>
      </c>
      <c r="Q14" s="82" t="str">
        <f t="shared" si="3"/>
        <v/>
      </c>
      <c r="R14" s="82" t="str">
        <f ca="1">IF(Q$273 = "","",IF(Q$273 &lt;&gt; Q14,"",COUNTIF(C$3:C14,Q$273)))</f>
        <v/>
      </c>
      <c r="S14" s="82" t="str">
        <f t="shared" ca="1" si="4"/>
        <v/>
      </c>
      <c r="T14" s="82"/>
      <c r="U14" s="35"/>
      <c r="V14" s="35"/>
      <c r="W14" s="35"/>
      <c r="X14" s="35"/>
      <c r="Y14" s="35"/>
      <c r="Z14" s="35"/>
    </row>
    <row r="15" spans="1:36" x14ac:dyDescent="0.15">
      <c r="A15" s="61">
        <v>1</v>
      </c>
      <c r="B15" s="62">
        <v>13</v>
      </c>
      <c r="C15" s="72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36" t="str">
        <f t="shared" si="0"/>
        <v/>
      </c>
      <c r="O15" s="82" t="str">
        <f t="shared" si="1"/>
        <v/>
      </c>
      <c r="P15" s="82" t="str">
        <f t="shared" si="2"/>
        <v/>
      </c>
      <c r="Q15" s="82" t="str">
        <f t="shared" si="3"/>
        <v/>
      </c>
      <c r="R15" s="82" t="str">
        <f ca="1">IF(Q$273 = "","",IF(Q$273 &lt;&gt; Q15,"",COUNTIF(C$3:C15,Q$273)))</f>
        <v/>
      </c>
      <c r="S15" s="82" t="str">
        <f t="shared" ca="1" si="4"/>
        <v/>
      </c>
      <c r="T15" s="82"/>
      <c r="U15" s="35"/>
      <c r="V15" s="35"/>
      <c r="W15" s="35"/>
      <c r="X15" s="35"/>
      <c r="Y15" s="35"/>
      <c r="Z15" s="35"/>
    </row>
    <row r="16" spans="1:36" x14ac:dyDescent="0.15">
      <c r="A16" s="61">
        <v>1</v>
      </c>
      <c r="B16" s="62">
        <v>14</v>
      </c>
      <c r="C16" s="72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36" t="str">
        <f t="shared" si="0"/>
        <v/>
      </c>
      <c r="O16" s="82" t="str">
        <f t="shared" si="1"/>
        <v/>
      </c>
      <c r="P16" s="82" t="str">
        <f t="shared" si="2"/>
        <v/>
      </c>
      <c r="Q16" s="82" t="str">
        <f t="shared" si="3"/>
        <v/>
      </c>
      <c r="R16" s="82" t="str">
        <f ca="1">IF(Q$273 = "","",IF(Q$273 &lt;&gt; Q16,"",COUNTIF(C$3:C16,Q$273)))</f>
        <v/>
      </c>
      <c r="S16" s="82" t="str">
        <f t="shared" ca="1" si="4"/>
        <v/>
      </c>
      <c r="T16" s="82"/>
      <c r="U16" s="35"/>
      <c r="V16" s="35"/>
      <c r="W16" s="35"/>
      <c r="X16" s="35"/>
      <c r="Y16" s="35"/>
      <c r="Z16" s="35"/>
    </row>
    <row r="17" spans="1:26" x14ac:dyDescent="0.15">
      <c r="A17" s="61">
        <v>1</v>
      </c>
      <c r="B17" s="62">
        <v>15</v>
      </c>
      <c r="C17" s="72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36" t="str">
        <f t="shared" si="0"/>
        <v/>
      </c>
      <c r="O17" s="82" t="str">
        <f t="shared" si="1"/>
        <v/>
      </c>
      <c r="P17" s="82" t="str">
        <f t="shared" si="2"/>
        <v/>
      </c>
      <c r="Q17" s="82" t="str">
        <f t="shared" si="3"/>
        <v/>
      </c>
      <c r="R17" s="82" t="str">
        <f ca="1">IF(Q$273 = "","",IF(Q$273 &lt;&gt; Q17,"",COUNTIF(C$3:C17,Q$273)))</f>
        <v/>
      </c>
      <c r="S17" s="82" t="str">
        <f t="shared" ca="1" si="4"/>
        <v/>
      </c>
      <c r="T17" s="82"/>
      <c r="U17" s="35"/>
      <c r="V17" s="35"/>
      <c r="W17" s="35"/>
      <c r="X17" s="35"/>
      <c r="Y17" s="35"/>
      <c r="Z17" s="35"/>
    </row>
    <row r="18" spans="1:26" x14ac:dyDescent="0.15">
      <c r="A18" s="61">
        <v>1</v>
      </c>
      <c r="B18" s="62">
        <v>16</v>
      </c>
      <c r="C18" s="72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36" t="str">
        <f t="shared" si="0"/>
        <v/>
      </c>
      <c r="O18" s="82" t="str">
        <f t="shared" si="1"/>
        <v/>
      </c>
      <c r="P18" s="82" t="str">
        <f t="shared" si="2"/>
        <v/>
      </c>
      <c r="Q18" s="82" t="str">
        <f t="shared" si="3"/>
        <v/>
      </c>
      <c r="R18" s="82" t="str">
        <f ca="1">IF(Q$273 = "","",IF(Q$273 &lt;&gt; Q18,"",COUNTIF(C$3:C18,Q$273)))</f>
        <v/>
      </c>
      <c r="S18" s="82" t="str">
        <f t="shared" ca="1" si="4"/>
        <v/>
      </c>
      <c r="T18" s="82"/>
      <c r="U18" s="35"/>
      <c r="V18" s="35"/>
      <c r="W18" s="35"/>
      <c r="X18" s="35"/>
      <c r="Y18" s="35"/>
      <c r="Z18" s="35"/>
    </row>
    <row r="19" spans="1:26" x14ac:dyDescent="0.15">
      <c r="A19" s="61">
        <v>1</v>
      </c>
      <c r="B19" s="62">
        <v>17</v>
      </c>
      <c r="C19" s="72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36" t="str">
        <f t="shared" si="0"/>
        <v/>
      </c>
      <c r="O19" s="82" t="str">
        <f t="shared" si="1"/>
        <v/>
      </c>
      <c r="P19" s="82" t="str">
        <f t="shared" si="2"/>
        <v/>
      </c>
      <c r="Q19" s="82" t="str">
        <f t="shared" si="3"/>
        <v/>
      </c>
      <c r="R19" s="82" t="str">
        <f ca="1">IF(Q$273 = "","",IF(Q$273 &lt;&gt; Q19,"",COUNTIF(C$3:C19,Q$273)))</f>
        <v/>
      </c>
      <c r="S19" s="82" t="str">
        <f t="shared" ca="1" si="4"/>
        <v/>
      </c>
      <c r="T19" s="82"/>
      <c r="U19" s="35"/>
      <c r="V19" s="35"/>
      <c r="W19" s="35"/>
      <c r="X19" s="35"/>
      <c r="Y19" s="35"/>
      <c r="Z19" s="35"/>
    </row>
    <row r="20" spans="1:26" x14ac:dyDescent="0.15">
      <c r="A20" s="61">
        <v>1</v>
      </c>
      <c r="B20" s="62">
        <v>18</v>
      </c>
      <c r="C20" s="72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36" t="str">
        <f t="shared" si="0"/>
        <v/>
      </c>
      <c r="O20" s="82" t="str">
        <f t="shared" si="1"/>
        <v/>
      </c>
      <c r="P20" s="82" t="str">
        <f t="shared" si="2"/>
        <v/>
      </c>
      <c r="Q20" s="82" t="str">
        <f t="shared" si="3"/>
        <v/>
      </c>
      <c r="R20" s="82" t="str">
        <f ca="1">IF(Q$273 = "","",IF(Q$273 &lt;&gt; Q20,"",COUNTIF(C$3:C20,Q$273)))</f>
        <v/>
      </c>
      <c r="S20" s="82" t="str">
        <f t="shared" ca="1" si="4"/>
        <v/>
      </c>
      <c r="T20" s="82"/>
      <c r="U20" s="35"/>
      <c r="V20" s="35"/>
      <c r="W20" s="35"/>
      <c r="X20" s="35"/>
      <c r="Y20" s="35"/>
      <c r="Z20" s="35"/>
    </row>
    <row r="21" spans="1:26" x14ac:dyDescent="0.15">
      <c r="A21" s="61">
        <v>1</v>
      </c>
      <c r="B21" s="62">
        <v>19</v>
      </c>
      <c r="C21" s="72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36" t="str">
        <f t="shared" si="0"/>
        <v/>
      </c>
      <c r="O21" s="82" t="str">
        <f t="shared" si="1"/>
        <v/>
      </c>
      <c r="P21" s="82" t="str">
        <f t="shared" si="2"/>
        <v/>
      </c>
      <c r="Q21" s="82" t="str">
        <f t="shared" si="3"/>
        <v/>
      </c>
      <c r="R21" s="82" t="str">
        <f ca="1">IF(Q$273 = "","",IF(Q$273 &lt;&gt; Q21,"",COUNTIF(C$3:C21,Q$273)))</f>
        <v/>
      </c>
      <c r="S21" s="82" t="str">
        <f t="shared" ca="1" si="4"/>
        <v/>
      </c>
      <c r="T21" s="82"/>
      <c r="U21" s="35"/>
      <c r="V21" s="35"/>
      <c r="W21" s="35"/>
      <c r="X21" s="35"/>
      <c r="Y21" s="35"/>
      <c r="Z21" s="35"/>
    </row>
    <row r="22" spans="1:26" x14ac:dyDescent="0.15">
      <c r="A22" s="61">
        <v>1</v>
      </c>
      <c r="B22" s="62">
        <v>20</v>
      </c>
      <c r="C22" s="72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36" t="str">
        <f t="shared" si="0"/>
        <v/>
      </c>
      <c r="O22" s="82" t="str">
        <f t="shared" si="1"/>
        <v/>
      </c>
      <c r="P22" s="82" t="str">
        <f t="shared" si="2"/>
        <v/>
      </c>
      <c r="Q22" s="82" t="str">
        <f t="shared" si="3"/>
        <v/>
      </c>
      <c r="R22" s="82" t="str">
        <f ca="1">IF(Q$273 = "","",IF(Q$273 &lt;&gt; Q22,"",COUNTIF(C$3:C22,Q$273)))</f>
        <v/>
      </c>
      <c r="S22" s="82" t="str">
        <f t="shared" ca="1" si="4"/>
        <v/>
      </c>
      <c r="T22" s="82"/>
      <c r="U22" s="35"/>
      <c r="V22" s="35"/>
      <c r="W22" s="35"/>
      <c r="X22" s="35"/>
      <c r="Y22" s="35"/>
      <c r="Z22" s="35"/>
    </row>
    <row r="23" spans="1:26" x14ac:dyDescent="0.15">
      <c r="A23" s="61">
        <v>1</v>
      </c>
      <c r="B23" s="62">
        <v>21</v>
      </c>
      <c r="C23" s="72"/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36" t="str">
        <f t="shared" si="0"/>
        <v/>
      </c>
      <c r="O23" s="82" t="str">
        <f t="shared" si="1"/>
        <v/>
      </c>
      <c r="P23" s="82" t="str">
        <f t="shared" si="2"/>
        <v/>
      </c>
      <c r="Q23" s="82" t="str">
        <f t="shared" si="3"/>
        <v/>
      </c>
      <c r="R23" s="82" t="str">
        <f ca="1">IF(Q$273 = "","",IF(Q$273 &lt;&gt; Q23,"",COUNTIF(C$3:C23,Q$273)))</f>
        <v/>
      </c>
      <c r="S23" s="82" t="str">
        <f t="shared" ca="1" si="4"/>
        <v/>
      </c>
      <c r="T23" s="82"/>
      <c r="U23" s="35"/>
      <c r="V23" s="35"/>
      <c r="W23" s="35"/>
      <c r="X23" s="35"/>
      <c r="Y23" s="35"/>
      <c r="Z23" s="35"/>
    </row>
    <row r="24" spans="1:26" x14ac:dyDescent="0.15">
      <c r="A24" s="61">
        <v>1</v>
      </c>
      <c r="B24" s="62">
        <v>22</v>
      </c>
      <c r="C24" s="72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36" t="str">
        <f t="shared" si="0"/>
        <v/>
      </c>
      <c r="O24" s="82" t="str">
        <f t="shared" si="1"/>
        <v/>
      </c>
      <c r="P24" s="82" t="str">
        <f t="shared" si="2"/>
        <v/>
      </c>
      <c r="Q24" s="82" t="str">
        <f t="shared" si="3"/>
        <v/>
      </c>
      <c r="R24" s="82" t="str">
        <f ca="1">IF(Q$273 = "","",IF(Q$273 &lt;&gt; Q24,"",COUNTIF(C$3:C24,Q$273)))</f>
        <v/>
      </c>
      <c r="S24" s="82" t="str">
        <f t="shared" ca="1" si="4"/>
        <v/>
      </c>
      <c r="T24" s="82"/>
      <c r="U24" s="35"/>
      <c r="V24" s="35"/>
      <c r="W24" s="35"/>
      <c r="X24" s="35"/>
      <c r="Y24" s="35"/>
      <c r="Z24" s="35"/>
    </row>
    <row r="25" spans="1:26" x14ac:dyDescent="0.15">
      <c r="A25" s="61">
        <v>1</v>
      </c>
      <c r="B25" s="62">
        <v>23</v>
      </c>
      <c r="C25" s="72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36" t="str">
        <f t="shared" si="0"/>
        <v/>
      </c>
      <c r="O25" s="82" t="str">
        <f t="shared" si="1"/>
        <v/>
      </c>
      <c r="P25" s="82" t="str">
        <f t="shared" si="2"/>
        <v/>
      </c>
      <c r="Q25" s="82" t="str">
        <f t="shared" si="3"/>
        <v/>
      </c>
      <c r="R25" s="82" t="str">
        <f ca="1">IF(Q$273 = "","",IF(Q$273 &lt;&gt; Q25,"",COUNTIF(C$3:C25,Q$273)))</f>
        <v/>
      </c>
      <c r="S25" s="82" t="str">
        <f t="shared" ca="1" si="4"/>
        <v/>
      </c>
      <c r="T25" s="82"/>
      <c r="U25" s="35"/>
      <c r="V25" s="35"/>
      <c r="W25" s="35"/>
      <c r="X25" s="35"/>
      <c r="Y25" s="35"/>
      <c r="Z25" s="35"/>
    </row>
    <row r="26" spans="1:26" x14ac:dyDescent="0.15">
      <c r="A26" s="61">
        <v>1</v>
      </c>
      <c r="B26" s="62">
        <v>24</v>
      </c>
      <c r="C26" s="72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36" t="str">
        <f t="shared" si="0"/>
        <v/>
      </c>
      <c r="O26" s="82" t="str">
        <f t="shared" si="1"/>
        <v/>
      </c>
      <c r="P26" s="82" t="str">
        <f t="shared" si="2"/>
        <v/>
      </c>
      <c r="Q26" s="82" t="str">
        <f t="shared" si="3"/>
        <v/>
      </c>
      <c r="R26" s="82" t="str">
        <f ca="1">IF(Q$273 = "","",IF(Q$273 &lt;&gt; Q26,"",COUNTIF(C$3:C26,Q$273)))</f>
        <v/>
      </c>
      <c r="S26" s="82" t="str">
        <f t="shared" ca="1" si="4"/>
        <v/>
      </c>
      <c r="T26" s="82"/>
      <c r="U26" s="35"/>
      <c r="V26" s="35"/>
      <c r="W26" s="35"/>
      <c r="X26" s="35"/>
      <c r="Y26" s="35"/>
      <c r="Z26" s="35"/>
    </row>
    <row r="27" spans="1:26" x14ac:dyDescent="0.15">
      <c r="A27" s="61">
        <v>1</v>
      </c>
      <c r="B27" s="62">
        <v>25</v>
      </c>
      <c r="C27" s="72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36" t="str">
        <f t="shared" si="0"/>
        <v/>
      </c>
      <c r="O27" s="82" t="str">
        <f t="shared" si="1"/>
        <v/>
      </c>
      <c r="P27" s="82" t="str">
        <f t="shared" si="2"/>
        <v/>
      </c>
      <c r="Q27" s="82" t="str">
        <f t="shared" si="3"/>
        <v/>
      </c>
      <c r="R27" s="82" t="str">
        <f ca="1">IF(Q$273 = "","",IF(Q$273 &lt;&gt; Q27,"",COUNTIF(C$3:C27,Q$273)))</f>
        <v/>
      </c>
      <c r="S27" s="82" t="str">
        <f t="shared" ca="1" si="4"/>
        <v/>
      </c>
      <c r="T27" s="82"/>
      <c r="U27" s="35"/>
      <c r="V27" s="35"/>
      <c r="W27" s="35"/>
      <c r="X27" s="35"/>
      <c r="Y27" s="35"/>
      <c r="Z27" s="35"/>
    </row>
    <row r="28" spans="1:26" x14ac:dyDescent="0.15">
      <c r="A28" s="61">
        <v>1</v>
      </c>
      <c r="B28" s="62">
        <v>26</v>
      </c>
      <c r="C28" s="72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36" t="str">
        <f t="shared" si="0"/>
        <v/>
      </c>
      <c r="O28" s="82" t="str">
        <f t="shared" si="1"/>
        <v/>
      </c>
      <c r="P28" s="82" t="str">
        <f t="shared" si="2"/>
        <v/>
      </c>
      <c r="Q28" s="82" t="str">
        <f t="shared" si="3"/>
        <v/>
      </c>
      <c r="R28" s="82" t="str">
        <f ca="1">IF(Q$273 = "","",IF(Q$273 &lt;&gt; Q28,"",COUNTIF(C$3:C28,Q$273)))</f>
        <v/>
      </c>
      <c r="S28" s="82" t="str">
        <f t="shared" ca="1" si="4"/>
        <v/>
      </c>
      <c r="T28" s="82"/>
      <c r="U28" s="35"/>
      <c r="V28" s="35"/>
      <c r="W28" s="35"/>
      <c r="X28" s="35"/>
      <c r="Y28" s="35"/>
      <c r="Z28" s="35"/>
    </row>
    <row r="29" spans="1:26" x14ac:dyDescent="0.15">
      <c r="A29" s="61">
        <v>1</v>
      </c>
      <c r="B29" s="62">
        <v>27</v>
      </c>
      <c r="C29" s="72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36" t="str">
        <f t="shared" si="0"/>
        <v/>
      </c>
      <c r="O29" s="82" t="str">
        <f t="shared" si="1"/>
        <v/>
      </c>
      <c r="P29" s="82" t="str">
        <f t="shared" si="2"/>
        <v/>
      </c>
      <c r="Q29" s="82" t="str">
        <f t="shared" si="3"/>
        <v/>
      </c>
      <c r="R29" s="82" t="str">
        <f ca="1">IF(Q$273 = "","",IF(Q$273 &lt;&gt; Q29,"",COUNTIF(C$3:C29,Q$273)))</f>
        <v/>
      </c>
      <c r="S29" s="82" t="str">
        <f t="shared" ca="1" si="4"/>
        <v/>
      </c>
      <c r="T29" s="82"/>
      <c r="U29" s="35"/>
      <c r="V29" s="35"/>
      <c r="W29" s="35"/>
      <c r="X29" s="35"/>
      <c r="Y29" s="35"/>
      <c r="Z29" s="35"/>
    </row>
    <row r="30" spans="1:26" x14ac:dyDescent="0.15">
      <c r="A30" s="61">
        <v>1</v>
      </c>
      <c r="B30" s="62">
        <v>28</v>
      </c>
      <c r="C30" s="72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36" t="str">
        <f t="shared" si="0"/>
        <v/>
      </c>
      <c r="O30" s="82" t="str">
        <f t="shared" si="1"/>
        <v/>
      </c>
      <c r="P30" s="82" t="str">
        <f t="shared" si="2"/>
        <v/>
      </c>
      <c r="Q30" s="82" t="str">
        <f t="shared" si="3"/>
        <v/>
      </c>
      <c r="R30" s="82" t="str">
        <f ca="1">IF(Q$273 = "","",IF(Q$273 &lt;&gt; Q30,"",COUNTIF(C$3:C30,Q$273)))</f>
        <v/>
      </c>
      <c r="S30" s="82" t="str">
        <f t="shared" ca="1" si="4"/>
        <v/>
      </c>
      <c r="T30" s="82"/>
      <c r="U30" s="35"/>
      <c r="V30" s="35"/>
      <c r="W30" s="35"/>
      <c r="X30" s="35"/>
      <c r="Y30" s="35"/>
      <c r="Z30" s="35"/>
    </row>
    <row r="31" spans="1:26" x14ac:dyDescent="0.15">
      <c r="A31" s="61">
        <v>1</v>
      </c>
      <c r="B31" s="62">
        <v>29</v>
      </c>
      <c r="C31" s="72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36" t="str">
        <f t="shared" si="0"/>
        <v/>
      </c>
      <c r="O31" s="82" t="str">
        <f t="shared" si="1"/>
        <v/>
      </c>
      <c r="P31" s="82" t="str">
        <f t="shared" si="2"/>
        <v/>
      </c>
      <c r="Q31" s="82" t="str">
        <f t="shared" si="3"/>
        <v/>
      </c>
      <c r="R31" s="82" t="str">
        <f ca="1">IF(Q$273 = "","",IF(Q$273 &lt;&gt; Q31,"",COUNTIF(C$3:C31,Q$273)))</f>
        <v/>
      </c>
      <c r="S31" s="82" t="str">
        <f t="shared" ca="1" si="4"/>
        <v/>
      </c>
      <c r="T31" s="82"/>
      <c r="U31" s="35"/>
      <c r="V31" s="35"/>
      <c r="W31" s="35"/>
      <c r="X31" s="35"/>
      <c r="Y31" s="35"/>
      <c r="Z31" s="35"/>
    </row>
    <row r="32" spans="1:26" x14ac:dyDescent="0.15">
      <c r="A32" s="63">
        <v>1</v>
      </c>
      <c r="B32" s="64">
        <v>30</v>
      </c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37" t="str">
        <f t="shared" si="0"/>
        <v/>
      </c>
      <c r="O32" s="82" t="str">
        <f t="shared" si="1"/>
        <v/>
      </c>
      <c r="P32" s="82" t="str">
        <f t="shared" si="2"/>
        <v/>
      </c>
      <c r="Q32" s="82" t="str">
        <f t="shared" si="3"/>
        <v/>
      </c>
      <c r="R32" s="82" t="str">
        <f ca="1">IF(Q$273 = "","",IF(Q$273 &lt;&gt; Q32,"",COUNTIF(C$3:C32,Q$273)))</f>
        <v/>
      </c>
      <c r="S32" s="82" t="str">
        <f t="shared" ca="1" si="4"/>
        <v/>
      </c>
      <c r="T32" s="82"/>
      <c r="U32" s="35"/>
      <c r="V32" s="35"/>
      <c r="W32" s="35"/>
      <c r="X32" s="35"/>
      <c r="Y32" s="35"/>
      <c r="Z32" s="35"/>
    </row>
    <row r="33" spans="1:26" x14ac:dyDescent="0.15">
      <c r="A33" s="59">
        <v>2</v>
      </c>
      <c r="B33" s="62">
        <v>1</v>
      </c>
      <c r="C33" s="70"/>
      <c r="D33" s="71"/>
      <c r="E33" s="71"/>
      <c r="F33" s="71"/>
      <c r="G33" s="71"/>
      <c r="H33" s="71"/>
      <c r="I33" s="71"/>
      <c r="J33" s="71"/>
      <c r="K33" s="71"/>
      <c r="L33" s="71"/>
      <c r="M33" s="71"/>
      <c r="N33" s="36" t="str">
        <f t="shared" si="0"/>
        <v/>
      </c>
      <c r="O33" s="82" t="str">
        <f t="shared" si="1"/>
        <v/>
      </c>
      <c r="P33" s="82" t="str">
        <f t="shared" si="2"/>
        <v/>
      </c>
      <c r="Q33" s="82" t="str">
        <f t="shared" si="3"/>
        <v/>
      </c>
      <c r="R33" s="82" t="str">
        <f ca="1">IF(Q$273 = "","",IF(Q$273 &lt;&gt; Q33,"",COUNTIF(C$3:C33,Q$273)))</f>
        <v/>
      </c>
      <c r="S33" s="82" t="str">
        <f t="shared" ca="1" si="4"/>
        <v/>
      </c>
      <c r="T33" s="82"/>
      <c r="U33" s="35"/>
      <c r="V33" s="35"/>
      <c r="W33" s="35"/>
      <c r="X33" s="35"/>
      <c r="Y33" s="35"/>
      <c r="Z33" s="35"/>
    </row>
    <row r="34" spans="1:26" x14ac:dyDescent="0.15">
      <c r="A34" s="61">
        <v>2</v>
      </c>
      <c r="B34" s="62">
        <v>2</v>
      </c>
      <c r="C34" s="72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36" t="str">
        <f t="shared" si="0"/>
        <v/>
      </c>
      <c r="O34" s="82" t="str">
        <f t="shared" si="1"/>
        <v/>
      </c>
      <c r="P34" s="82" t="str">
        <f t="shared" si="2"/>
        <v/>
      </c>
      <c r="Q34" s="82" t="str">
        <f t="shared" si="3"/>
        <v/>
      </c>
      <c r="R34" s="82" t="str">
        <f ca="1">IF(Q$273 = "","",IF(Q$273 &lt;&gt; Q34,"",COUNTIF(C$3:C34,Q$273)))</f>
        <v/>
      </c>
      <c r="S34" s="82" t="str">
        <f t="shared" ca="1" si="4"/>
        <v/>
      </c>
      <c r="T34" s="82"/>
      <c r="U34" s="35"/>
      <c r="V34" s="35"/>
      <c r="W34" s="35"/>
      <c r="X34" s="35"/>
      <c r="Y34" s="35"/>
      <c r="Z34" s="35"/>
    </row>
    <row r="35" spans="1:26" x14ac:dyDescent="0.15">
      <c r="A35" s="59">
        <v>2</v>
      </c>
      <c r="B35" s="62">
        <v>3</v>
      </c>
      <c r="C35" s="72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36" t="str">
        <f t="shared" si="0"/>
        <v/>
      </c>
      <c r="O35" s="82" t="str">
        <f t="shared" si="1"/>
        <v/>
      </c>
      <c r="P35" s="82" t="str">
        <f t="shared" si="2"/>
        <v/>
      </c>
      <c r="Q35" s="82" t="str">
        <f t="shared" si="3"/>
        <v/>
      </c>
      <c r="R35" s="82" t="str">
        <f ca="1">IF(Q$273 = "","",IF(Q$273 &lt;&gt; Q35,"",COUNTIF(C$3:C35,Q$273)))</f>
        <v/>
      </c>
      <c r="S35" s="82" t="str">
        <f t="shared" ca="1" si="4"/>
        <v/>
      </c>
      <c r="T35" s="82"/>
      <c r="U35" s="35"/>
      <c r="V35" s="35"/>
      <c r="W35" s="35"/>
      <c r="X35" s="35"/>
      <c r="Y35" s="35"/>
      <c r="Z35" s="35"/>
    </row>
    <row r="36" spans="1:26" x14ac:dyDescent="0.15">
      <c r="A36" s="61">
        <v>2</v>
      </c>
      <c r="B36" s="62">
        <v>4</v>
      </c>
      <c r="C36" s="72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36" t="str">
        <f t="shared" si="0"/>
        <v/>
      </c>
      <c r="O36" s="82" t="str">
        <f t="shared" si="1"/>
        <v/>
      </c>
      <c r="P36" s="82" t="str">
        <f t="shared" si="2"/>
        <v/>
      </c>
      <c r="Q36" s="82" t="str">
        <f t="shared" si="3"/>
        <v/>
      </c>
      <c r="R36" s="82" t="str">
        <f ca="1">IF(Q$273 = "","",IF(Q$273 &lt;&gt; Q36,"",COUNTIF(C$3:C36,Q$273)))</f>
        <v/>
      </c>
      <c r="S36" s="82" t="str">
        <f t="shared" ca="1" si="4"/>
        <v/>
      </c>
      <c r="T36" s="82"/>
      <c r="U36" s="35"/>
      <c r="V36" s="35"/>
      <c r="W36" s="35"/>
      <c r="X36" s="35"/>
      <c r="Y36" s="35"/>
      <c r="Z36" s="35"/>
    </row>
    <row r="37" spans="1:26" x14ac:dyDescent="0.15">
      <c r="A37" s="59">
        <v>2</v>
      </c>
      <c r="B37" s="62">
        <v>5</v>
      </c>
      <c r="C37" s="72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36" t="str">
        <f t="shared" si="0"/>
        <v/>
      </c>
      <c r="O37" s="82" t="str">
        <f t="shared" si="1"/>
        <v/>
      </c>
      <c r="P37" s="82" t="str">
        <f t="shared" si="2"/>
        <v/>
      </c>
      <c r="Q37" s="82" t="str">
        <f t="shared" si="3"/>
        <v/>
      </c>
      <c r="R37" s="82" t="str">
        <f ca="1">IF(Q$273 = "","",IF(Q$273 &lt;&gt; Q37,"",COUNTIF(C$3:C37,Q$273)))</f>
        <v/>
      </c>
      <c r="S37" s="82" t="str">
        <f t="shared" ca="1" si="4"/>
        <v/>
      </c>
      <c r="T37" s="82"/>
      <c r="U37" s="35"/>
      <c r="V37" s="35"/>
      <c r="W37" s="35"/>
      <c r="X37" s="35"/>
      <c r="Y37" s="35"/>
      <c r="Z37" s="35"/>
    </row>
    <row r="38" spans="1:26" x14ac:dyDescent="0.15">
      <c r="A38" s="61">
        <v>2</v>
      </c>
      <c r="B38" s="62">
        <v>6</v>
      </c>
      <c r="C38" s="72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36" t="str">
        <f t="shared" si="0"/>
        <v/>
      </c>
      <c r="O38" s="82" t="str">
        <f t="shared" si="1"/>
        <v/>
      </c>
      <c r="P38" s="82" t="str">
        <f t="shared" si="2"/>
        <v/>
      </c>
      <c r="Q38" s="82" t="str">
        <f t="shared" si="3"/>
        <v/>
      </c>
      <c r="R38" s="82" t="str">
        <f ca="1">IF(Q$273 = "","",IF(Q$273 &lt;&gt; Q38,"",COUNTIF(C$3:C38,Q$273)))</f>
        <v/>
      </c>
      <c r="S38" s="82" t="str">
        <f t="shared" ca="1" si="4"/>
        <v/>
      </c>
      <c r="T38" s="82"/>
      <c r="U38" s="35"/>
      <c r="V38" s="35"/>
      <c r="W38" s="35"/>
      <c r="X38" s="35"/>
      <c r="Y38" s="35"/>
      <c r="Z38" s="35"/>
    </row>
    <row r="39" spans="1:26" x14ac:dyDescent="0.15">
      <c r="A39" s="59">
        <v>2</v>
      </c>
      <c r="B39" s="62">
        <v>7</v>
      </c>
      <c r="C39" s="72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36" t="str">
        <f t="shared" si="0"/>
        <v/>
      </c>
      <c r="O39" s="82" t="str">
        <f t="shared" si="1"/>
        <v/>
      </c>
      <c r="P39" s="82" t="str">
        <f t="shared" si="2"/>
        <v/>
      </c>
      <c r="Q39" s="82" t="str">
        <f t="shared" si="3"/>
        <v/>
      </c>
      <c r="R39" s="82" t="str">
        <f ca="1">IF(Q$273 = "","",IF(Q$273 &lt;&gt; Q39,"",COUNTIF(C$3:C39,Q$273)))</f>
        <v/>
      </c>
      <c r="S39" s="82" t="str">
        <f t="shared" ca="1" si="4"/>
        <v/>
      </c>
      <c r="T39" s="82"/>
      <c r="U39" s="35"/>
      <c r="V39" s="35"/>
      <c r="W39" s="35"/>
      <c r="X39" s="35"/>
      <c r="Y39" s="35"/>
      <c r="Z39" s="35"/>
    </row>
    <row r="40" spans="1:26" x14ac:dyDescent="0.15">
      <c r="A40" s="61">
        <v>2</v>
      </c>
      <c r="B40" s="62">
        <v>8</v>
      </c>
      <c r="C40" s="72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36" t="str">
        <f t="shared" si="0"/>
        <v/>
      </c>
      <c r="O40" s="82" t="str">
        <f t="shared" si="1"/>
        <v/>
      </c>
      <c r="P40" s="82" t="str">
        <f t="shared" si="2"/>
        <v/>
      </c>
      <c r="Q40" s="82" t="str">
        <f t="shared" si="3"/>
        <v/>
      </c>
      <c r="R40" s="82" t="str">
        <f ca="1">IF(Q$273 = "","",IF(Q$273 &lt;&gt; Q40,"",COUNTIF(C$3:C40,Q$273)))</f>
        <v/>
      </c>
      <c r="S40" s="82" t="str">
        <f t="shared" ca="1" si="4"/>
        <v/>
      </c>
      <c r="T40" s="82"/>
      <c r="U40" s="35"/>
      <c r="V40" s="35"/>
      <c r="W40" s="35"/>
      <c r="X40" s="35"/>
      <c r="Y40" s="35"/>
      <c r="Z40" s="35"/>
    </row>
    <row r="41" spans="1:26" x14ac:dyDescent="0.15">
      <c r="A41" s="59">
        <v>2</v>
      </c>
      <c r="B41" s="62">
        <v>9</v>
      </c>
      <c r="C41" s="72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36" t="str">
        <f t="shared" si="0"/>
        <v/>
      </c>
      <c r="O41" s="82" t="str">
        <f t="shared" si="1"/>
        <v/>
      </c>
      <c r="P41" s="82" t="str">
        <f t="shared" si="2"/>
        <v/>
      </c>
      <c r="Q41" s="82" t="str">
        <f t="shared" si="3"/>
        <v/>
      </c>
      <c r="R41" s="82" t="str">
        <f ca="1">IF(Q$273 = "","",IF(Q$273 &lt;&gt; Q41,"",COUNTIF(C$3:C41,Q$273)))</f>
        <v/>
      </c>
      <c r="S41" s="82" t="str">
        <f t="shared" ca="1" si="4"/>
        <v/>
      </c>
      <c r="T41" s="82"/>
      <c r="U41" s="35"/>
      <c r="V41" s="35"/>
      <c r="W41" s="35"/>
      <c r="X41" s="35"/>
      <c r="Y41" s="35"/>
      <c r="Z41" s="35"/>
    </row>
    <row r="42" spans="1:26" x14ac:dyDescent="0.15">
      <c r="A42" s="61">
        <v>2</v>
      </c>
      <c r="B42" s="62">
        <v>10</v>
      </c>
      <c r="C42" s="72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36" t="str">
        <f t="shared" si="0"/>
        <v/>
      </c>
      <c r="O42" s="82" t="str">
        <f t="shared" si="1"/>
        <v/>
      </c>
      <c r="P42" s="82" t="str">
        <f t="shared" si="2"/>
        <v/>
      </c>
      <c r="Q42" s="82" t="str">
        <f t="shared" si="3"/>
        <v/>
      </c>
      <c r="R42" s="82" t="str">
        <f ca="1">IF(Q$273 = "","",IF(Q$273 &lt;&gt; Q42,"",COUNTIF(C$3:C42,Q$273)))</f>
        <v/>
      </c>
      <c r="S42" s="82" t="str">
        <f t="shared" ca="1" si="4"/>
        <v/>
      </c>
      <c r="T42" s="82"/>
      <c r="U42" s="35"/>
      <c r="V42" s="35"/>
      <c r="W42" s="35"/>
      <c r="X42" s="35"/>
      <c r="Y42" s="35"/>
      <c r="Z42" s="35"/>
    </row>
    <row r="43" spans="1:26" x14ac:dyDescent="0.15">
      <c r="A43" s="59">
        <v>2</v>
      </c>
      <c r="B43" s="62">
        <v>11</v>
      </c>
      <c r="C43" s="72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36" t="str">
        <f t="shared" si="0"/>
        <v/>
      </c>
      <c r="O43" s="82" t="str">
        <f t="shared" si="1"/>
        <v/>
      </c>
      <c r="P43" s="82" t="str">
        <f t="shared" si="2"/>
        <v/>
      </c>
      <c r="Q43" s="82" t="str">
        <f t="shared" si="3"/>
        <v/>
      </c>
      <c r="R43" s="82" t="str">
        <f ca="1">IF(Q$273 = "","",IF(Q$273 &lt;&gt; Q43,"",COUNTIF(C$3:C43,Q$273)))</f>
        <v/>
      </c>
      <c r="S43" s="82" t="str">
        <f t="shared" ca="1" si="4"/>
        <v/>
      </c>
      <c r="T43" s="82"/>
      <c r="U43" s="35"/>
      <c r="V43" s="35"/>
      <c r="W43" s="35"/>
      <c r="X43" s="35"/>
      <c r="Y43" s="35"/>
      <c r="Z43" s="35"/>
    </row>
    <row r="44" spans="1:26" x14ac:dyDescent="0.15">
      <c r="A44" s="61">
        <v>2</v>
      </c>
      <c r="B44" s="62">
        <v>12</v>
      </c>
      <c r="C44" s="72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36" t="str">
        <f t="shared" si="0"/>
        <v/>
      </c>
      <c r="O44" s="82" t="str">
        <f t="shared" si="1"/>
        <v/>
      </c>
      <c r="P44" s="82" t="str">
        <f t="shared" si="2"/>
        <v/>
      </c>
      <c r="Q44" s="82" t="str">
        <f t="shared" si="3"/>
        <v/>
      </c>
      <c r="R44" s="82" t="str">
        <f ca="1">IF(Q$273 = "","",IF(Q$273 &lt;&gt; Q44,"",COUNTIF(C$3:C44,Q$273)))</f>
        <v/>
      </c>
      <c r="S44" s="82" t="str">
        <f t="shared" ca="1" si="4"/>
        <v/>
      </c>
      <c r="T44" s="82"/>
      <c r="U44" s="35"/>
      <c r="V44" s="35"/>
      <c r="W44" s="35"/>
      <c r="X44" s="35"/>
      <c r="Y44" s="35"/>
      <c r="Z44" s="35"/>
    </row>
    <row r="45" spans="1:26" x14ac:dyDescent="0.15">
      <c r="A45" s="59">
        <v>2</v>
      </c>
      <c r="B45" s="62">
        <v>13</v>
      </c>
      <c r="C45" s="72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36" t="str">
        <f t="shared" si="0"/>
        <v/>
      </c>
      <c r="O45" s="82" t="str">
        <f t="shared" si="1"/>
        <v/>
      </c>
      <c r="P45" s="82" t="str">
        <f t="shared" si="2"/>
        <v/>
      </c>
      <c r="Q45" s="82" t="str">
        <f t="shared" si="3"/>
        <v/>
      </c>
      <c r="R45" s="82" t="str">
        <f ca="1">IF(Q$273 = "","",IF(Q$273 &lt;&gt; Q45,"",COUNTIF(C$3:C45,Q$273)))</f>
        <v/>
      </c>
      <c r="S45" s="82" t="str">
        <f t="shared" ca="1" si="4"/>
        <v/>
      </c>
      <c r="T45" s="82"/>
      <c r="U45" s="35"/>
      <c r="V45" s="35"/>
      <c r="W45" s="35"/>
      <c r="X45" s="35"/>
      <c r="Y45" s="35"/>
      <c r="Z45" s="35"/>
    </row>
    <row r="46" spans="1:26" x14ac:dyDescent="0.15">
      <c r="A46" s="61">
        <v>2</v>
      </c>
      <c r="B46" s="62">
        <v>14</v>
      </c>
      <c r="C46" s="72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36" t="str">
        <f t="shared" si="0"/>
        <v/>
      </c>
      <c r="O46" s="82" t="str">
        <f t="shared" si="1"/>
        <v/>
      </c>
      <c r="P46" s="82" t="str">
        <f t="shared" si="2"/>
        <v/>
      </c>
      <c r="Q46" s="82" t="str">
        <f t="shared" si="3"/>
        <v/>
      </c>
      <c r="R46" s="82" t="str">
        <f ca="1">IF(Q$273 = "","",IF(Q$273 &lt;&gt; Q46,"",COUNTIF(C$3:C46,Q$273)))</f>
        <v/>
      </c>
      <c r="S46" s="82" t="str">
        <f t="shared" ca="1" si="4"/>
        <v/>
      </c>
      <c r="T46" s="82"/>
      <c r="U46" s="35"/>
      <c r="V46" s="35"/>
      <c r="W46" s="35"/>
      <c r="X46" s="35"/>
      <c r="Y46" s="35"/>
      <c r="Z46" s="35"/>
    </row>
    <row r="47" spans="1:26" x14ac:dyDescent="0.15">
      <c r="A47" s="59">
        <v>2</v>
      </c>
      <c r="B47" s="62">
        <v>15</v>
      </c>
      <c r="C47" s="72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36" t="str">
        <f t="shared" si="0"/>
        <v/>
      </c>
      <c r="O47" s="82" t="str">
        <f t="shared" si="1"/>
        <v/>
      </c>
      <c r="P47" s="82" t="str">
        <f t="shared" si="2"/>
        <v/>
      </c>
      <c r="Q47" s="82" t="str">
        <f t="shared" si="3"/>
        <v/>
      </c>
      <c r="R47" s="82" t="str">
        <f ca="1">IF(Q$273 = "","",IF(Q$273 &lt;&gt; Q47,"",COUNTIF(C$3:C47,Q$273)))</f>
        <v/>
      </c>
      <c r="S47" s="82" t="str">
        <f t="shared" ca="1" si="4"/>
        <v/>
      </c>
      <c r="T47" s="82"/>
      <c r="U47" s="35"/>
      <c r="V47" s="35"/>
      <c r="W47" s="35"/>
      <c r="X47" s="35"/>
      <c r="Y47" s="35"/>
      <c r="Z47" s="35"/>
    </row>
    <row r="48" spans="1:26" x14ac:dyDescent="0.15">
      <c r="A48" s="61">
        <v>2</v>
      </c>
      <c r="B48" s="62">
        <v>16</v>
      </c>
      <c r="C48" s="72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36" t="str">
        <f t="shared" si="0"/>
        <v/>
      </c>
      <c r="O48" s="82" t="str">
        <f t="shared" si="1"/>
        <v/>
      </c>
      <c r="P48" s="82" t="str">
        <f t="shared" si="2"/>
        <v/>
      </c>
      <c r="Q48" s="82" t="str">
        <f t="shared" si="3"/>
        <v/>
      </c>
      <c r="R48" s="82" t="str">
        <f ca="1">IF(Q$273 = "","",IF(Q$273 &lt;&gt; Q48,"",COUNTIF(C$3:C48,Q$273)))</f>
        <v/>
      </c>
      <c r="S48" s="82" t="str">
        <f t="shared" ca="1" si="4"/>
        <v/>
      </c>
      <c r="T48" s="82"/>
      <c r="U48" s="35"/>
      <c r="V48" s="35"/>
      <c r="W48" s="35"/>
      <c r="X48" s="35"/>
      <c r="Y48" s="35"/>
      <c r="Z48" s="35"/>
    </row>
    <row r="49" spans="1:26" x14ac:dyDescent="0.15">
      <c r="A49" s="59">
        <v>2</v>
      </c>
      <c r="B49" s="62">
        <v>17</v>
      </c>
      <c r="C49" s="72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36" t="str">
        <f t="shared" si="0"/>
        <v/>
      </c>
      <c r="O49" s="82" t="str">
        <f t="shared" si="1"/>
        <v/>
      </c>
      <c r="P49" s="82" t="str">
        <f t="shared" si="2"/>
        <v/>
      </c>
      <c r="Q49" s="82" t="str">
        <f t="shared" si="3"/>
        <v/>
      </c>
      <c r="R49" s="82" t="str">
        <f ca="1">IF(Q$273 = "","",IF(Q$273 &lt;&gt; Q49,"",COUNTIF(C$3:C49,Q$273)))</f>
        <v/>
      </c>
      <c r="S49" s="82" t="str">
        <f t="shared" ca="1" si="4"/>
        <v/>
      </c>
      <c r="T49" s="82"/>
      <c r="U49" s="35"/>
      <c r="V49" s="35"/>
      <c r="W49" s="35"/>
      <c r="X49" s="35"/>
      <c r="Y49" s="35"/>
      <c r="Z49" s="35"/>
    </row>
    <row r="50" spans="1:26" x14ac:dyDescent="0.15">
      <c r="A50" s="61">
        <v>2</v>
      </c>
      <c r="B50" s="62">
        <v>18</v>
      </c>
      <c r="C50" s="72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36" t="str">
        <f t="shared" si="0"/>
        <v/>
      </c>
      <c r="O50" s="82" t="str">
        <f t="shared" si="1"/>
        <v/>
      </c>
      <c r="P50" s="82" t="str">
        <f t="shared" si="2"/>
        <v/>
      </c>
      <c r="Q50" s="82" t="str">
        <f t="shared" si="3"/>
        <v/>
      </c>
      <c r="R50" s="82" t="str">
        <f ca="1">IF(Q$273 = "","",IF(Q$273 &lt;&gt; Q50,"",COUNTIF(C$3:C50,Q$273)))</f>
        <v/>
      </c>
      <c r="S50" s="82" t="str">
        <f t="shared" ca="1" si="4"/>
        <v/>
      </c>
      <c r="T50" s="82"/>
      <c r="U50" s="35"/>
      <c r="V50" s="35"/>
      <c r="W50" s="35"/>
      <c r="X50" s="35"/>
      <c r="Y50" s="35"/>
      <c r="Z50" s="35"/>
    </row>
    <row r="51" spans="1:26" x14ac:dyDescent="0.15">
      <c r="A51" s="59">
        <v>2</v>
      </c>
      <c r="B51" s="62">
        <v>19</v>
      </c>
      <c r="C51" s="72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36" t="str">
        <f t="shared" si="0"/>
        <v/>
      </c>
      <c r="O51" s="82" t="str">
        <f t="shared" si="1"/>
        <v/>
      </c>
      <c r="P51" s="82" t="str">
        <f t="shared" si="2"/>
        <v/>
      </c>
      <c r="Q51" s="82" t="str">
        <f t="shared" si="3"/>
        <v/>
      </c>
      <c r="R51" s="82" t="str">
        <f ca="1">IF(Q$273 = "","",IF(Q$273 &lt;&gt; Q51,"",COUNTIF(C$3:C51,Q$273)))</f>
        <v/>
      </c>
      <c r="S51" s="82" t="str">
        <f t="shared" ca="1" si="4"/>
        <v/>
      </c>
      <c r="T51" s="82"/>
      <c r="U51" s="35"/>
      <c r="V51" s="35"/>
      <c r="W51" s="35"/>
      <c r="X51" s="35"/>
      <c r="Y51" s="35"/>
      <c r="Z51" s="35"/>
    </row>
    <row r="52" spans="1:26" x14ac:dyDescent="0.15">
      <c r="A52" s="61">
        <v>2</v>
      </c>
      <c r="B52" s="62">
        <v>20</v>
      </c>
      <c r="C52" s="72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36" t="str">
        <f t="shared" si="0"/>
        <v/>
      </c>
      <c r="O52" s="82" t="str">
        <f t="shared" si="1"/>
        <v/>
      </c>
      <c r="P52" s="82" t="str">
        <f t="shared" si="2"/>
        <v/>
      </c>
      <c r="Q52" s="82" t="str">
        <f t="shared" si="3"/>
        <v/>
      </c>
      <c r="R52" s="82" t="str">
        <f ca="1">IF(Q$273 = "","",IF(Q$273 &lt;&gt; Q52,"",COUNTIF(C$3:C52,Q$273)))</f>
        <v/>
      </c>
      <c r="S52" s="82" t="str">
        <f t="shared" ca="1" si="4"/>
        <v/>
      </c>
      <c r="T52" s="82"/>
      <c r="U52" s="35"/>
      <c r="V52" s="35"/>
      <c r="W52" s="35"/>
      <c r="X52" s="35"/>
      <c r="Y52" s="35"/>
      <c r="Z52" s="35"/>
    </row>
    <row r="53" spans="1:26" x14ac:dyDescent="0.15">
      <c r="A53" s="59">
        <v>2</v>
      </c>
      <c r="B53" s="62">
        <v>21</v>
      </c>
      <c r="C53" s="72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36" t="str">
        <f t="shared" si="0"/>
        <v/>
      </c>
      <c r="O53" s="82" t="str">
        <f t="shared" si="1"/>
        <v/>
      </c>
      <c r="P53" s="82" t="str">
        <f t="shared" si="2"/>
        <v/>
      </c>
      <c r="Q53" s="82" t="str">
        <f t="shared" si="3"/>
        <v/>
      </c>
      <c r="R53" s="82" t="str">
        <f ca="1">IF(Q$273 = "","",IF(Q$273 &lt;&gt; Q53,"",COUNTIF(C$3:C53,Q$273)))</f>
        <v/>
      </c>
      <c r="S53" s="82" t="str">
        <f t="shared" ca="1" si="4"/>
        <v/>
      </c>
      <c r="T53" s="82"/>
      <c r="U53" s="35"/>
      <c r="V53" s="35"/>
      <c r="W53" s="35"/>
      <c r="X53" s="35"/>
      <c r="Y53" s="35"/>
      <c r="Z53" s="35"/>
    </row>
    <row r="54" spans="1:26" x14ac:dyDescent="0.15">
      <c r="A54" s="61">
        <v>2</v>
      </c>
      <c r="B54" s="62">
        <v>22</v>
      </c>
      <c r="C54" s="72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36" t="str">
        <f t="shared" si="0"/>
        <v/>
      </c>
      <c r="O54" s="82" t="str">
        <f t="shared" si="1"/>
        <v/>
      </c>
      <c r="P54" s="82" t="str">
        <f t="shared" si="2"/>
        <v/>
      </c>
      <c r="Q54" s="82" t="str">
        <f t="shared" si="3"/>
        <v/>
      </c>
      <c r="R54" s="82" t="str">
        <f ca="1">IF(Q$273 = "","",IF(Q$273 &lt;&gt; Q54,"",COUNTIF(C$3:C54,Q$273)))</f>
        <v/>
      </c>
      <c r="S54" s="82" t="str">
        <f t="shared" ca="1" si="4"/>
        <v/>
      </c>
      <c r="T54" s="82"/>
      <c r="U54" s="35"/>
      <c r="V54" s="35"/>
      <c r="W54" s="35"/>
      <c r="X54" s="35"/>
      <c r="Y54" s="35"/>
      <c r="Z54" s="35"/>
    </row>
    <row r="55" spans="1:26" x14ac:dyDescent="0.15">
      <c r="A55" s="59">
        <v>2</v>
      </c>
      <c r="B55" s="62">
        <v>23</v>
      </c>
      <c r="C55" s="72"/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36" t="str">
        <f t="shared" si="0"/>
        <v/>
      </c>
      <c r="O55" s="82" t="str">
        <f t="shared" si="1"/>
        <v/>
      </c>
      <c r="P55" s="82" t="str">
        <f t="shared" si="2"/>
        <v/>
      </c>
      <c r="Q55" s="82" t="str">
        <f t="shared" si="3"/>
        <v/>
      </c>
      <c r="R55" s="82" t="str">
        <f ca="1">IF(Q$273 = "","",IF(Q$273 &lt;&gt; Q55,"",COUNTIF(C$3:C55,Q$273)))</f>
        <v/>
      </c>
      <c r="S55" s="82" t="str">
        <f t="shared" ca="1" si="4"/>
        <v/>
      </c>
      <c r="T55" s="82"/>
      <c r="U55" s="35"/>
      <c r="V55" s="35"/>
      <c r="W55" s="35"/>
      <c r="X55" s="35"/>
      <c r="Y55" s="35"/>
      <c r="Z55" s="35"/>
    </row>
    <row r="56" spans="1:26" x14ac:dyDescent="0.15">
      <c r="A56" s="61">
        <v>2</v>
      </c>
      <c r="B56" s="62">
        <v>24</v>
      </c>
      <c r="C56" s="72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36" t="str">
        <f t="shared" si="0"/>
        <v/>
      </c>
      <c r="O56" s="82" t="str">
        <f t="shared" si="1"/>
        <v/>
      </c>
      <c r="P56" s="82" t="str">
        <f t="shared" si="2"/>
        <v/>
      </c>
      <c r="Q56" s="82" t="str">
        <f t="shared" si="3"/>
        <v/>
      </c>
      <c r="R56" s="82" t="str">
        <f ca="1">IF(Q$273 = "","",IF(Q$273 &lt;&gt; Q56,"",COUNTIF(C$3:C56,Q$273)))</f>
        <v/>
      </c>
      <c r="S56" s="82" t="str">
        <f t="shared" ca="1" si="4"/>
        <v/>
      </c>
      <c r="T56" s="82"/>
      <c r="U56" s="35"/>
      <c r="V56" s="35"/>
      <c r="W56" s="35"/>
      <c r="X56" s="35"/>
      <c r="Y56" s="35"/>
      <c r="Z56" s="35"/>
    </row>
    <row r="57" spans="1:26" x14ac:dyDescent="0.15">
      <c r="A57" s="59">
        <v>2</v>
      </c>
      <c r="B57" s="62">
        <v>25</v>
      </c>
      <c r="C57" s="72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36" t="str">
        <f t="shared" si="0"/>
        <v/>
      </c>
      <c r="O57" s="82" t="str">
        <f t="shared" si="1"/>
        <v/>
      </c>
      <c r="P57" s="82" t="str">
        <f t="shared" si="2"/>
        <v/>
      </c>
      <c r="Q57" s="82" t="str">
        <f t="shared" si="3"/>
        <v/>
      </c>
      <c r="R57" s="82" t="str">
        <f ca="1">IF(Q$273 = "","",IF(Q$273 &lt;&gt; Q57,"",COUNTIF(C$3:C57,Q$273)))</f>
        <v/>
      </c>
      <c r="S57" s="82" t="str">
        <f t="shared" ca="1" si="4"/>
        <v/>
      </c>
      <c r="T57" s="82"/>
      <c r="U57" s="35"/>
      <c r="V57" s="35"/>
      <c r="W57" s="35"/>
      <c r="X57" s="35"/>
      <c r="Y57" s="35"/>
      <c r="Z57" s="35"/>
    </row>
    <row r="58" spans="1:26" x14ac:dyDescent="0.15">
      <c r="A58" s="61">
        <v>2</v>
      </c>
      <c r="B58" s="62">
        <v>26</v>
      </c>
      <c r="C58" s="72"/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36" t="str">
        <f t="shared" si="0"/>
        <v/>
      </c>
      <c r="O58" s="82" t="str">
        <f t="shared" si="1"/>
        <v/>
      </c>
      <c r="P58" s="82" t="str">
        <f t="shared" si="2"/>
        <v/>
      </c>
      <c r="Q58" s="82" t="str">
        <f t="shared" si="3"/>
        <v/>
      </c>
      <c r="R58" s="82" t="str">
        <f ca="1">IF(Q$273 = "","",IF(Q$273 &lt;&gt; Q58,"",COUNTIF(C$3:C58,Q$273)))</f>
        <v/>
      </c>
      <c r="S58" s="82" t="str">
        <f t="shared" ca="1" si="4"/>
        <v/>
      </c>
      <c r="T58" s="82"/>
      <c r="U58" s="35"/>
      <c r="V58" s="35"/>
      <c r="W58" s="35"/>
      <c r="X58" s="35"/>
      <c r="Y58" s="35"/>
      <c r="Z58" s="35"/>
    </row>
    <row r="59" spans="1:26" x14ac:dyDescent="0.15">
      <c r="A59" s="59">
        <v>2</v>
      </c>
      <c r="B59" s="62">
        <v>27</v>
      </c>
      <c r="C59" s="72"/>
      <c r="D59" s="73"/>
      <c r="E59" s="73"/>
      <c r="F59" s="73"/>
      <c r="G59" s="73"/>
      <c r="H59" s="73"/>
      <c r="I59" s="73"/>
      <c r="J59" s="73"/>
      <c r="K59" s="73"/>
      <c r="L59" s="73"/>
      <c r="M59" s="73"/>
      <c r="N59" s="36" t="str">
        <f t="shared" si="0"/>
        <v/>
      </c>
      <c r="O59" s="82" t="str">
        <f t="shared" si="1"/>
        <v/>
      </c>
      <c r="P59" s="82" t="str">
        <f t="shared" si="2"/>
        <v/>
      </c>
      <c r="Q59" s="82" t="str">
        <f t="shared" si="3"/>
        <v/>
      </c>
      <c r="R59" s="82" t="str">
        <f ca="1">IF(Q$273 = "","",IF(Q$273 &lt;&gt; Q59,"",COUNTIF(C$3:C59,Q$273)))</f>
        <v/>
      </c>
      <c r="S59" s="82" t="str">
        <f t="shared" ca="1" si="4"/>
        <v/>
      </c>
      <c r="T59" s="82"/>
      <c r="U59" s="35"/>
      <c r="V59" s="35"/>
      <c r="W59" s="35"/>
      <c r="X59" s="35"/>
      <c r="Y59" s="35"/>
      <c r="Z59" s="35"/>
    </row>
    <row r="60" spans="1:26" x14ac:dyDescent="0.15">
      <c r="A60" s="61">
        <v>2</v>
      </c>
      <c r="B60" s="62">
        <v>28</v>
      </c>
      <c r="C60" s="72"/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36" t="str">
        <f t="shared" si="0"/>
        <v/>
      </c>
      <c r="O60" s="82" t="str">
        <f t="shared" si="1"/>
        <v/>
      </c>
      <c r="P60" s="82" t="str">
        <f t="shared" si="2"/>
        <v/>
      </c>
      <c r="Q60" s="82" t="str">
        <f t="shared" si="3"/>
        <v/>
      </c>
      <c r="R60" s="82" t="str">
        <f ca="1">IF(Q$273 = "","",IF(Q$273 &lt;&gt; Q60,"",COUNTIF(C$3:C60,Q$273)))</f>
        <v/>
      </c>
      <c r="S60" s="82" t="str">
        <f t="shared" ca="1" si="4"/>
        <v/>
      </c>
      <c r="T60" s="82"/>
      <c r="U60" s="35"/>
      <c r="V60" s="35"/>
      <c r="W60" s="35"/>
      <c r="X60" s="35"/>
      <c r="Y60" s="35"/>
      <c r="Z60" s="35"/>
    </row>
    <row r="61" spans="1:26" x14ac:dyDescent="0.15">
      <c r="A61" s="59">
        <v>2</v>
      </c>
      <c r="B61" s="62">
        <v>29</v>
      </c>
      <c r="C61" s="72"/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36" t="str">
        <f t="shared" si="0"/>
        <v/>
      </c>
      <c r="O61" s="82" t="str">
        <f t="shared" si="1"/>
        <v/>
      </c>
      <c r="P61" s="82" t="str">
        <f t="shared" si="2"/>
        <v/>
      </c>
      <c r="Q61" s="82" t="str">
        <f t="shared" si="3"/>
        <v/>
      </c>
      <c r="R61" s="82" t="str">
        <f ca="1">IF(Q$273 = "","",IF(Q$273 &lt;&gt; Q61,"",COUNTIF(C$3:C61,Q$273)))</f>
        <v/>
      </c>
      <c r="S61" s="82" t="str">
        <f t="shared" ca="1" si="4"/>
        <v/>
      </c>
      <c r="T61" s="82"/>
      <c r="U61" s="35"/>
      <c r="V61" s="35"/>
      <c r="W61" s="35"/>
      <c r="X61" s="35"/>
      <c r="Y61" s="35"/>
      <c r="Z61" s="35"/>
    </row>
    <row r="62" spans="1:26" x14ac:dyDescent="0.15">
      <c r="A62" s="63">
        <v>2</v>
      </c>
      <c r="B62" s="64">
        <v>30</v>
      </c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37" t="str">
        <f t="shared" si="0"/>
        <v/>
      </c>
      <c r="O62" s="82" t="str">
        <f t="shared" si="1"/>
        <v/>
      </c>
      <c r="P62" s="82" t="str">
        <f t="shared" si="2"/>
        <v/>
      </c>
      <c r="Q62" s="82" t="str">
        <f t="shared" si="3"/>
        <v/>
      </c>
      <c r="R62" s="82" t="str">
        <f ca="1">IF(Q$273 = "","",IF(Q$273 &lt;&gt; Q62,"",COUNTIF(C$3:C62,Q$273)))</f>
        <v/>
      </c>
      <c r="S62" s="82" t="str">
        <f t="shared" ca="1" si="4"/>
        <v/>
      </c>
      <c r="T62" s="82"/>
      <c r="U62" s="35"/>
      <c r="V62" s="35"/>
      <c r="W62" s="35"/>
      <c r="X62" s="35"/>
      <c r="Y62" s="35"/>
      <c r="Z62" s="35"/>
    </row>
    <row r="63" spans="1:26" x14ac:dyDescent="0.15">
      <c r="A63" s="59">
        <v>3</v>
      </c>
      <c r="B63" s="62">
        <v>1</v>
      </c>
      <c r="C63" s="70"/>
      <c r="D63" s="71"/>
      <c r="E63" s="71"/>
      <c r="F63" s="71"/>
      <c r="G63" s="71"/>
      <c r="H63" s="71"/>
      <c r="I63" s="71"/>
      <c r="J63" s="71"/>
      <c r="K63" s="71"/>
      <c r="L63" s="71"/>
      <c r="M63" s="71"/>
      <c r="N63" s="36" t="str">
        <f t="shared" si="0"/>
        <v/>
      </c>
      <c r="O63" s="82" t="str">
        <f t="shared" si="1"/>
        <v/>
      </c>
      <c r="P63" s="82" t="str">
        <f t="shared" si="2"/>
        <v/>
      </c>
      <c r="Q63" s="82" t="str">
        <f t="shared" si="3"/>
        <v/>
      </c>
      <c r="R63" s="82" t="str">
        <f ca="1">IF(Q$273 = "","",IF(Q$273 &lt;&gt; Q63,"",COUNTIF(C$3:C63,Q$273)))</f>
        <v/>
      </c>
      <c r="S63" s="82" t="str">
        <f t="shared" ca="1" si="4"/>
        <v/>
      </c>
      <c r="T63" s="82"/>
      <c r="U63" s="35"/>
      <c r="V63" s="35"/>
      <c r="W63" s="35"/>
      <c r="X63" s="35"/>
      <c r="Y63" s="35"/>
      <c r="Z63" s="35"/>
    </row>
    <row r="64" spans="1:26" x14ac:dyDescent="0.15">
      <c r="A64" s="59">
        <v>3</v>
      </c>
      <c r="B64" s="62">
        <v>2</v>
      </c>
      <c r="C64" s="72"/>
      <c r="D64" s="73"/>
      <c r="E64" s="73"/>
      <c r="F64" s="73"/>
      <c r="G64" s="73"/>
      <c r="H64" s="73"/>
      <c r="I64" s="73"/>
      <c r="J64" s="73"/>
      <c r="K64" s="73"/>
      <c r="L64" s="73"/>
      <c r="M64" s="73"/>
      <c r="N64" s="36" t="str">
        <f t="shared" si="0"/>
        <v/>
      </c>
      <c r="O64" s="82" t="str">
        <f t="shared" si="1"/>
        <v/>
      </c>
      <c r="P64" s="82" t="str">
        <f t="shared" si="2"/>
        <v/>
      </c>
      <c r="Q64" s="82" t="str">
        <f t="shared" si="3"/>
        <v/>
      </c>
      <c r="R64" s="82" t="str">
        <f ca="1">IF(Q$273 = "","",IF(Q$273 &lt;&gt; Q64,"",COUNTIF(C$3:C64,Q$273)))</f>
        <v/>
      </c>
      <c r="S64" s="82" t="str">
        <f t="shared" ca="1" si="4"/>
        <v/>
      </c>
      <c r="T64" s="82"/>
      <c r="U64" s="35"/>
      <c r="V64" s="35"/>
      <c r="W64" s="35"/>
      <c r="X64" s="35"/>
      <c r="Y64" s="35"/>
      <c r="Z64" s="35"/>
    </row>
    <row r="65" spans="1:26" x14ac:dyDescent="0.15">
      <c r="A65" s="59">
        <v>3</v>
      </c>
      <c r="B65" s="62">
        <v>3</v>
      </c>
      <c r="C65" s="72"/>
      <c r="D65" s="73"/>
      <c r="E65" s="73"/>
      <c r="F65" s="73"/>
      <c r="G65" s="73"/>
      <c r="H65" s="73"/>
      <c r="I65" s="73"/>
      <c r="J65" s="73"/>
      <c r="K65" s="73"/>
      <c r="L65" s="73"/>
      <c r="M65" s="73"/>
      <c r="N65" s="36" t="str">
        <f t="shared" si="0"/>
        <v/>
      </c>
      <c r="O65" s="82" t="str">
        <f t="shared" si="1"/>
        <v/>
      </c>
      <c r="P65" s="82" t="str">
        <f t="shared" si="2"/>
        <v/>
      </c>
      <c r="Q65" s="82" t="str">
        <f t="shared" si="3"/>
        <v/>
      </c>
      <c r="R65" s="82" t="str">
        <f ca="1">IF(Q$273 = "","",IF(Q$273 &lt;&gt; Q65,"",COUNTIF(C$3:C65,Q$273)))</f>
        <v/>
      </c>
      <c r="S65" s="82" t="str">
        <f t="shared" ca="1" si="4"/>
        <v/>
      </c>
      <c r="T65" s="82"/>
      <c r="U65" s="35"/>
      <c r="V65" s="35"/>
      <c r="W65" s="35"/>
      <c r="X65" s="35"/>
      <c r="Y65" s="35"/>
      <c r="Z65" s="35"/>
    </row>
    <row r="66" spans="1:26" x14ac:dyDescent="0.15">
      <c r="A66" s="59">
        <v>3</v>
      </c>
      <c r="B66" s="62">
        <v>4</v>
      </c>
      <c r="C66" s="72"/>
      <c r="D66" s="73"/>
      <c r="E66" s="73"/>
      <c r="F66" s="73"/>
      <c r="G66" s="73"/>
      <c r="H66" s="73"/>
      <c r="I66" s="73"/>
      <c r="J66" s="73"/>
      <c r="K66" s="73"/>
      <c r="L66" s="73"/>
      <c r="M66" s="73"/>
      <c r="N66" s="36" t="str">
        <f t="shared" si="0"/>
        <v/>
      </c>
      <c r="O66" s="82" t="str">
        <f t="shared" si="1"/>
        <v/>
      </c>
      <c r="P66" s="82" t="str">
        <f t="shared" si="2"/>
        <v/>
      </c>
      <c r="Q66" s="82" t="str">
        <f t="shared" si="3"/>
        <v/>
      </c>
      <c r="R66" s="82" t="str">
        <f ca="1">IF(Q$273 = "","",IF(Q$273 &lt;&gt; Q66,"",COUNTIF(C$3:C66,Q$273)))</f>
        <v/>
      </c>
      <c r="S66" s="82" t="str">
        <f t="shared" ca="1" si="4"/>
        <v/>
      </c>
      <c r="T66" s="82"/>
      <c r="U66" s="35"/>
      <c r="V66" s="35"/>
      <c r="W66" s="35"/>
      <c r="X66" s="35"/>
      <c r="Y66" s="35"/>
      <c r="Z66" s="35"/>
    </row>
    <row r="67" spans="1:26" x14ac:dyDescent="0.15">
      <c r="A67" s="59">
        <v>3</v>
      </c>
      <c r="B67" s="62">
        <v>5</v>
      </c>
      <c r="C67" s="72"/>
      <c r="D67" s="73"/>
      <c r="E67" s="73"/>
      <c r="F67" s="73"/>
      <c r="G67" s="73"/>
      <c r="H67" s="73"/>
      <c r="I67" s="73"/>
      <c r="J67" s="73"/>
      <c r="K67" s="73"/>
      <c r="L67" s="73"/>
      <c r="M67" s="73"/>
      <c r="N67" s="36" t="str">
        <f t="shared" ref="N67:N130" si="5">IF(AND($H67=0,$I67=0),"",$H67*60+$I67)</f>
        <v/>
      </c>
      <c r="O67" s="82" t="str">
        <f t="shared" si="1"/>
        <v/>
      </c>
      <c r="P67" s="82" t="str">
        <f t="shared" si="2"/>
        <v/>
      </c>
      <c r="Q67" s="82" t="str">
        <f t="shared" si="3"/>
        <v/>
      </c>
      <c r="R67" s="82" t="str">
        <f ca="1">IF(Q$273 = "","",IF(Q$273 &lt;&gt; Q67,"",COUNTIF(C$3:C67,Q$273)))</f>
        <v/>
      </c>
      <c r="S67" s="82" t="str">
        <f t="shared" ca="1" si="4"/>
        <v/>
      </c>
      <c r="T67" s="82"/>
      <c r="U67" s="35"/>
      <c r="V67" s="35"/>
      <c r="W67" s="35"/>
      <c r="X67" s="35"/>
      <c r="Y67" s="35"/>
      <c r="Z67" s="35"/>
    </row>
    <row r="68" spans="1:26" x14ac:dyDescent="0.15">
      <c r="A68" s="59">
        <v>3</v>
      </c>
      <c r="B68" s="62">
        <v>6</v>
      </c>
      <c r="C68" s="72"/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36" t="str">
        <f t="shared" si="5"/>
        <v/>
      </c>
      <c r="O68" s="82" t="str">
        <f t="shared" ref="O68:O131" si="6">IF(AND(C68="",COUNT(D68:M68)&gt;0),A68 &amp; "組" &amp; B68 &amp; "番","")</f>
        <v/>
      </c>
      <c r="P68" s="82" t="str">
        <f t="shared" ref="P68:P131" si="7">IF(AND(C68&lt;&gt;"",COUNTIF(D68:M68,"")&gt;0,COUNTIF(D68:K68,"")&lt;8),A68 &amp; "組" &amp; B68 &amp; "番","")</f>
        <v/>
      </c>
      <c r="Q68" s="82" t="str">
        <f t="shared" ref="Q68:Q131" si="8">IF(OR(COUNTIF(C$3:C$272,C68) = 1,COUNTIF(C$3:C$272,C68) = 0),"",C68)</f>
        <v/>
      </c>
      <c r="R68" s="82" t="str">
        <f ca="1">IF(Q$273 = "","",IF(Q$273 &lt;&gt; Q68,"",COUNTIF(C$3:C68,Q$273)))</f>
        <v/>
      </c>
      <c r="S68" s="82" t="str">
        <f t="shared" ref="S68:S131" ca="1" si="9">IF(R68 = "","",A68 &amp; "-" &amp; B68)</f>
        <v/>
      </c>
      <c r="T68" s="82"/>
      <c r="U68" s="35"/>
      <c r="V68" s="35"/>
      <c r="W68" s="35"/>
      <c r="X68" s="35"/>
      <c r="Y68" s="35"/>
      <c r="Z68" s="35"/>
    </row>
    <row r="69" spans="1:26" x14ac:dyDescent="0.15">
      <c r="A69" s="59">
        <v>3</v>
      </c>
      <c r="B69" s="62">
        <v>7</v>
      </c>
      <c r="C69" s="72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36" t="str">
        <f t="shared" si="5"/>
        <v/>
      </c>
      <c r="O69" s="82" t="str">
        <f t="shared" si="6"/>
        <v/>
      </c>
      <c r="P69" s="82" t="str">
        <f t="shared" si="7"/>
        <v/>
      </c>
      <c r="Q69" s="82" t="str">
        <f t="shared" si="8"/>
        <v/>
      </c>
      <c r="R69" s="82" t="str">
        <f ca="1">IF(Q$273 = "","",IF(Q$273 &lt;&gt; Q69,"",COUNTIF(C$3:C69,Q$273)))</f>
        <v/>
      </c>
      <c r="S69" s="82" t="str">
        <f t="shared" ca="1" si="9"/>
        <v/>
      </c>
      <c r="T69" s="82"/>
      <c r="U69" s="35"/>
      <c r="V69" s="35"/>
      <c r="W69" s="35"/>
      <c r="X69" s="35"/>
      <c r="Y69" s="35"/>
      <c r="Z69" s="35"/>
    </row>
    <row r="70" spans="1:26" x14ac:dyDescent="0.15">
      <c r="A70" s="59">
        <v>3</v>
      </c>
      <c r="B70" s="62">
        <v>8</v>
      </c>
      <c r="C70" s="72"/>
      <c r="D70" s="73"/>
      <c r="E70" s="73"/>
      <c r="F70" s="73"/>
      <c r="G70" s="73"/>
      <c r="H70" s="73"/>
      <c r="I70" s="73"/>
      <c r="J70" s="73"/>
      <c r="K70" s="73"/>
      <c r="L70" s="73"/>
      <c r="M70" s="73"/>
      <c r="N70" s="36" t="str">
        <f t="shared" si="5"/>
        <v/>
      </c>
      <c r="O70" s="82" t="str">
        <f t="shared" si="6"/>
        <v/>
      </c>
      <c r="P70" s="82" t="str">
        <f t="shared" si="7"/>
        <v/>
      </c>
      <c r="Q70" s="82" t="str">
        <f t="shared" si="8"/>
        <v/>
      </c>
      <c r="R70" s="82" t="str">
        <f ca="1">IF(Q$273 = "","",IF(Q$273 &lt;&gt; Q70,"",COUNTIF(C$3:C70,Q$273)))</f>
        <v/>
      </c>
      <c r="S70" s="82" t="str">
        <f t="shared" ca="1" si="9"/>
        <v/>
      </c>
      <c r="T70" s="82"/>
      <c r="U70" s="35"/>
      <c r="V70" s="35"/>
      <c r="W70" s="35"/>
      <c r="X70" s="35"/>
      <c r="Y70" s="35"/>
      <c r="Z70" s="35"/>
    </row>
    <row r="71" spans="1:26" x14ac:dyDescent="0.15">
      <c r="A71" s="59">
        <v>3</v>
      </c>
      <c r="B71" s="62">
        <v>9</v>
      </c>
      <c r="C71" s="72"/>
      <c r="D71" s="73"/>
      <c r="E71" s="73"/>
      <c r="F71" s="73"/>
      <c r="G71" s="73"/>
      <c r="H71" s="73"/>
      <c r="I71" s="73"/>
      <c r="J71" s="73"/>
      <c r="K71" s="73"/>
      <c r="L71" s="73"/>
      <c r="M71" s="73"/>
      <c r="N71" s="36" t="str">
        <f t="shared" si="5"/>
        <v/>
      </c>
      <c r="O71" s="82" t="str">
        <f t="shared" si="6"/>
        <v/>
      </c>
      <c r="P71" s="82" t="str">
        <f t="shared" si="7"/>
        <v/>
      </c>
      <c r="Q71" s="82" t="str">
        <f t="shared" si="8"/>
        <v/>
      </c>
      <c r="R71" s="82" t="str">
        <f ca="1">IF(Q$273 = "","",IF(Q$273 &lt;&gt; Q71,"",COUNTIF(C$3:C71,Q$273)))</f>
        <v/>
      </c>
      <c r="S71" s="82" t="str">
        <f t="shared" ca="1" si="9"/>
        <v/>
      </c>
      <c r="T71" s="82"/>
      <c r="U71" s="35"/>
      <c r="V71" s="35"/>
      <c r="W71" s="35"/>
      <c r="X71" s="35"/>
      <c r="Y71" s="35"/>
      <c r="Z71" s="35"/>
    </row>
    <row r="72" spans="1:26" x14ac:dyDescent="0.15">
      <c r="A72" s="59">
        <v>3</v>
      </c>
      <c r="B72" s="62">
        <v>10</v>
      </c>
      <c r="C72" s="72"/>
      <c r="D72" s="73"/>
      <c r="E72" s="73"/>
      <c r="F72" s="73"/>
      <c r="G72" s="73"/>
      <c r="H72" s="73"/>
      <c r="I72" s="73"/>
      <c r="J72" s="73"/>
      <c r="K72" s="73"/>
      <c r="L72" s="73"/>
      <c r="M72" s="73"/>
      <c r="N72" s="36" t="str">
        <f t="shared" si="5"/>
        <v/>
      </c>
      <c r="O72" s="82" t="str">
        <f t="shared" si="6"/>
        <v/>
      </c>
      <c r="P72" s="82" t="str">
        <f t="shared" si="7"/>
        <v/>
      </c>
      <c r="Q72" s="82" t="str">
        <f t="shared" si="8"/>
        <v/>
      </c>
      <c r="R72" s="82" t="str">
        <f ca="1">IF(Q$273 = "","",IF(Q$273 &lt;&gt; Q72,"",COUNTIF(C$3:C72,Q$273)))</f>
        <v/>
      </c>
      <c r="S72" s="82" t="str">
        <f t="shared" ca="1" si="9"/>
        <v/>
      </c>
      <c r="T72" s="82"/>
      <c r="U72" s="35"/>
      <c r="V72" s="35"/>
      <c r="W72" s="35"/>
      <c r="X72" s="35"/>
      <c r="Y72" s="35"/>
      <c r="Z72" s="35"/>
    </row>
    <row r="73" spans="1:26" x14ac:dyDescent="0.15">
      <c r="A73" s="59">
        <v>3</v>
      </c>
      <c r="B73" s="62">
        <v>11</v>
      </c>
      <c r="C73" s="72"/>
      <c r="D73" s="73"/>
      <c r="E73" s="73"/>
      <c r="F73" s="73"/>
      <c r="G73" s="73"/>
      <c r="H73" s="73"/>
      <c r="I73" s="73"/>
      <c r="J73" s="73"/>
      <c r="K73" s="73"/>
      <c r="L73" s="73"/>
      <c r="M73" s="73"/>
      <c r="N73" s="36" t="str">
        <f t="shared" si="5"/>
        <v/>
      </c>
      <c r="O73" s="82" t="str">
        <f t="shared" si="6"/>
        <v/>
      </c>
      <c r="P73" s="82" t="str">
        <f t="shared" si="7"/>
        <v/>
      </c>
      <c r="Q73" s="82" t="str">
        <f t="shared" si="8"/>
        <v/>
      </c>
      <c r="R73" s="82" t="str">
        <f ca="1">IF(Q$273 = "","",IF(Q$273 &lt;&gt; Q73,"",COUNTIF(C$3:C73,Q$273)))</f>
        <v/>
      </c>
      <c r="S73" s="82" t="str">
        <f t="shared" ca="1" si="9"/>
        <v/>
      </c>
      <c r="T73" s="82"/>
      <c r="U73" s="35"/>
      <c r="V73" s="35"/>
      <c r="W73" s="35"/>
      <c r="X73" s="35"/>
      <c r="Y73" s="35"/>
      <c r="Z73" s="35"/>
    </row>
    <row r="74" spans="1:26" x14ac:dyDescent="0.15">
      <c r="A74" s="59">
        <v>3</v>
      </c>
      <c r="B74" s="62">
        <v>12</v>
      </c>
      <c r="C74" s="72"/>
      <c r="D74" s="73"/>
      <c r="E74" s="73"/>
      <c r="F74" s="73"/>
      <c r="G74" s="73"/>
      <c r="H74" s="73"/>
      <c r="I74" s="73"/>
      <c r="J74" s="73"/>
      <c r="K74" s="73"/>
      <c r="L74" s="73"/>
      <c r="M74" s="73"/>
      <c r="N74" s="36" t="str">
        <f t="shared" si="5"/>
        <v/>
      </c>
      <c r="O74" s="82" t="str">
        <f t="shared" si="6"/>
        <v/>
      </c>
      <c r="P74" s="82" t="str">
        <f t="shared" si="7"/>
        <v/>
      </c>
      <c r="Q74" s="82" t="str">
        <f t="shared" si="8"/>
        <v/>
      </c>
      <c r="R74" s="82" t="str">
        <f ca="1">IF(Q$273 = "","",IF(Q$273 &lt;&gt; Q74,"",COUNTIF(C$3:C74,Q$273)))</f>
        <v/>
      </c>
      <c r="S74" s="82" t="str">
        <f t="shared" ca="1" si="9"/>
        <v/>
      </c>
      <c r="T74" s="82"/>
      <c r="U74" s="35"/>
      <c r="V74" s="35"/>
      <c r="W74" s="35"/>
      <c r="X74" s="35"/>
      <c r="Y74" s="35"/>
      <c r="Z74" s="35"/>
    </row>
    <row r="75" spans="1:26" x14ac:dyDescent="0.15">
      <c r="A75" s="59">
        <v>3</v>
      </c>
      <c r="B75" s="62">
        <v>13</v>
      </c>
      <c r="C75" s="72"/>
      <c r="D75" s="73"/>
      <c r="E75" s="73"/>
      <c r="F75" s="73"/>
      <c r="G75" s="73"/>
      <c r="H75" s="73"/>
      <c r="I75" s="73"/>
      <c r="J75" s="73"/>
      <c r="K75" s="73"/>
      <c r="L75" s="73"/>
      <c r="M75" s="73"/>
      <c r="N75" s="36" t="str">
        <f t="shared" si="5"/>
        <v/>
      </c>
      <c r="O75" s="82" t="str">
        <f t="shared" si="6"/>
        <v/>
      </c>
      <c r="P75" s="82" t="str">
        <f t="shared" si="7"/>
        <v/>
      </c>
      <c r="Q75" s="82" t="str">
        <f t="shared" si="8"/>
        <v/>
      </c>
      <c r="R75" s="82" t="str">
        <f ca="1">IF(Q$273 = "","",IF(Q$273 &lt;&gt; Q75,"",COUNTIF(C$3:C75,Q$273)))</f>
        <v/>
      </c>
      <c r="S75" s="82" t="str">
        <f t="shared" ca="1" si="9"/>
        <v/>
      </c>
      <c r="T75" s="82"/>
      <c r="U75" s="35"/>
      <c r="V75" s="35"/>
      <c r="W75" s="35"/>
      <c r="X75" s="35"/>
      <c r="Y75" s="35"/>
      <c r="Z75" s="35"/>
    </row>
    <row r="76" spans="1:26" x14ac:dyDescent="0.15">
      <c r="A76" s="59">
        <v>3</v>
      </c>
      <c r="B76" s="62">
        <v>14</v>
      </c>
      <c r="C76" s="72"/>
      <c r="D76" s="73"/>
      <c r="E76" s="73"/>
      <c r="F76" s="73"/>
      <c r="G76" s="73"/>
      <c r="H76" s="73"/>
      <c r="I76" s="73"/>
      <c r="J76" s="73"/>
      <c r="K76" s="73"/>
      <c r="L76" s="73"/>
      <c r="M76" s="73"/>
      <c r="N76" s="36" t="str">
        <f t="shared" si="5"/>
        <v/>
      </c>
      <c r="O76" s="82" t="str">
        <f t="shared" si="6"/>
        <v/>
      </c>
      <c r="P76" s="82" t="str">
        <f t="shared" si="7"/>
        <v/>
      </c>
      <c r="Q76" s="82" t="str">
        <f t="shared" si="8"/>
        <v/>
      </c>
      <c r="R76" s="82" t="str">
        <f ca="1">IF(Q$273 = "","",IF(Q$273 &lt;&gt; Q76,"",COUNTIF(C$3:C76,Q$273)))</f>
        <v/>
      </c>
      <c r="S76" s="82" t="str">
        <f t="shared" ca="1" si="9"/>
        <v/>
      </c>
      <c r="T76" s="82"/>
      <c r="U76" s="35"/>
      <c r="V76" s="35"/>
      <c r="W76" s="35"/>
      <c r="X76" s="35"/>
      <c r="Y76" s="35"/>
      <c r="Z76" s="35"/>
    </row>
    <row r="77" spans="1:26" x14ac:dyDescent="0.15">
      <c r="A77" s="59">
        <v>3</v>
      </c>
      <c r="B77" s="62">
        <v>15</v>
      </c>
      <c r="C77" s="72"/>
      <c r="D77" s="73"/>
      <c r="E77" s="73"/>
      <c r="F77" s="73"/>
      <c r="G77" s="73"/>
      <c r="H77" s="73"/>
      <c r="I77" s="73"/>
      <c r="J77" s="73"/>
      <c r="K77" s="73"/>
      <c r="L77" s="73"/>
      <c r="M77" s="73"/>
      <c r="N77" s="36" t="str">
        <f t="shared" si="5"/>
        <v/>
      </c>
      <c r="O77" s="82" t="str">
        <f t="shared" si="6"/>
        <v/>
      </c>
      <c r="P77" s="82" t="str">
        <f t="shared" si="7"/>
        <v/>
      </c>
      <c r="Q77" s="82" t="str">
        <f t="shared" si="8"/>
        <v/>
      </c>
      <c r="R77" s="82" t="str">
        <f ca="1">IF(Q$273 = "","",IF(Q$273 &lt;&gt; Q77,"",COUNTIF(C$3:C77,Q$273)))</f>
        <v/>
      </c>
      <c r="S77" s="82" t="str">
        <f t="shared" ca="1" si="9"/>
        <v/>
      </c>
      <c r="T77" s="82"/>
      <c r="U77" s="35"/>
      <c r="V77" s="35"/>
      <c r="W77" s="35"/>
      <c r="X77" s="35"/>
      <c r="Y77" s="35"/>
      <c r="Z77" s="35"/>
    </row>
    <row r="78" spans="1:26" x14ac:dyDescent="0.15">
      <c r="A78" s="59">
        <v>3</v>
      </c>
      <c r="B78" s="62">
        <v>16</v>
      </c>
      <c r="C78" s="72"/>
      <c r="D78" s="73"/>
      <c r="E78" s="73"/>
      <c r="F78" s="73"/>
      <c r="G78" s="73"/>
      <c r="H78" s="73"/>
      <c r="I78" s="73"/>
      <c r="J78" s="73"/>
      <c r="K78" s="73"/>
      <c r="L78" s="73"/>
      <c r="M78" s="73"/>
      <c r="N78" s="36" t="str">
        <f t="shared" si="5"/>
        <v/>
      </c>
      <c r="O78" s="82" t="str">
        <f t="shared" si="6"/>
        <v/>
      </c>
      <c r="P78" s="82" t="str">
        <f t="shared" si="7"/>
        <v/>
      </c>
      <c r="Q78" s="82" t="str">
        <f t="shared" si="8"/>
        <v/>
      </c>
      <c r="R78" s="82" t="str">
        <f ca="1">IF(Q$273 = "","",IF(Q$273 &lt;&gt; Q78,"",COUNTIF(C$3:C78,Q$273)))</f>
        <v/>
      </c>
      <c r="S78" s="82" t="str">
        <f t="shared" ca="1" si="9"/>
        <v/>
      </c>
      <c r="T78" s="82"/>
      <c r="U78" s="35"/>
      <c r="V78" s="35"/>
      <c r="W78" s="35"/>
      <c r="X78" s="35"/>
      <c r="Y78" s="35"/>
      <c r="Z78" s="35"/>
    </row>
    <row r="79" spans="1:26" x14ac:dyDescent="0.15">
      <c r="A79" s="59">
        <v>3</v>
      </c>
      <c r="B79" s="62">
        <v>17</v>
      </c>
      <c r="C79" s="72"/>
      <c r="D79" s="73"/>
      <c r="E79" s="73"/>
      <c r="F79" s="73"/>
      <c r="G79" s="73"/>
      <c r="H79" s="73"/>
      <c r="I79" s="73"/>
      <c r="J79" s="73"/>
      <c r="K79" s="73"/>
      <c r="L79" s="73"/>
      <c r="M79" s="73"/>
      <c r="N79" s="36" t="str">
        <f t="shared" si="5"/>
        <v/>
      </c>
      <c r="O79" s="82" t="str">
        <f t="shared" si="6"/>
        <v/>
      </c>
      <c r="P79" s="82" t="str">
        <f t="shared" si="7"/>
        <v/>
      </c>
      <c r="Q79" s="82" t="str">
        <f t="shared" si="8"/>
        <v/>
      </c>
      <c r="R79" s="82" t="str">
        <f ca="1">IF(Q$273 = "","",IF(Q$273 &lt;&gt; Q79,"",COUNTIF(C$3:C79,Q$273)))</f>
        <v/>
      </c>
      <c r="S79" s="82" t="str">
        <f t="shared" ca="1" si="9"/>
        <v/>
      </c>
      <c r="T79" s="82"/>
      <c r="U79" s="35"/>
      <c r="V79" s="35"/>
      <c r="W79" s="35"/>
      <c r="X79" s="35"/>
      <c r="Y79" s="35"/>
      <c r="Z79" s="35"/>
    </row>
    <row r="80" spans="1:26" x14ac:dyDescent="0.15">
      <c r="A80" s="59">
        <v>3</v>
      </c>
      <c r="B80" s="62">
        <v>18</v>
      </c>
      <c r="C80" s="72"/>
      <c r="D80" s="73"/>
      <c r="E80" s="73"/>
      <c r="F80" s="73"/>
      <c r="G80" s="73"/>
      <c r="H80" s="73"/>
      <c r="I80" s="73"/>
      <c r="J80" s="73"/>
      <c r="K80" s="73"/>
      <c r="L80" s="73"/>
      <c r="M80" s="73"/>
      <c r="N80" s="36" t="str">
        <f t="shared" si="5"/>
        <v/>
      </c>
      <c r="O80" s="82" t="str">
        <f t="shared" si="6"/>
        <v/>
      </c>
      <c r="P80" s="82" t="str">
        <f t="shared" si="7"/>
        <v/>
      </c>
      <c r="Q80" s="82" t="str">
        <f t="shared" si="8"/>
        <v/>
      </c>
      <c r="R80" s="82" t="str">
        <f ca="1">IF(Q$273 = "","",IF(Q$273 &lt;&gt; Q80,"",COUNTIF(C$3:C80,Q$273)))</f>
        <v/>
      </c>
      <c r="S80" s="82" t="str">
        <f t="shared" ca="1" si="9"/>
        <v/>
      </c>
      <c r="T80" s="82"/>
      <c r="U80" s="35"/>
      <c r="V80" s="35"/>
      <c r="W80" s="35"/>
      <c r="X80" s="35"/>
      <c r="Y80" s="35"/>
      <c r="Z80" s="35"/>
    </row>
    <row r="81" spans="1:26" x14ac:dyDescent="0.15">
      <c r="A81" s="59">
        <v>3</v>
      </c>
      <c r="B81" s="62">
        <v>19</v>
      </c>
      <c r="C81" s="72"/>
      <c r="D81" s="73"/>
      <c r="E81" s="73"/>
      <c r="F81" s="73"/>
      <c r="G81" s="73"/>
      <c r="H81" s="73"/>
      <c r="I81" s="73"/>
      <c r="J81" s="73"/>
      <c r="K81" s="73"/>
      <c r="L81" s="73"/>
      <c r="M81" s="73"/>
      <c r="N81" s="36" t="str">
        <f t="shared" si="5"/>
        <v/>
      </c>
      <c r="O81" s="82" t="str">
        <f t="shared" si="6"/>
        <v/>
      </c>
      <c r="P81" s="82" t="str">
        <f t="shared" si="7"/>
        <v/>
      </c>
      <c r="Q81" s="82" t="str">
        <f t="shared" si="8"/>
        <v/>
      </c>
      <c r="R81" s="82" t="str">
        <f ca="1">IF(Q$273 = "","",IF(Q$273 &lt;&gt; Q81,"",COUNTIF(C$3:C81,Q$273)))</f>
        <v/>
      </c>
      <c r="S81" s="82" t="str">
        <f t="shared" ca="1" si="9"/>
        <v/>
      </c>
      <c r="T81" s="82"/>
      <c r="U81" s="35"/>
      <c r="V81" s="35"/>
      <c r="W81" s="35"/>
      <c r="X81" s="35"/>
      <c r="Y81" s="35"/>
      <c r="Z81" s="35"/>
    </row>
    <row r="82" spans="1:26" x14ac:dyDescent="0.15">
      <c r="A82" s="59">
        <v>3</v>
      </c>
      <c r="B82" s="62">
        <v>20</v>
      </c>
      <c r="C82" s="72"/>
      <c r="D82" s="73"/>
      <c r="E82" s="73"/>
      <c r="F82" s="73"/>
      <c r="G82" s="73"/>
      <c r="H82" s="73"/>
      <c r="I82" s="73"/>
      <c r="J82" s="73"/>
      <c r="K82" s="73"/>
      <c r="L82" s="73"/>
      <c r="M82" s="73"/>
      <c r="N82" s="36" t="str">
        <f t="shared" si="5"/>
        <v/>
      </c>
      <c r="O82" s="82" t="str">
        <f t="shared" si="6"/>
        <v/>
      </c>
      <c r="P82" s="82" t="str">
        <f t="shared" si="7"/>
        <v/>
      </c>
      <c r="Q82" s="82" t="str">
        <f t="shared" si="8"/>
        <v/>
      </c>
      <c r="R82" s="82" t="str">
        <f ca="1">IF(Q$273 = "","",IF(Q$273 &lt;&gt; Q82,"",COUNTIF(C$3:C82,Q$273)))</f>
        <v/>
      </c>
      <c r="S82" s="82" t="str">
        <f t="shared" ca="1" si="9"/>
        <v/>
      </c>
      <c r="T82" s="82"/>
      <c r="U82" s="35"/>
      <c r="V82" s="35"/>
      <c r="W82" s="35"/>
      <c r="X82" s="35"/>
      <c r="Y82" s="35"/>
      <c r="Z82" s="35"/>
    </row>
    <row r="83" spans="1:26" x14ac:dyDescent="0.15">
      <c r="A83" s="59">
        <v>3</v>
      </c>
      <c r="B83" s="62">
        <v>21</v>
      </c>
      <c r="C83" s="72"/>
      <c r="D83" s="73"/>
      <c r="E83" s="73"/>
      <c r="F83" s="73"/>
      <c r="G83" s="73"/>
      <c r="H83" s="73"/>
      <c r="I83" s="73"/>
      <c r="J83" s="73"/>
      <c r="K83" s="73"/>
      <c r="L83" s="73"/>
      <c r="M83" s="73"/>
      <c r="N83" s="36" t="str">
        <f t="shared" si="5"/>
        <v/>
      </c>
      <c r="O83" s="82" t="str">
        <f t="shared" si="6"/>
        <v/>
      </c>
      <c r="P83" s="82" t="str">
        <f t="shared" si="7"/>
        <v/>
      </c>
      <c r="Q83" s="82" t="str">
        <f t="shared" si="8"/>
        <v/>
      </c>
      <c r="R83" s="82" t="str">
        <f ca="1">IF(Q$273 = "","",IF(Q$273 &lt;&gt; Q83,"",COUNTIF(C$3:C83,Q$273)))</f>
        <v/>
      </c>
      <c r="S83" s="82" t="str">
        <f t="shared" ca="1" si="9"/>
        <v/>
      </c>
      <c r="T83" s="82"/>
      <c r="U83" s="35"/>
      <c r="V83" s="35"/>
      <c r="W83" s="35"/>
      <c r="X83" s="35"/>
      <c r="Y83" s="35"/>
      <c r="Z83" s="35"/>
    </row>
    <row r="84" spans="1:26" x14ac:dyDescent="0.15">
      <c r="A84" s="59">
        <v>3</v>
      </c>
      <c r="B84" s="62">
        <v>22</v>
      </c>
      <c r="C84" s="72"/>
      <c r="D84" s="73"/>
      <c r="E84" s="73"/>
      <c r="F84" s="73"/>
      <c r="G84" s="73"/>
      <c r="H84" s="73"/>
      <c r="I84" s="73"/>
      <c r="J84" s="73"/>
      <c r="K84" s="73"/>
      <c r="L84" s="73"/>
      <c r="M84" s="73"/>
      <c r="N84" s="36" t="str">
        <f t="shared" si="5"/>
        <v/>
      </c>
      <c r="O84" s="82" t="str">
        <f t="shared" si="6"/>
        <v/>
      </c>
      <c r="P84" s="82" t="str">
        <f t="shared" si="7"/>
        <v/>
      </c>
      <c r="Q84" s="82" t="str">
        <f t="shared" si="8"/>
        <v/>
      </c>
      <c r="R84" s="82" t="str">
        <f ca="1">IF(Q$273 = "","",IF(Q$273 &lt;&gt; Q84,"",COUNTIF(C$3:C84,Q$273)))</f>
        <v/>
      </c>
      <c r="S84" s="82" t="str">
        <f t="shared" ca="1" si="9"/>
        <v/>
      </c>
      <c r="T84" s="82"/>
      <c r="U84" s="35"/>
      <c r="V84" s="35"/>
      <c r="W84" s="35"/>
      <c r="X84" s="35"/>
      <c r="Y84" s="35"/>
      <c r="Z84" s="35"/>
    </row>
    <row r="85" spans="1:26" x14ac:dyDescent="0.15">
      <c r="A85" s="59">
        <v>3</v>
      </c>
      <c r="B85" s="62">
        <v>23</v>
      </c>
      <c r="C85" s="72"/>
      <c r="D85" s="73"/>
      <c r="E85" s="73"/>
      <c r="F85" s="73"/>
      <c r="G85" s="73"/>
      <c r="H85" s="73"/>
      <c r="I85" s="73"/>
      <c r="J85" s="73"/>
      <c r="K85" s="73"/>
      <c r="L85" s="73"/>
      <c r="M85" s="73"/>
      <c r="N85" s="36" t="str">
        <f t="shared" si="5"/>
        <v/>
      </c>
      <c r="O85" s="82" t="str">
        <f t="shared" si="6"/>
        <v/>
      </c>
      <c r="P85" s="82" t="str">
        <f t="shared" si="7"/>
        <v/>
      </c>
      <c r="Q85" s="82" t="str">
        <f t="shared" si="8"/>
        <v/>
      </c>
      <c r="R85" s="82" t="str">
        <f ca="1">IF(Q$273 = "","",IF(Q$273 &lt;&gt; Q85,"",COUNTIF(C$3:C85,Q$273)))</f>
        <v/>
      </c>
      <c r="S85" s="82" t="str">
        <f t="shared" ca="1" si="9"/>
        <v/>
      </c>
      <c r="T85" s="82"/>
      <c r="U85" s="35"/>
      <c r="V85" s="35"/>
      <c r="W85" s="35"/>
      <c r="X85" s="35"/>
      <c r="Y85" s="35"/>
      <c r="Z85" s="35"/>
    </row>
    <row r="86" spans="1:26" x14ac:dyDescent="0.15">
      <c r="A86" s="59">
        <v>3</v>
      </c>
      <c r="B86" s="62">
        <v>24</v>
      </c>
      <c r="C86" s="72"/>
      <c r="D86" s="73"/>
      <c r="E86" s="73"/>
      <c r="F86" s="73"/>
      <c r="G86" s="73"/>
      <c r="H86" s="73"/>
      <c r="I86" s="73"/>
      <c r="J86" s="73"/>
      <c r="K86" s="73"/>
      <c r="L86" s="73"/>
      <c r="M86" s="73"/>
      <c r="N86" s="36" t="str">
        <f t="shared" si="5"/>
        <v/>
      </c>
      <c r="O86" s="82" t="str">
        <f t="shared" si="6"/>
        <v/>
      </c>
      <c r="P86" s="82" t="str">
        <f t="shared" si="7"/>
        <v/>
      </c>
      <c r="Q86" s="82" t="str">
        <f t="shared" si="8"/>
        <v/>
      </c>
      <c r="R86" s="82" t="str">
        <f ca="1">IF(Q$273 = "","",IF(Q$273 &lt;&gt; Q86,"",COUNTIF(C$3:C86,Q$273)))</f>
        <v/>
      </c>
      <c r="S86" s="82" t="str">
        <f t="shared" ca="1" si="9"/>
        <v/>
      </c>
      <c r="T86" s="82"/>
      <c r="U86" s="35"/>
      <c r="V86" s="35"/>
      <c r="W86" s="35"/>
      <c r="X86" s="35"/>
      <c r="Y86" s="35"/>
      <c r="Z86" s="35"/>
    </row>
    <row r="87" spans="1:26" x14ac:dyDescent="0.15">
      <c r="A87" s="59">
        <v>3</v>
      </c>
      <c r="B87" s="62">
        <v>25</v>
      </c>
      <c r="C87" s="72"/>
      <c r="D87" s="73"/>
      <c r="E87" s="73"/>
      <c r="F87" s="73"/>
      <c r="G87" s="73"/>
      <c r="H87" s="73"/>
      <c r="I87" s="73"/>
      <c r="J87" s="73"/>
      <c r="K87" s="73"/>
      <c r="L87" s="73"/>
      <c r="M87" s="73"/>
      <c r="N87" s="36" t="str">
        <f t="shared" si="5"/>
        <v/>
      </c>
      <c r="O87" s="82" t="str">
        <f t="shared" si="6"/>
        <v/>
      </c>
      <c r="P87" s="82" t="str">
        <f t="shared" si="7"/>
        <v/>
      </c>
      <c r="Q87" s="82" t="str">
        <f t="shared" si="8"/>
        <v/>
      </c>
      <c r="R87" s="82" t="str">
        <f ca="1">IF(Q$273 = "","",IF(Q$273 &lt;&gt; Q87,"",COUNTIF(C$3:C87,Q$273)))</f>
        <v/>
      </c>
      <c r="S87" s="82" t="str">
        <f t="shared" ca="1" si="9"/>
        <v/>
      </c>
      <c r="T87" s="82"/>
      <c r="U87" s="35"/>
      <c r="V87" s="35"/>
      <c r="W87" s="35"/>
      <c r="X87" s="35"/>
      <c r="Y87" s="35"/>
      <c r="Z87" s="35"/>
    </row>
    <row r="88" spans="1:26" x14ac:dyDescent="0.15">
      <c r="A88" s="59">
        <v>3</v>
      </c>
      <c r="B88" s="62">
        <v>26</v>
      </c>
      <c r="C88" s="72"/>
      <c r="D88" s="73"/>
      <c r="E88" s="73"/>
      <c r="F88" s="73"/>
      <c r="G88" s="73"/>
      <c r="H88" s="73"/>
      <c r="I88" s="73"/>
      <c r="J88" s="73"/>
      <c r="K88" s="73"/>
      <c r="L88" s="73"/>
      <c r="M88" s="73"/>
      <c r="N88" s="36" t="str">
        <f t="shared" si="5"/>
        <v/>
      </c>
      <c r="O88" s="82" t="str">
        <f t="shared" si="6"/>
        <v/>
      </c>
      <c r="P88" s="82" t="str">
        <f t="shared" si="7"/>
        <v/>
      </c>
      <c r="Q88" s="82" t="str">
        <f t="shared" si="8"/>
        <v/>
      </c>
      <c r="R88" s="82" t="str">
        <f ca="1">IF(Q$273 = "","",IF(Q$273 &lt;&gt; Q88,"",COUNTIF(C$3:C88,Q$273)))</f>
        <v/>
      </c>
      <c r="S88" s="82" t="str">
        <f t="shared" ca="1" si="9"/>
        <v/>
      </c>
      <c r="T88" s="82"/>
      <c r="U88" s="35"/>
      <c r="V88" s="35"/>
      <c r="W88" s="35"/>
      <c r="X88" s="35"/>
      <c r="Y88" s="35"/>
      <c r="Z88" s="35"/>
    </row>
    <row r="89" spans="1:26" x14ac:dyDescent="0.15">
      <c r="A89" s="59">
        <v>3</v>
      </c>
      <c r="B89" s="62">
        <v>27</v>
      </c>
      <c r="C89" s="72"/>
      <c r="D89" s="73"/>
      <c r="E89" s="73"/>
      <c r="F89" s="73"/>
      <c r="G89" s="73"/>
      <c r="H89" s="73"/>
      <c r="I89" s="73"/>
      <c r="J89" s="73"/>
      <c r="K89" s="73"/>
      <c r="L89" s="73"/>
      <c r="M89" s="73"/>
      <c r="N89" s="36" t="str">
        <f t="shared" si="5"/>
        <v/>
      </c>
      <c r="O89" s="82" t="str">
        <f t="shared" si="6"/>
        <v/>
      </c>
      <c r="P89" s="82" t="str">
        <f t="shared" si="7"/>
        <v/>
      </c>
      <c r="Q89" s="82" t="str">
        <f t="shared" si="8"/>
        <v/>
      </c>
      <c r="R89" s="82" t="str">
        <f ca="1">IF(Q$273 = "","",IF(Q$273 &lt;&gt; Q89,"",COUNTIF(C$3:C89,Q$273)))</f>
        <v/>
      </c>
      <c r="S89" s="82" t="str">
        <f t="shared" ca="1" si="9"/>
        <v/>
      </c>
      <c r="T89" s="82"/>
      <c r="U89" s="35"/>
      <c r="V89" s="35"/>
      <c r="W89" s="35"/>
      <c r="X89" s="35"/>
      <c r="Y89" s="35"/>
      <c r="Z89" s="35"/>
    </row>
    <row r="90" spans="1:26" x14ac:dyDescent="0.15">
      <c r="A90" s="59">
        <v>3</v>
      </c>
      <c r="B90" s="62">
        <v>28</v>
      </c>
      <c r="C90" s="72"/>
      <c r="D90" s="73"/>
      <c r="E90" s="73"/>
      <c r="F90" s="73"/>
      <c r="G90" s="73"/>
      <c r="H90" s="73"/>
      <c r="I90" s="73"/>
      <c r="J90" s="73"/>
      <c r="K90" s="73"/>
      <c r="L90" s="73"/>
      <c r="M90" s="73"/>
      <c r="N90" s="36" t="str">
        <f t="shared" si="5"/>
        <v/>
      </c>
      <c r="O90" s="82" t="str">
        <f t="shared" si="6"/>
        <v/>
      </c>
      <c r="P90" s="82" t="str">
        <f t="shared" si="7"/>
        <v/>
      </c>
      <c r="Q90" s="82" t="str">
        <f t="shared" si="8"/>
        <v/>
      </c>
      <c r="R90" s="82" t="str">
        <f ca="1">IF(Q$273 = "","",IF(Q$273 &lt;&gt; Q90,"",COUNTIF(C$3:C90,Q$273)))</f>
        <v/>
      </c>
      <c r="S90" s="82" t="str">
        <f t="shared" ca="1" si="9"/>
        <v/>
      </c>
      <c r="T90" s="82"/>
      <c r="U90" s="35"/>
      <c r="V90" s="35"/>
      <c r="W90" s="35"/>
      <c r="X90" s="35"/>
      <c r="Y90" s="35"/>
      <c r="Z90" s="35"/>
    </row>
    <row r="91" spans="1:26" x14ac:dyDescent="0.15">
      <c r="A91" s="59">
        <v>3</v>
      </c>
      <c r="B91" s="62">
        <v>29</v>
      </c>
      <c r="C91" s="72"/>
      <c r="D91" s="73"/>
      <c r="E91" s="73"/>
      <c r="F91" s="73"/>
      <c r="G91" s="73"/>
      <c r="H91" s="73"/>
      <c r="I91" s="73"/>
      <c r="J91" s="73"/>
      <c r="K91" s="73"/>
      <c r="L91" s="73"/>
      <c r="M91" s="73"/>
      <c r="N91" s="36" t="str">
        <f t="shared" si="5"/>
        <v/>
      </c>
      <c r="O91" s="82" t="str">
        <f t="shared" si="6"/>
        <v/>
      </c>
      <c r="P91" s="82" t="str">
        <f t="shared" si="7"/>
        <v/>
      </c>
      <c r="Q91" s="82" t="str">
        <f t="shared" si="8"/>
        <v/>
      </c>
      <c r="R91" s="82" t="str">
        <f ca="1">IF(Q$273 = "","",IF(Q$273 &lt;&gt; Q91,"",COUNTIF(C$3:C91,Q$273)))</f>
        <v/>
      </c>
      <c r="S91" s="82" t="str">
        <f t="shared" ca="1" si="9"/>
        <v/>
      </c>
      <c r="T91" s="82"/>
      <c r="U91" s="35"/>
      <c r="V91" s="35"/>
      <c r="W91" s="35"/>
      <c r="X91" s="35"/>
      <c r="Y91" s="35"/>
      <c r="Z91" s="35"/>
    </row>
    <row r="92" spans="1:26" x14ac:dyDescent="0.15">
      <c r="A92" s="63">
        <v>3</v>
      </c>
      <c r="B92" s="64">
        <v>30</v>
      </c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37" t="str">
        <f t="shared" si="5"/>
        <v/>
      </c>
      <c r="O92" s="82" t="str">
        <f t="shared" si="6"/>
        <v/>
      </c>
      <c r="P92" s="82" t="str">
        <f t="shared" si="7"/>
        <v/>
      </c>
      <c r="Q92" s="82" t="str">
        <f t="shared" si="8"/>
        <v/>
      </c>
      <c r="R92" s="82" t="str">
        <f ca="1">IF(Q$273 = "","",IF(Q$273 &lt;&gt; Q92,"",COUNTIF(C$3:C92,Q$273)))</f>
        <v/>
      </c>
      <c r="S92" s="82" t="str">
        <f t="shared" ca="1" si="9"/>
        <v/>
      </c>
      <c r="T92" s="82"/>
      <c r="U92" s="35"/>
      <c r="V92" s="35"/>
      <c r="W92" s="35"/>
      <c r="X92" s="35"/>
      <c r="Y92" s="35"/>
      <c r="Z92" s="35"/>
    </row>
    <row r="93" spans="1:26" x14ac:dyDescent="0.15">
      <c r="A93" s="59">
        <v>4</v>
      </c>
      <c r="B93" s="62">
        <v>1</v>
      </c>
      <c r="C93" s="70"/>
      <c r="D93" s="71"/>
      <c r="E93" s="71"/>
      <c r="F93" s="71"/>
      <c r="G93" s="71"/>
      <c r="H93" s="71"/>
      <c r="I93" s="71"/>
      <c r="J93" s="71"/>
      <c r="K93" s="71"/>
      <c r="L93" s="71"/>
      <c r="M93" s="71"/>
      <c r="N93" s="36" t="str">
        <f t="shared" si="5"/>
        <v/>
      </c>
      <c r="O93" s="82" t="str">
        <f t="shared" si="6"/>
        <v/>
      </c>
      <c r="P93" s="82" t="str">
        <f t="shared" si="7"/>
        <v/>
      </c>
      <c r="Q93" s="82" t="str">
        <f t="shared" si="8"/>
        <v/>
      </c>
      <c r="R93" s="82" t="str">
        <f ca="1">IF(Q$273 = "","",IF(Q$273 &lt;&gt; Q93,"",COUNTIF(C$3:C93,Q$273)))</f>
        <v/>
      </c>
      <c r="S93" s="82" t="str">
        <f t="shared" ca="1" si="9"/>
        <v/>
      </c>
      <c r="T93" s="82"/>
      <c r="U93" s="35"/>
      <c r="V93" s="35"/>
      <c r="W93" s="35"/>
      <c r="X93" s="35"/>
      <c r="Y93" s="35"/>
      <c r="Z93" s="35"/>
    </row>
    <row r="94" spans="1:26" x14ac:dyDescent="0.15">
      <c r="A94" s="59">
        <v>4</v>
      </c>
      <c r="B94" s="62">
        <v>2</v>
      </c>
      <c r="C94" s="72"/>
      <c r="D94" s="73"/>
      <c r="E94" s="73"/>
      <c r="F94" s="73"/>
      <c r="G94" s="73"/>
      <c r="H94" s="73"/>
      <c r="I94" s="73"/>
      <c r="J94" s="73"/>
      <c r="K94" s="73"/>
      <c r="L94" s="73"/>
      <c r="M94" s="73"/>
      <c r="N94" s="36" t="str">
        <f t="shared" si="5"/>
        <v/>
      </c>
      <c r="O94" s="82" t="str">
        <f t="shared" si="6"/>
        <v/>
      </c>
      <c r="P94" s="82" t="str">
        <f t="shared" si="7"/>
        <v/>
      </c>
      <c r="Q94" s="82" t="str">
        <f t="shared" si="8"/>
        <v/>
      </c>
      <c r="R94" s="82" t="str">
        <f ca="1">IF(Q$273 = "","",IF(Q$273 &lt;&gt; Q94,"",COUNTIF(C$3:C94,Q$273)))</f>
        <v/>
      </c>
      <c r="S94" s="82" t="str">
        <f t="shared" ca="1" si="9"/>
        <v/>
      </c>
      <c r="T94" s="82"/>
      <c r="U94" s="35"/>
      <c r="V94" s="35"/>
      <c r="W94" s="35"/>
      <c r="X94" s="35"/>
      <c r="Y94" s="35"/>
      <c r="Z94" s="35"/>
    </row>
    <row r="95" spans="1:26" x14ac:dyDescent="0.15">
      <c r="A95" s="59">
        <v>4</v>
      </c>
      <c r="B95" s="62">
        <v>3</v>
      </c>
      <c r="C95" s="72"/>
      <c r="D95" s="73"/>
      <c r="E95" s="73"/>
      <c r="F95" s="73"/>
      <c r="G95" s="73"/>
      <c r="H95" s="73"/>
      <c r="I95" s="73"/>
      <c r="J95" s="73"/>
      <c r="K95" s="73"/>
      <c r="L95" s="73"/>
      <c r="M95" s="73"/>
      <c r="N95" s="36" t="str">
        <f t="shared" si="5"/>
        <v/>
      </c>
      <c r="O95" s="82" t="str">
        <f t="shared" si="6"/>
        <v/>
      </c>
      <c r="P95" s="82" t="str">
        <f t="shared" si="7"/>
        <v/>
      </c>
      <c r="Q95" s="82" t="str">
        <f t="shared" si="8"/>
        <v/>
      </c>
      <c r="R95" s="82" t="str">
        <f ca="1">IF(Q$273 = "","",IF(Q$273 &lt;&gt; Q95,"",COUNTIF(C$3:C95,Q$273)))</f>
        <v/>
      </c>
      <c r="S95" s="82" t="str">
        <f t="shared" ca="1" si="9"/>
        <v/>
      </c>
      <c r="T95" s="82"/>
      <c r="U95" s="35"/>
      <c r="V95" s="35"/>
      <c r="W95" s="35"/>
      <c r="X95" s="35"/>
      <c r="Y95" s="35"/>
      <c r="Z95" s="35"/>
    </row>
    <row r="96" spans="1:26" x14ac:dyDescent="0.15">
      <c r="A96" s="59">
        <v>4</v>
      </c>
      <c r="B96" s="62">
        <v>4</v>
      </c>
      <c r="C96" s="72"/>
      <c r="D96" s="73"/>
      <c r="E96" s="73"/>
      <c r="F96" s="73"/>
      <c r="G96" s="73"/>
      <c r="H96" s="73"/>
      <c r="I96" s="73"/>
      <c r="J96" s="73"/>
      <c r="K96" s="73"/>
      <c r="L96" s="73"/>
      <c r="M96" s="73"/>
      <c r="N96" s="36" t="str">
        <f t="shared" si="5"/>
        <v/>
      </c>
      <c r="O96" s="82" t="str">
        <f t="shared" si="6"/>
        <v/>
      </c>
      <c r="P96" s="82" t="str">
        <f t="shared" si="7"/>
        <v/>
      </c>
      <c r="Q96" s="82" t="str">
        <f t="shared" si="8"/>
        <v/>
      </c>
      <c r="R96" s="82" t="str">
        <f ca="1">IF(Q$273 = "","",IF(Q$273 &lt;&gt; Q96,"",COUNTIF(C$3:C96,Q$273)))</f>
        <v/>
      </c>
      <c r="S96" s="82" t="str">
        <f t="shared" ca="1" si="9"/>
        <v/>
      </c>
      <c r="T96" s="82"/>
      <c r="U96" s="35"/>
      <c r="V96" s="35"/>
      <c r="W96" s="35"/>
      <c r="X96" s="35"/>
      <c r="Y96" s="35"/>
      <c r="Z96" s="35"/>
    </row>
    <row r="97" spans="1:26" x14ac:dyDescent="0.15">
      <c r="A97" s="59">
        <v>4</v>
      </c>
      <c r="B97" s="62">
        <v>5</v>
      </c>
      <c r="C97" s="72"/>
      <c r="D97" s="73"/>
      <c r="E97" s="73"/>
      <c r="F97" s="73"/>
      <c r="G97" s="73"/>
      <c r="H97" s="73"/>
      <c r="I97" s="73"/>
      <c r="J97" s="73"/>
      <c r="K97" s="73"/>
      <c r="L97" s="73"/>
      <c r="M97" s="73"/>
      <c r="N97" s="36" t="str">
        <f t="shared" si="5"/>
        <v/>
      </c>
      <c r="O97" s="82" t="str">
        <f t="shared" si="6"/>
        <v/>
      </c>
      <c r="P97" s="82" t="str">
        <f t="shared" si="7"/>
        <v/>
      </c>
      <c r="Q97" s="82" t="str">
        <f t="shared" si="8"/>
        <v/>
      </c>
      <c r="R97" s="82" t="str">
        <f ca="1">IF(Q$273 = "","",IF(Q$273 &lt;&gt; Q97,"",COUNTIF(C$3:C97,Q$273)))</f>
        <v/>
      </c>
      <c r="S97" s="82" t="str">
        <f t="shared" ca="1" si="9"/>
        <v/>
      </c>
      <c r="T97" s="82"/>
      <c r="U97" s="35"/>
      <c r="V97" s="35"/>
      <c r="W97" s="35"/>
      <c r="X97" s="35"/>
      <c r="Y97" s="35"/>
      <c r="Z97" s="35"/>
    </row>
    <row r="98" spans="1:26" x14ac:dyDescent="0.15">
      <c r="A98" s="59">
        <v>4</v>
      </c>
      <c r="B98" s="62">
        <v>6</v>
      </c>
      <c r="C98" s="72"/>
      <c r="D98" s="73"/>
      <c r="E98" s="73"/>
      <c r="F98" s="73"/>
      <c r="G98" s="73"/>
      <c r="H98" s="73"/>
      <c r="I98" s="73"/>
      <c r="J98" s="73"/>
      <c r="K98" s="73"/>
      <c r="L98" s="73"/>
      <c r="M98" s="73"/>
      <c r="N98" s="36" t="str">
        <f t="shared" si="5"/>
        <v/>
      </c>
      <c r="O98" s="82" t="str">
        <f t="shared" si="6"/>
        <v/>
      </c>
      <c r="P98" s="82" t="str">
        <f t="shared" si="7"/>
        <v/>
      </c>
      <c r="Q98" s="82" t="str">
        <f t="shared" si="8"/>
        <v/>
      </c>
      <c r="R98" s="82" t="str">
        <f ca="1">IF(Q$273 = "","",IF(Q$273 &lt;&gt; Q98,"",COUNTIF(C$3:C98,Q$273)))</f>
        <v/>
      </c>
      <c r="S98" s="82" t="str">
        <f t="shared" ca="1" si="9"/>
        <v/>
      </c>
      <c r="T98" s="82"/>
      <c r="U98" s="35"/>
      <c r="V98" s="35"/>
      <c r="W98" s="35"/>
      <c r="X98" s="35"/>
      <c r="Y98" s="35"/>
      <c r="Z98" s="35"/>
    </row>
    <row r="99" spans="1:26" x14ac:dyDescent="0.15">
      <c r="A99" s="59">
        <v>4</v>
      </c>
      <c r="B99" s="62">
        <v>7</v>
      </c>
      <c r="C99" s="72"/>
      <c r="D99" s="73"/>
      <c r="E99" s="73"/>
      <c r="F99" s="73"/>
      <c r="G99" s="73"/>
      <c r="H99" s="73"/>
      <c r="I99" s="73"/>
      <c r="J99" s="73"/>
      <c r="K99" s="73"/>
      <c r="L99" s="73"/>
      <c r="M99" s="73"/>
      <c r="N99" s="36" t="str">
        <f t="shared" si="5"/>
        <v/>
      </c>
      <c r="O99" s="82" t="str">
        <f t="shared" si="6"/>
        <v/>
      </c>
      <c r="P99" s="82" t="str">
        <f t="shared" si="7"/>
        <v/>
      </c>
      <c r="Q99" s="82" t="str">
        <f t="shared" si="8"/>
        <v/>
      </c>
      <c r="R99" s="82" t="str">
        <f ca="1">IF(Q$273 = "","",IF(Q$273 &lt;&gt; Q99,"",COUNTIF(C$3:C99,Q$273)))</f>
        <v/>
      </c>
      <c r="S99" s="82" t="str">
        <f t="shared" ca="1" si="9"/>
        <v/>
      </c>
      <c r="T99" s="82"/>
      <c r="U99" s="35"/>
      <c r="V99" s="35"/>
      <c r="W99" s="35"/>
      <c r="X99" s="35"/>
      <c r="Y99" s="35"/>
      <c r="Z99" s="35"/>
    </row>
    <row r="100" spans="1:26" x14ac:dyDescent="0.15">
      <c r="A100" s="59">
        <v>4</v>
      </c>
      <c r="B100" s="62">
        <v>8</v>
      </c>
      <c r="C100" s="72"/>
      <c r="D100" s="73"/>
      <c r="E100" s="73"/>
      <c r="F100" s="73"/>
      <c r="G100" s="73"/>
      <c r="H100" s="73"/>
      <c r="I100" s="73"/>
      <c r="J100" s="73"/>
      <c r="K100" s="73"/>
      <c r="L100" s="73"/>
      <c r="M100" s="73"/>
      <c r="N100" s="36" t="str">
        <f t="shared" si="5"/>
        <v/>
      </c>
      <c r="O100" s="82" t="str">
        <f t="shared" si="6"/>
        <v/>
      </c>
      <c r="P100" s="82" t="str">
        <f t="shared" si="7"/>
        <v/>
      </c>
      <c r="Q100" s="82" t="str">
        <f t="shared" si="8"/>
        <v/>
      </c>
      <c r="R100" s="82" t="str">
        <f ca="1">IF(Q$273 = "","",IF(Q$273 &lt;&gt; Q100,"",COUNTIF(C$3:C100,Q$273)))</f>
        <v/>
      </c>
      <c r="S100" s="82" t="str">
        <f t="shared" ca="1" si="9"/>
        <v/>
      </c>
      <c r="T100" s="82"/>
      <c r="U100" s="35"/>
      <c r="V100" s="35"/>
      <c r="W100" s="35"/>
      <c r="X100" s="35"/>
      <c r="Y100" s="35"/>
      <c r="Z100" s="35"/>
    </row>
    <row r="101" spans="1:26" x14ac:dyDescent="0.15">
      <c r="A101" s="59">
        <v>4</v>
      </c>
      <c r="B101" s="62">
        <v>9</v>
      </c>
      <c r="C101" s="72"/>
      <c r="D101" s="73"/>
      <c r="E101" s="73"/>
      <c r="F101" s="73"/>
      <c r="G101" s="73"/>
      <c r="H101" s="73"/>
      <c r="I101" s="73"/>
      <c r="J101" s="73"/>
      <c r="K101" s="73"/>
      <c r="L101" s="73"/>
      <c r="M101" s="73"/>
      <c r="N101" s="36" t="str">
        <f t="shared" si="5"/>
        <v/>
      </c>
      <c r="O101" s="82" t="str">
        <f t="shared" si="6"/>
        <v/>
      </c>
      <c r="P101" s="82" t="str">
        <f t="shared" si="7"/>
        <v/>
      </c>
      <c r="Q101" s="82" t="str">
        <f t="shared" si="8"/>
        <v/>
      </c>
      <c r="R101" s="82" t="str">
        <f ca="1">IF(Q$273 = "","",IF(Q$273 &lt;&gt; Q101,"",COUNTIF(C$3:C101,Q$273)))</f>
        <v/>
      </c>
      <c r="S101" s="82" t="str">
        <f t="shared" ca="1" si="9"/>
        <v/>
      </c>
      <c r="T101" s="82"/>
      <c r="U101" s="35"/>
      <c r="V101" s="35"/>
      <c r="W101" s="35"/>
      <c r="X101" s="35"/>
      <c r="Y101" s="35"/>
      <c r="Z101" s="35"/>
    </row>
    <row r="102" spans="1:26" x14ac:dyDescent="0.15">
      <c r="A102" s="59">
        <v>4</v>
      </c>
      <c r="B102" s="62">
        <v>10</v>
      </c>
      <c r="C102" s="72"/>
      <c r="D102" s="73"/>
      <c r="E102" s="73"/>
      <c r="F102" s="73"/>
      <c r="G102" s="73"/>
      <c r="H102" s="73"/>
      <c r="I102" s="73"/>
      <c r="J102" s="73"/>
      <c r="K102" s="73"/>
      <c r="L102" s="73"/>
      <c r="M102" s="73"/>
      <c r="N102" s="36" t="str">
        <f t="shared" si="5"/>
        <v/>
      </c>
      <c r="O102" s="82" t="str">
        <f t="shared" si="6"/>
        <v/>
      </c>
      <c r="P102" s="82" t="str">
        <f t="shared" si="7"/>
        <v/>
      </c>
      <c r="Q102" s="82" t="str">
        <f t="shared" si="8"/>
        <v/>
      </c>
      <c r="R102" s="82" t="str">
        <f ca="1">IF(Q$273 = "","",IF(Q$273 &lt;&gt; Q102,"",COUNTIF(C$3:C102,Q$273)))</f>
        <v/>
      </c>
      <c r="S102" s="82" t="str">
        <f t="shared" ca="1" si="9"/>
        <v/>
      </c>
      <c r="T102" s="82"/>
      <c r="U102" s="35"/>
      <c r="V102" s="35"/>
      <c r="W102" s="35"/>
      <c r="X102" s="35"/>
      <c r="Y102" s="35"/>
      <c r="Z102" s="35"/>
    </row>
    <row r="103" spans="1:26" x14ac:dyDescent="0.15">
      <c r="A103" s="59">
        <v>4</v>
      </c>
      <c r="B103" s="62">
        <v>11</v>
      </c>
      <c r="C103" s="72"/>
      <c r="D103" s="73"/>
      <c r="E103" s="73"/>
      <c r="F103" s="73"/>
      <c r="G103" s="73"/>
      <c r="H103" s="73"/>
      <c r="I103" s="73"/>
      <c r="J103" s="73"/>
      <c r="K103" s="73"/>
      <c r="L103" s="73"/>
      <c r="M103" s="73"/>
      <c r="N103" s="36" t="str">
        <f t="shared" si="5"/>
        <v/>
      </c>
      <c r="O103" s="82" t="str">
        <f t="shared" si="6"/>
        <v/>
      </c>
      <c r="P103" s="82" t="str">
        <f t="shared" si="7"/>
        <v/>
      </c>
      <c r="Q103" s="82" t="str">
        <f t="shared" si="8"/>
        <v/>
      </c>
      <c r="R103" s="82" t="str">
        <f ca="1">IF(Q$273 = "","",IF(Q$273 &lt;&gt; Q103,"",COUNTIF(C$3:C103,Q$273)))</f>
        <v/>
      </c>
      <c r="S103" s="82" t="str">
        <f t="shared" ca="1" si="9"/>
        <v/>
      </c>
      <c r="T103" s="82"/>
      <c r="U103" s="35"/>
      <c r="V103" s="35"/>
      <c r="W103" s="35"/>
      <c r="X103" s="35"/>
      <c r="Y103" s="35"/>
      <c r="Z103" s="35"/>
    </row>
    <row r="104" spans="1:26" x14ac:dyDescent="0.15">
      <c r="A104" s="59">
        <v>4</v>
      </c>
      <c r="B104" s="62">
        <v>12</v>
      </c>
      <c r="C104" s="72"/>
      <c r="D104" s="73"/>
      <c r="E104" s="73"/>
      <c r="F104" s="73"/>
      <c r="G104" s="73"/>
      <c r="H104" s="73"/>
      <c r="I104" s="73"/>
      <c r="J104" s="73"/>
      <c r="K104" s="73"/>
      <c r="L104" s="73"/>
      <c r="M104" s="73"/>
      <c r="N104" s="36" t="str">
        <f t="shared" si="5"/>
        <v/>
      </c>
      <c r="O104" s="82" t="str">
        <f t="shared" si="6"/>
        <v/>
      </c>
      <c r="P104" s="82" t="str">
        <f t="shared" si="7"/>
        <v/>
      </c>
      <c r="Q104" s="82" t="str">
        <f t="shared" si="8"/>
        <v/>
      </c>
      <c r="R104" s="82" t="str">
        <f ca="1">IF(Q$273 = "","",IF(Q$273 &lt;&gt; Q104,"",COUNTIF(C$3:C104,Q$273)))</f>
        <v/>
      </c>
      <c r="S104" s="82" t="str">
        <f t="shared" ca="1" si="9"/>
        <v/>
      </c>
      <c r="T104" s="82"/>
      <c r="U104" s="35"/>
      <c r="V104" s="35"/>
      <c r="W104" s="35"/>
      <c r="X104" s="35"/>
      <c r="Y104" s="35"/>
      <c r="Z104" s="35"/>
    </row>
    <row r="105" spans="1:26" x14ac:dyDescent="0.15">
      <c r="A105" s="59">
        <v>4</v>
      </c>
      <c r="B105" s="62">
        <v>13</v>
      </c>
      <c r="C105" s="72"/>
      <c r="D105" s="73"/>
      <c r="E105" s="73"/>
      <c r="F105" s="73"/>
      <c r="G105" s="73"/>
      <c r="H105" s="73"/>
      <c r="I105" s="73"/>
      <c r="J105" s="73"/>
      <c r="K105" s="73"/>
      <c r="L105" s="73"/>
      <c r="M105" s="73"/>
      <c r="N105" s="36" t="str">
        <f t="shared" si="5"/>
        <v/>
      </c>
      <c r="O105" s="82" t="str">
        <f t="shared" si="6"/>
        <v/>
      </c>
      <c r="P105" s="82" t="str">
        <f t="shared" si="7"/>
        <v/>
      </c>
      <c r="Q105" s="82" t="str">
        <f t="shared" si="8"/>
        <v/>
      </c>
      <c r="R105" s="82" t="str">
        <f ca="1">IF(Q$273 = "","",IF(Q$273 &lt;&gt; Q105,"",COUNTIF(C$3:C105,Q$273)))</f>
        <v/>
      </c>
      <c r="S105" s="82" t="str">
        <f t="shared" ca="1" si="9"/>
        <v/>
      </c>
      <c r="T105" s="82"/>
      <c r="U105" s="35"/>
      <c r="V105" s="35"/>
      <c r="W105" s="35"/>
      <c r="X105" s="35"/>
      <c r="Y105" s="35"/>
      <c r="Z105" s="35"/>
    </row>
    <row r="106" spans="1:26" x14ac:dyDescent="0.15">
      <c r="A106" s="59">
        <v>4</v>
      </c>
      <c r="B106" s="62">
        <v>14</v>
      </c>
      <c r="C106" s="72"/>
      <c r="D106" s="73"/>
      <c r="E106" s="73"/>
      <c r="F106" s="73"/>
      <c r="G106" s="73"/>
      <c r="H106" s="73"/>
      <c r="I106" s="73"/>
      <c r="J106" s="73"/>
      <c r="K106" s="73"/>
      <c r="L106" s="73"/>
      <c r="M106" s="73"/>
      <c r="N106" s="36" t="str">
        <f t="shared" si="5"/>
        <v/>
      </c>
      <c r="O106" s="82" t="str">
        <f t="shared" si="6"/>
        <v/>
      </c>
      <c r="P106" s="82" t="str">
        <f t="shared" si="7"/>
        <v/>
      </c>
      <c r="Q106" s="82" t="str">
        <f t="shared" si="8"/>
        <v/>
      </c>
      <c r="R106" s="82" t="str">
        <f ca="1">IF(Q$273 = "","",IF(Q$273 &lt;&gt; Q106,"",COUNTIF(C$3:C106,Q$273)))</f>
        <v/>
      </c>
      <c r="S106" s="82" t="str">
        <f t="shared" ca="1" si="9"/>
        <v/>
      </c>
      <c r="T106" s="82"/>
      <c r="U106" s="35"/>
      <c r="V106" s="35"/>
      <c r="W106" s="35"/>
      <c r="X106" s="35"/>
      <c r="Y106" s="35"/>
      <c r="Z106" s="35"/>
    </row>
    <row r="107" spans="1:26" x14ac:dyDescent="0.15">
      <c r="A107" s="59">
        <v>4</v>
      </c>
      <c r="B107" s="62">
        <v>15</v>
      </c>
      <c r="C107" s="72"/>
      <c r="D107" s="73"/>
      <c r="E107" s="73"/>
      <c r="F107" s="73"/>
      <c r="G107" s="73"/>
      <c r="H107" s="73"/>
      <c r="I107" s="73"/>
      <c r="J107" s="73"/>
      <c r="K107" s="73"/>
      <c r="L107" s="73"/>
      <c r="M107" s="73"/>
      <c r="N107" s="36" t="str">
        <f t="shared" si="5"/>
        <v/>
      </c>
      <c r="O107" s="82" t="str">
        <f t="shared" si="6"/>
        <v/>
      </c>
      <c r="P107" s="82" t="str">
        <f t="shared" si="7"/>
        <v/>
      </c>
      <c r="Q107" s="82" t="str">
        <f t="shared" si="8"/>
        <v/>
      </c>
      <c r="R107" s="82" t="str">
        <f ca="1">IF(Q$273 = "","",IF(Q$273 &lt;&gt; Q107,"",COUNTIF(C$3:C107,Q$273)))</f>
        <v/>
      </c>
      <c r="S107" s="82" t="str">
        <f t="shared" ca="1" si="9"/>
        <v/>
      </c>
      <c r="T107" s="82"/>
      <c r="U107" s="35"/>
      <c r="V107" s="35"/>
      <c r="W107" s="35"/>
      <c r="X107" s="35"/>
      <c r="Y107" s="35"/>
      <c r="Z107" s="35"/>
    </row>
    <row r="108" spans="1:26" x14ac:dyDescent="0.15">
      <c r="A108" s="59">
        <v>4</v>
      </c>
      <c r="B108" s="62">
        <v>16</v>
      </c>
      <c r="C108" s="72"/>
      <c r="D108" s="73"/>
      <c r="E108" s="73"/>
      <c r="F108" s="73"/>
      <c r="G108" s="73"/>
      <c r="H108" s="73"/>
      <c r="I108" s="73"/>
      <c r="J108" s="73"/>
      <c r="K108" s="73"/>
      <c r="L108" s="73"/>
      <c r="M108" s="73"/>
      <c r="N108" s="36" t="str">
        <f t="shared" si="5"/>
        <v/>
      </c>
      <c r="O108" s="82" t="str">
        <f t="shared" si="6"/>
        <v/>
      </c>
      <c r="P108" s="82" t="str">
        <f t="shared" si="7"/>
        <v/>
      </c>
      <c r="Q108" s="82" t="str">
        <f t="shared" si="8"/>
        <v/>
      </c>
      <c r="R108" s="82" t="str">
        <f ca="1">IF(Q$273 = "","",IF(Q$273 &lt;&gt; Q108,"",COUNTIF(C$3:C108,Q$273)))</f>
        <v/>
      </c>
      <c r="S108" s="82" t="str">
        <f t="shared" ca="1" si="9"/>
        <v/>
      </c>
      <c r="T108" s="82"/>
      <c r="U108" s="35"/>
      <c r="V108" s="35"/>
      <c r="W108" s="35"/>
      <c r="X108" s="35"/>
      <c r="Y108" s="35"/>
      <c r="Z108" s="35"/>
    </row>
    <row r="109" spans="1:26" x14ac:dyDescent="0.15">
      <c r="A109" s="59">
        <v>4</v>
      </c>
      <c r="B109" s="62">
        <v>17</v>
      </c>
      <c r="C109" s="72"/>
      <c r="D109" s="73"/>
      <c r="E109" s="73"/>
      <c r="F109" s="73"/>
      <c r="G109" s="73"/>
      <c r="H109" s="73"/>
      <c r="I109" s="73"/>
      <c r="J109" s="73"/>
      <c r="K109" s="73"/>
      <c r="L109" s="73"/>
      <c r="M109" s="73"/>
      <c r="N109" s="36" t="str">
        <f t="shared" si="5"/>
        <v/>
      </c>
      <c r="O109" s="82" t="str">
        <f t="shared" si="6"/>
        <v/>
      </c>
      <c r="P109" s="82" t="str">
        <f t="shared" si="7"/>
        <v/>
      </c>
      <c r="Q109" s="82" t="str">
        <f t="shared" si="8"/>
        <v/>
      </c>
      <c r="R109" s="82" t="str">
        <f ca="1">IF(Q$273 = "","",IF(Q$273 &lt;&gt; Q109,"",COUNTIF(C$3:C109,Q$273)))</f>
        <v/>
      </c>
      <c r="S109" s="82" t="str">
        <f t="shared" ca="1" si="9"/>
        <v/>
      </c>
      <c r="T109" s="82"/>
      <c r="U109" s="35"/>
      <c r="V109" s="35"/>
      <c r="W109" s="35"/>
      <c r="X109" s="35"/>
      <c r="Y109" s="35"/>
      <c r="Z109" s="35"/>
    </row>
    <row r="110" spans="1:26" x14ac:dyDescent="0.15">
      <c r="A110" s="59">
        <v>4</v>
      </c>
      <c r="B110" s="62">
        <v>18</v>
      </c>
      <c r="C110" s="72"/>
      <c r="D110" s="73"/>
      <c r="E110" s="73"/>
      <c r="F110" s="73"/>
      <c r="G110" s="73"/>
      <c r="H110" s="73"/>
      <c r="I110" s="73"/>
      <c r="J110" s="73"/>
      <c r="K110" s="73"/>
      <c r="L110" s="73"/>
      <c r="M110" s="73"/>
      <c r="N110" s="36" t="str">
        <f t="shared" si="5"/>
        <v/>
      </c>
      <c r="O110" s="82" t="str">
        <f t="shared" si="6"/>
        <v/>
      </c>
      <c r="P110" s="82" t="str">
        <f t="shared" si="7"/>
        <v/>
      </c>
      <c r="Q110" s="82" t="str">
        <f t="shared" si="8"/>
        <v/>
      </c>
      <c r="R110" s="82" t="str">
        <f ca="1">IF(Q$273 = "","",IF(Q$273 &lt;&gt; Q110,"",COUNTIF(C$3:C110,Q$273)))</f>
        <v/>
      </c>
      <c r="S110" s="82" t="str">
        <f t="shared" ca="1" si="9"/>
        <v/>
      </c>
      <c r="T110" s="82"/>
      <c r="U110" s="35"/>
      <c r="V110" s="35"/>
      <c r="W110" s="35"/>
      <c r="X110" s="35"/>
      <c r="Y110" s="35"/>
      <c r="Z110" s="35"/>
    </row>
    <row r="111" spans="1:26" x14ac:dyDescent="0.15">
      <c r="A111" s="59">
        <v>4</v>
      </c>
      <c r="B111" s="62">
        <v>19</v>
      </c>
      <c r="C111" s="72"/>
      <c r="D111" s="73"/>
      <c r="E111" s="73"/>
      <c r="F111" s="73"/>
      <c r="G111" s="73"/>
      <c r="H111" s="73"/>
      <c r="I111" s="73"/>
      <c r="J111" s="73"/>
      <c r="K111" s="73"/>
      <c r="L111" s="73"/>
      <c r="M111" s="73"/>
      <c r="N111" s="36" t="str">
        <f t="shared" si="5"/>
        <v/>
      </c>
      <c r="O111" s="82" t="str">
        <f t="shared" si="6"/>
        <v/>
      </c>
      <c r="P111" s="82" t="str">
        <f t="shared" si="7"/>
        <v/>
      </c>
      <c r="Q111" s="82" t="str">
        <f t="shared" si="8"/>
        <v/>
      </c>
      <c r="R111" s="82" t="str">
        <f ca="1">IF(Q$273 = "","",IF(Q$273 &lt;&gt; Q111,"",COUNTIF(C$3:C111,Q$273)))</f>
        <v/>
      </c>
      <c r="S111" s="82" t="str">
        <f t="shared" ca="1" si="9"/>
        <v/>
      </c>
      <c r="T111" s="82"/>
      <c r="U111" s="35"/>
      <c r="V111" s="35"/>
      <c r="W111" s="35"/>
      <c r="X111" s="35"/>
      <c r="Y111" s="35"/>
      <c r="Z111" s="35"/>
    </row>
    <row r="112" spans="1:26" x14ac:dyDescent="0.15">
      <c r="A112" s="59">
        <v>4</v>
      </c>
      <c r="B112" s="62">
        <v>20</v>
      </c>
      <c r="C112" s="72"/>
      <c r="D112" s="73"/>
      <c r="E112" s="73"/>
      <c r="F112" s="73"/>
      <c r="G112" s="73"/>
      <c r="H112" s="73"/>
      <c r="I112" s="73"/>
      <c r="J112" s="73"/>
      <c r="K112" s="73"/>
      <c r="L112" s="73"/>
      <c r="M112" s="73"/>
      <c r="N112" s="36" t="str">
        <f t="shared" si="5"/>
        <v/>
      </c>
      <c r="O112" s="82" t="str">
        <f t="shared" si="6"/>
        <v/>
      </c>
      <c r="P112" s="82" t="str">
        <f t="shared" si="7"/>
        <v/>
      </c>
      <c r="Q112" s="82" t="str">
        <f t="shared" si="8"/>
        <v/>
      </c>
      <c r="R112" s="82" t="str">
        <f ca="1">IF(Q$273 = "","",IF(Q$273 &lt;&gt; Q112,"",COUNTIF(C$3:C112,Q$273)))</f>
        <v/>
      </c>
      <c r="S112" s="82" t="str">
        <f t="shared" ca="1" si="9"/>
        <v/>
      </c>
      <c r="T112" s="82"/>
      <c r="U112" s="35"/>
      <c r="V112" s="35"/>
      <c r="W112" s="35"/>
      <c r="X112" s="35"/>
      <c r="Y112" s="35"/>
      <c r="Z112" s="35"/>
    </row>
    <row r="113" spans="1:26" x14ac:dyDescent="0.15">
      <c r="A113" s="59">
        <v>4</v>
      </c>
      <c r="B113" s="62">
        <v>21</v>
      </c>
      <c r="C113" s="72"/>
      <c r="D113" s="73"/>
      <c r="E113" s="73"/>
      <c r="F113" s="73"/>
      <c r="G113" s="73"/>
      <c r="H113" s="73"/>
      <c r="I113" s="73"/>
      <c r="J113" s="73"/>
      <c r="K113" s="73"/>
      <c r="L113" s="73"/>
      <c r="M113" s="73"/>
      <c r="N113" s="36" t="str">
        <f t="shared" si="5"/>
        <v/>
      </c>
      <c r="O113" s="82" t="str">
        <f t="shared" si="6"/>
        <v/>
      </c>
      <c r="P113" s="82" t="str">
        <f t="shared" si="7"/>
        <v/>
      </c>
      <c r="Q113" s="82" t="str">
        <f t="shared" si="8"/>
        <v/>
      </c>
      <c r="R113" s="82" t="str">
        <f ca="1">IF(Q$273 = "","",IF(Q$273 &lt;&gt; Q113,"",COUNTIF(C$3:C113,Q$273)))</f>
        <v/>
      </c>
      <c r="S113" s="82" t="str">
        <f t="shared" ca="1" si="9"/>
        <v/>
      </c>
      <c r="T113" s="82"/>
      <c r="U113" s="35"/>
      <c r="V113" s="35"/>
      <c r="W113" s="35"/>
      <c r="X113" s="35"/>
      <c r="Y113" s="35"/>
      <c r="Z113" s="35"/>
    </row>
    <row r="114" spans="1:26" x14ac:dyDescent="0.15">
      <c r="A114" s="59">
        <v>4</v>
      </c>
      <c r="B114" s="62">
        <v>22</v>
      </c>
      <c r="C114" s="72"/>
      <c r="D114" s="73"/>
      <c r="E114" s="73"/>
      <c r="F114" s="73"/>
      <c r="G114" s="73"/>
      <c r="H114" s="73"/>
      <c r="I114" s="73"/>
      <c r="J114" s="73"/>
      <c r="K114" s="73"/>
      <c r="L114" s="73"/>
      <c r="M114" s="73"/>
      <c r="N114" s="36" t="str">
        <f t="shared" si="5"/>
        <v/>
      </c>
      <c r="O114" s="82" t="str">
        <f t="shared" si="6"/>
        <v/>
      </c>
      <c r="P114" s="82" t="str">
        <f t="shared" si="7"/>
        <v/>
      </c>
      <c r="Q114" s="82" t="str">
        <f t="shared" si="8"/>
        <v/>
      </c>
      <c r="R114" s="82" t="str">
        <f ca="1">IF(Q$273 = "","",IF(Q$273 &lt;&gt; Q114,"",COUNTIF(C$3:C114,Q$273)))</f>
        <v/>
      </c>
      <c r="S114" s="82" t="str">
        <f t="shared" ca="1" si="9"/>
        <v/>
      </c>
      <c r="T114" s="82"/>
      <c r="U114" s="35"/>
      <c r="V114" s="35"/>
      <c r="W114" s="35"/>
      <c r="X114" s="35"/>
      <c r="Y114" s="35"/>
      <c r="Z114" s="35"/>
    </row>
    <row r="115" spans="1:26" x14ac:dyDescent="0.15">
      <c r="A115" s="59">
        <v>4</v>
      </c>
      <c r="B115" s="62">
        <v>23</v>
      </c>
      <c r="C115" s="72"/>
      <c r="D115" s="73"/>
      <c r="E115" s="73"/>
      <c r="F115" s="73"/>
      <c r="G115" s="73"/>
      <c r="H115" s="73"/>
      <c r="I115" s="73"/>
      <c r="J115" s="73"/>
      <c r="K115" s="73"/>
      <c r="L115" s="73"/>
      <c r="M115" s="73"/>
      <c r="N115" s="36" t="str">
        <f t="shared" si="5"/>
        <v/>
      </c>
      <c r="O115" s="82" t="str">
        <f t="shared" si="6"/>
        <v/>
      </c>
      <c r="P115" s="82" t="str">
        <f t="shared" si="7"/>
        <v/>
      </c>
      <c r="Q115" s="82" t="str">
        <f t="shared" si="8"/>
        <v/>
      </c>
      <c r="R115" s="82" t="str">
        <f ca="1">IF(Q$273 = "","",IF(Q$273 &lt;&gt; Q115,"",COUNTIF(C$3:C115,Q$273)))</f>
        <v/>
      </c>
      <c r="S115" s="82" t="str">
        <f t="shared" ca="1" si="9"/>
        <v/>
      </c>
      <c r="T115" s="82"/>
      <c r="U115" s="35"/>
      <c r="V115" s="35"/>
      <c r="W115" s="35"/>
      <c r="X115" s="35"/>
      <c r="Y115" s="35"/>
      <c r="Z115" s="35"/>
    </row>
    <row r="116" spans="1:26" x14ac:dyDescent="0.15">
      <c r="A116" s="59">
        <v>4</v>
      </c>
      <c r="B116" s="62">
        <v>24</v>
      </c>
      <c r="C116" s="72"/>
      <c r="D116" s="73"/>
      <c r="E116" s="73"/>
      <c r="F116" s="73"/>
      <c r="G116" s="73"/>
      <c r="H116" s="73"/>
      <c r="I116" s="73"/>
      <c r="J116" s="73"/>
      <c r="K116" s="73"/>
      <c r="L116" s="73"/>
      <c r="M116" s="73"/>
      <c r="N116" s="36" t="str">
        <f t="shared" si="5"/>
        <v/>
      </c>
      <c r="O116" s="82" t="str">
        <f t="shared" si="6"/>
        <v/>
      </c>
      <c r="P116" s="82" t="str">
        <f t="shared" si="7"/>
        <v/>
      </c>
      <c r="Q116" s="82" t="str">
        <f t="shared" si="8"/>
        <v/>
      </c>
      <c r="R116" s="82" t="str">
        <f ca="1">IF(Q$273 = "","",IF(Q$273 &lt;&gt; Q116,"",COUNTIF(C$3:C116,Q$273)))</f>
        <v/>
      </c>
      <c r="S116" s="82" t="str">
        <f t="shared" ca="1" si="9"/>
        <v/>
      </c>
      <c r="T116" s="82"/>
      <c r="U116" s="35"/>
      <c r="V116" s="35"/>
      <c r="W116" s="35"/>
      <c r="X116" s="35"/>
      <c r="Y116" s="35"/>
      <c r="Z116" s="35"/>
    </row>
    <row r="117" spans="1:26" x14ac:dyDescent="0.15">
      <c r="A117" s="59">
        <v>4</v>
      </c>
      <c r="B117" s="62">
        <v>25</v>
      </c>
      <c r="C117" s="72"/>
      <c r="D117" s="73"/>
      <c r="E117" s="73"/>
      <c r="F117" s="73"/>
      <c r="G117" s="73"/>
      <c r="H117" s="73"/>
      <c r="I117" s="73"/>
      <c r="J117" s="73"/>
      <c r="K117" s="73"/>
      <c r="L117" s="73"/>
      <c r="M117" s="73"/>
      <c r="N117" s="36" t="str">
        <f t="shared" si="5"/>
        <v/>
      </c>
      <c r="O117" s="82" t="str">
        <f t="shared" si="6"/>
        <v/>
      </c>
      <c r="P117" s="82" t="str">
        <f t="shared" si="7"/>
        <v/>
      </c>
      <c r="Q117" s="82" t="str">
        <f t="shared" si="8"/>
        <v/>
      </c>
      <c r="R117" s="82" t="str">
        <f ca="1">IF(Q$273 = "","",IF(Q$273 &lt;&gt; Q117,"",COUNTIF(C$3:C117,Q$273)))</f>
        <v/>
      </c>
      <c r="S117" s="82" t="str">
        <f t="shared" ca="1" si="9"/>
        <v/>
      </c>
      <c r="T117" s="82"/>
      <c r="U117" s="35"/>
      <c r="V117" s="35"/>
      <c r="W117" s="35"/>
      <c r="X117" s="35"/>
      <c r="Y117" s="35"/>
      <c r="Z117" s="35"/>
    </row>
    <row r="118" spans="1:26" x14ac:dyDescent="0.15">
      <c r="A118" s="59">
        <v>4</v>
      </c>
      <c r="B118" s="62">
        <v>26</v>
      </c>
      <c r="C118" s="72"/>
      <c r="D118" s="73"/>
      <c r="E118" s="73"/>
      <c r="F118" s="73"/>
      <c r="G118" s="73"/>
      <c r="H118" s="73"/>
      <c r="I118" s="73"/>
      <c r="J118" s="73"/>
      <c r="K118" s="73"/>
      <c r="L118" s="73"/>
      <c r="M118" s="73"/>
      <c r="N118" s="36" t="str">
        <f t="shared" si="5"/>
        <v/>
      </c>
      <c r="O118" s="82" t="str">
        <f t="shared" si="6"/>
        <v/>
      </c>
      <c r="P118" s="82" t="str">
        <f t="shared" si="7"/>
        <v/>
      </c>
      <c r="Q118" s="82" t="str">
        <f t="shared" si="8"/>
        <v/>
      </c>
      <c r="R118" s="82" t="str">
        <f ca="1">IF(Q$273 = "","",IF(Q$273 &lt;&gt; Q118,"",COUNTIF(C$3:C118,Q$273)))</f>
        <v/>
      </c>
      <c r="S118" s="82" t="str">
        <f t="shared" ca="1" si="9"/>
        <v/>
      </c>
      <c r="T118" s="82"/>
      <c r="U118" s="35"/>
      <c r="V118" s="35"/>
      <c r="W118" s="35"/>
      <c r="X118" s="35"/>
      <c r="Y118" s="35"/>
      <c r="Z118" s="35"/>
    </row>
    <row r="119" spans="1:26" x14ac:dyDescent="0.15">
      <c r="A119" s="59">
        <v>4</v>
      </c>
      <c r="B119" s="62">
        <v>27</v>
      </c>
      <c r="C119" s="72"/>
      <c r="D119" s="73"/>
      <c r="E119" s="73"/>
      <c r="F119" s="73"/>
      <c r="G119" s="73"/>
      <c r="H119" s="73"/>
      <c r="I119" s="73"/>
      <c r="J119" s="73"/>
      <c r="K119" s="73"/>
      <c r="L119" s="73"/>
      <c r="M119" s="73"/>
      <c r="N119" s="36" t="str">
        <f t="shared" si="5"/>
        <v/>
      </c>
      <c r="O119" s="82" t="str">
        <f t="shared" si="6"/>
        <v/>
      </c>
      <c r="P119" s="82" t="str">
        <f t="shared" si="7"/>
        <v/>
      </c>
      <c r="Q119" s="82" t="str">
        <f t="shared" si="8"/>
        <v/>
      </c>
      <c r="R119" s="82" t="str">
        <f ca="1">IF(Q$273 = "","",IF(Q$273 &lt;&gt; Q119,"",COUNTIF(C$3:C119,Q$273)))</f>
        <v/>
      </c>
      <c r="S119" s="82" t="str">
        <f t="shared" ca="1" si="9"/>
        <v/>
      </c>
      <c r="T119" s="82"/>
      <c r="U119" s="35"/>
      <c r="V119" s="35"/>
      <c r="W119" s="35"/>
      <c r="X119" s="35"/>
      <c r="Y119" s="35"/>
      <c r="Z119" s="35"/>
    </row>
    <row r="120" spans="1:26" x14ac:dyDescent="0.15">
      <c r="A120" s="59">
        <v>4</v>
      </c>
      <c r="B120" s="62">
        <v>28</v>
      </c>
      <c r="C120" s="72"/>
      <c r="D120" s="73"/>
      <c r="E120" s="73"/>
      <c r="F120" s="73"/>
      <c r="G120" s="73"/>
      <c r="H120" s="73"/>
      <c r="I120" s="73"/>
      <c r="J120" s="73"/>
      <c r="K120" s="73"/>
      <c r="L120" s="73"/>
      <c r="M120" s="73"/>
      <c r="N120" s="36" t="str">
        <f t="shared" si="5"/>
        <v/>
      </c>
      <c r="O120" s="82" t="str">
        <f t="shared" si="6"/>
        <v/>
      </c>
      <c r="P120" s="82" t="str">
        <f t="shared" si="7"/>
        <v/>
      </c>
      <c r="Q120" s="82" t="str">
        <f t="shared" si="8"/>
        <v/>
      </c>
      <c r="R120" s="82" t="str">
        <f ca="1">IF(Q$273 = "","",IF(Q$273 &lt;&gt; Q120,"",COUNTIF(C$3:C120,Q$273)))</f>
        <v/>
      </c>
      <c r="S120" s="82" t="str">
        <f t="shared" ca="1" si="9"/>
        <v/>
      </c>
      <c r="T120" s="82"/>
      <c r="U120" s="35"/>
      <c r="V120" s="35"/>
      <c r="W120" s="35"/>
      <c r="X120" s="35"/>
      <c r="Y120" s="35"/>
      <c r="Z120" s="35"/>
    </row>
    <row r="121" spans="1:26" x14ac:dyDescent="0.15">
      <c r="A121" s="59">
        <v>4</v>
      </c>
      <c r="B121" s="62">
        <v>29</v>
      </c>
      <c r="C121" s="72"/>
      <c r="D121" s="73"/>
      <c r="E121" s="73"/>
      <c r="F121" s="73"/>
      <c r="G121" s="73"/>
      <c r="H121" s="73"/>
      <c r="I121" s="73"/>
      <c r="J121" s="73"/>
      <c r="K121" s="73"/>
      <c r="L121" s="73"/>
      <c r="M121" s="73"/>
      <c r="N121" s="36" t="str">
        <f t="shared" si="5"/>
        <v/>
      </c>
      <c r="O121" s="82" t="str">
        <f t="shared" si="6"/>
        <v/>
      </c>
      <c r="P121" s="82" t="str">
        <f t="shared" si="7"/>
        <v/>
      </c>
      <c r="Q121" s="82" t="str">
        <f t="shared" si="8"/>
        <v/>
      </c>
      <c r="R121" s="82" t="str">
        <f ca="1">IF(Q$273 = "","",IF(Q$273 &lt;&gt; Q121,"",COUNTIF(C$3:C121,Q$273)))</f>
        <v/>
      </c>
      <c r="S121" s="82" t="str">
        <f t="shared" ca="1" si="9"/>
        <v/>
      </c>
      <c r="T121" s="82"/>
      <c r="U121" s="35"/>
      <c r="V121" s="35"/>
      <c r="W121" s="35"/>
      <c r="X121" s="35"/>
      <c r="Y121" s="35"/>
      <c r="Z121" s="35"/>
    </row>
    <row r="122" spans="1:26" x14ac:dyDescent="0.15">
      <c r="A122" s="63">
        <v>4</v>
      </c>
      <c r="B122" s="64">
        <v>30</v>
      </c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37" t="str">
        <f t="shared" si="5"/>
        <v/>
      </c>
      <c r="O122" s="82" t="str">
        <f t="shared" si="6"/>
        <v/>
      </c>
      <c r="P122" s="82" t="str">
        <f t="shared" si="7"/>
        <v/>
      </c>
      <c r="Q122" s="82" t="str">
        <f t="shared" si="8"/>
        <v/>
      </c>
      <c r="R122" s="82" t="str">
        <f ca="1">IF(Q$273 = "","",IF(Q$273 &lt;&gt; Q122,"",COUNTIF(C$3:C122,Q$273)))</f>
        <v/>
      </c>
      <c r="S122" s="82" t="str">
        <f t="shared" ca="1" si="9"/>
        <v/>
      </c>
      <c r="T122" s="82"/>
      <c r="U122" s="35"/>
      <c r="V122" s="35"/>
      <c r="W122" s="35"/>
      <c r="X122" s="35"/>
      <c r="Y122" s="35"/>
      <c r="Z122" s="35"/>
    </row>
    <row r="123" spans="1:26" x14ac:dyDescent="0.15">
      <c r="A123" s="59">
        <v>5</v>
      </c>
      <c r="B123" s="62">
        <v>1</v>
      </c>
      <c r="C123" s="70"/>
      <c r="D123" s="71"/>
      <c r="E123" s="71"/>
      <c r="F123" s="71"/>
      <c r="G123" s="71"/>
      <c r="H123" s="71"/>
      <c r="I123" s="71"/>
      <c r="J123" s="71"/>
      <c r="K123" s="71"/>
      <c r="L123" s="71"/>
      <c r="M123" s="71"/>
      <c r="N123" s="36" t="str">
        <f t="shared" si="5"/>
        <v/>
      </c>
      <c r="O123" s="82" t="str">
        <f t="shared" si="6"/>
        <v/>
      </c>
      <c r="P123" s="82" t="str">
        <f t="shared" si="7"/>
        <v/>
      </c>
      <c r="Q123" s="82" t="str">
        <f t="shared" si="8"/>
        <v/>
      </c>
      <c r="R123" s="82" t="str">
        <f ca="1">IF(Q$273 = "","",IF(Q$273 &lt;&gt; Q123,"",COUNTIF(C$3:C123,Q$273)))</f>
        <v/>
      </c>
      <c r="S123" s="82" t="str">
        <f t="shared" ca="1" si="9"/>
        <v/>
      </c>
      <c r="T123" s="82"/>
      <c r="U123" s="35"/>
      <c r="V123" s="35"/>
      <c r="W123" s="35"/>
      <c r="X123" s="35"/>
      <c r="Y123" s="35"/>
      <c r="Z123" s="35"/>
    </row>
    <row r="124" spans="1:26" x14ac:dyDescent="0.15">
      <c r="A124" s="59">
        <v>5</v>
      </c>
      <c r="B124" s="62">
        <v>2</v>
      </c>
      <c r="C124" s="72"/>
      <c r="D124" s="73"/>
      <c r="E124" s="73"/>
      <c r="F124" s="73"/>
      <c r="G124" s="73"/>
      <c r="H124" s="73"/>
      <c r="I124" s="73"/>
      <c r="J124" s="73"/>
      <c r="K124" s="73"/>
      <c r="L124" s="73"/>
      <c r="M124" s="73"/>
      <c r="N124" s="36" t="str">
        <f t="shared" si="5"/>
        <v/>
      </c>
      <c r="O124" s="82" t="str">
        <f t="shared" si="6"/>
        <v/>
      </c>
      <c r="P124" s="82" t="str">
        <f t="shared" si="7"/>
        <v/>
      </c>
      <c r="Q124" s="82" t="str">
        <f t="shared" si="8"/>
        <v/>
      </c>
      <c r="R124" s="82" t="str">
        <f ca="1">IF(Q$273 = "","",IF(Q$273 &lt;&gt; Q124,"",COUNTIF(C$3:C124,Q$273)))</f>
        <v/>
      </c>
      <c r="S124" s="82" t="str">
        <f t="shared" ca="1" si="9"/>
        <v/>
      </c>
      <c r="T124" s="82"/>
      <c r="U124" s="35"/>
      <c r="V124" s="35"/>
      <c r="W124" s="35"/>
      <c r="X124" s="35"/>
      <c r="Y124" s="35"/>
      <c r="Z124" s="35"/>
    </row>
    <row r="125" spans="1:26" x14ac:dyDescent="0.15">
      <c r="A125" s="59">
        <v>5</v>
      </c>
      <c r="B125" s="62">
        <v>3</v>
      </c>
      <c r="C125" s="72"/>
      <c r="D125" s="73"/>
      <c r="E125" s="73"/>
      <c r="F125" s="73"/>
      <c r="G125" s="73"/>
      <c r="H125" s="73"/>
      <c r="I125" s="73"/>
      <c r="J125" s="73"/>
      <c r="K125" s="73"/>
      <c r="L125" s="73"/>
      <c r="M125" s="73"/>
      <c r="N125" s="36" t="str">
        <f t="shared" si="5"/>
        <v/>
      </c>
      <c r="O125" s="82" t="str">
        <f t="shared" si="6"/>
        <v/>
      </c>
      <c r="P125" s="82" t="str">
        <f t="shared" si="7"/>
        <v/>
      </c>
      <c r="Q125" s="82" t="str">
        <f t="shared" si="8"/>
        <v/>
      </c>
      <c r="R125" s="82" t="str">
        <f ca="1">IF(Q$273 = "","",IF(Q$273 &lt;&gt; Q125,"",COUNTIF(C$3:C125,Q$273)))</f>
        <v/>
      </c>
      <c r="S125" s="82" t="str">
        <f t="shared" ca="1" si="9"/>
        <v/>
      </c>
      <c r="T125" s="82"/>
      <c r="U125" s="35"/>
      <c r="V125" s="35"/>
      <c r="W125" s="35"/>
      <c r="X125" s="35"/>
      <c r="Y125" s="35"/>
      <c r="Z125" s="35"/>
    </row>
    <row r="126" spans="1:26" x14ac:dyDescent="0.15">
      <c r="A126" s="59">
        <v>5</v>
      </c>
      <c r="B126" s="62">
        <v>4</v>
      </c>
      <c r="C126" s="72"/>
      <c r="D126" s="73"/>
      <c r="E126" s="73"/>
      <c r="F126" s="73"/>
      <c r="G126" s="73"/>
      <c r="H126" s="73"/>
      <c r="I126" s="73"/>
      <c r="J126" s="73"/>
      <c r="K126" s="73"/>
      <c r="L126" s="73"/>
      <c r="M126" s="73"/>
      <c r="N126" s="36" t="str">
        <f t="shared" si="5"/>
        <v/>
      </c>
      <c r="O126" s="82" t="str">
        <f t="shared" si="6"/>
        <v/>
      </c>
      <c r="P126" s="82" t="str">
        <f t="shared" si="7"/>
        <v/>
      </c>
      <c r="Q126" s="82" t="str">
        <f t="shared" si="8"/>
        <v/>
      </c>
      <c r="R126" s="82" t="str">
        <f ca="1">IF(Q$273 = "","",IF(Q$273 &lt;&gt; Q126,"",COUNTIF(C$3:C126,Q$273)))</f>
        <v/>
      </c>
      <c r="S126" s="82" t="str">
        <f t="shared" ca="1" si="9"/>
        <v/>
      </c>
      <c r="T126" s="82"/>
      <c r="U126" s="35"/>
      <c r="V126" s="35"/>
      <c r="W126" s="35"/>
      <c r="X126" s="35"/>
      <c r="Y126" s="35"/>
      <c r="Z126" s="35"/>
    </row>
    <row r="127" spans="1:26" x14ac:dyDescent="0.15">
      <c r="A127" s="59">
        <v>5</v>
      </c>
      <c r="B127" s="62">
        <v>5</v>
      </c>
      <c r="C127" s="72"/>
      <c r="D127" s="73"/>
      <c r="E127" s="73"/>
      <c r="F127" s="73"/>
      <c r="G127" s="73"/>
      <c r="H127" s="73"/>
      <c r="I127" s="73"/>
      <c r="J127" s="73"/>
      <c r="K127" s="73"/>
      <c r="L127" s="73"/>
      <c r="M127" s="73"/>
      <c r="N127" s="36" t="str">
        <f t="shared" si="5"/>
        <v/>
      </c>
      <c r="O127" s="82" t="str">
        <f t="shared" si="6"/>
        <v/>
      </c>
      <c r="P127" s="82" t="str">
        <f t="shared" si="7"/>
        <v/>
      </c>
      <c r="Q127" s="82" t="str">
        <f t="shared" si="8"/>
        <v/>
      </c>
      <c r="R127" s="82" t="str">
        <f ca="1">IF(Q$273 = "","",IF(Q$273 &lt;&gt; Q127,"",COUNTIF(C$3:C127,Q$273)))</f>
        <v/>
      </c>
      <c r="S127" s="82" t="str">
        <f t="shared" ca="1" si="9"/>
        <v/>
      </c>
      <c r="T127" s="82"/>
      <c r="U127" s="35"/>
      <c r="V127" s="35"/>
      <c r="W127" s="35"/>
      <c r="X127" s="35"/>
      <c r="Y127" s="35"/>
      <c r="Z127" s="35"/>
    </row>
    <row r="128" spans="1:26" x14ac:dyDescent="0.15">
      <c r="A128" s="59">
        <v>5</v>
      </c>
      <c r="B128" s="62">
        <v>6</v>
      </c>
      <c r="C128" s="72"/>
      <c r="D128" s="73"/>
      <c r="E128" s="73"/>
      <c r="F128" s="73"/>
      <c r="G128" s="73"/>
      <c r="H128" s="73"/>
      <c r="I128" s="73"/>
      <c r="J128" s="73"/>
      <c r="K128" s="73"/>
      <c r="L128" s="73"/>
      <c r="M128" s="73"/>
      <c r="N128" s="36" t="str">
        <f t="shared" si="5"/>
        <v/>
      </c>
      <c r="O128" s="82" t="str">
        <f t="shared" si="6"/>
        <v/>
      </c>
      <c r="P128" s="82" t="str">
        <f t="shared" si="7"/>
        <v/>
      </c>
      <c r="Q128" s="82" t="str">
        <f t="shared" si="8"/>
        <v/>
      </c>
      <c r="R128" s="82" t="str">
        <f ca="1">IF(Q$273 = "","",IF(Q$273 &lt;&gt; Q128,"",COUNTIF(C$3:C128,Q$273)))</f>
        <v/>
      </c>
      <c r="S128" s="82" t="str">
        <f t="shared" ca="1" si="9"/>
        <v/>
      </c>
      <c r="T128" s="82"/>
      <c r="U128" s="35"/>
      <c r="V128" s="35"/>
      <c r="W128" s="35"/>
      <c r="X128" s="35"/>
      <c r="Y128" s="35"/>
      <c r="Z128" s="35"/>
    </row>
    <row r="129" spans="1:26" x14ac:dyDescent="0.15">
      <c r="A129" s="59">
        <v>5</v>
      </c>
      <c r="B129" s="62">
        <v>7</v>
      </c>
      <c r="C129" s="72"/>
      <c r="D129" s="73"/>
      <c r="E129" s="73"/>
      <c r="F129" s="73"/>
      <c r="G129" s="73"/>
      <c r="H129" s="73"/>
      <c r="I129" s="73"/>
      <c r="J129" s="73"/>
      <c r="K129" s="73"/>
      <c r="L129" s="73"/>
      <c r="M129" s="73"/>
      <c r="N129" s="36" t="str">
        <f t="shared" si="5"/>
        <v/>
      </c>
      <c r="O129" s="82" t="str">
        <f t="shared" si="6"/>
        <v/>
      </c>
      <c r="P129" s="82" t="str">
        <f t="shared" si="7"/>
        <v/>
      </c>
      <c r="Q129" s="82" t="str">
        <f t="shared" si="8"/>
        <v/>
      </c>
      <c r="R129" s="82" t="str">
        <f ca="1">IF(Q$273 = "","",IF(Q$273 &lt;&gt; Q129,"",COUNTIF(C$3:C129,Q$273)))</f>
        <v/>
      </c>
      <c r="S129" s="82" t="str">
        <f t="shared" ca="1" si="9"/>
        <v/>
      </c>
      <c r="T129" s="82"/>
      <c r="U129" s="35"/>
      <c r="V129" s="35"/>
      <c r="W129" s="35"/>
      <c r="X129" s="35"/>
      <c r="Y129" s="35"/>
      <c r="Z129" s="35"/>
    </row>
    <row r="130" spans="1:26" x14ac:dyDescent="0.15">
      <c r="A130" s="59">
        <v>5</v>
      </c>
      <c r="B130" s="62">
        <v>8</v>
      </c>
      <c r="C130" s="72"/>
      <c r="D130" s="73"/>
      <c r="E130" s="73"/>
      <c r="F130" s="73"/>
      <c r="G130" s="73"/>
      <c r="H130" s="73"/>
      <c r="I130" s="73"/>
      <c r="J130" s="73"/>
      <c r="K130" s="73"/>
      <c r="L130" s="73"/>
      <c r="M130" s="73"/>
      <c r="N130" s="36" t="str">
        <f t="shared" si="5"/>
        <v/>
      </c>
      <c r="O130" s="82" t="str">
        <f t="shared" si="6"/>
        <v/>
      </c>
      <c r="P130" s="82" t="str">
        <f t="shared" si="7"/>
        <v/>
      </c>
      <c r="Q130" s="82" t="str">
        <f t="shared" si="8"/>
        <v/>
      </c>
      <c r="R130" s="82" t="str">
        <f ca="1">IF(Q$273 = "","",IF(Q$273 &lt;&gt; Q130,"",COUNTIF(C$3:C130,Q$273)))</f>
        <v/>
      </c>
      <c r="S130" s="82" t="str">
        <f t="shared" ca="1" si="9"/>
        <v/>
      </c>
      <c r="T130" s="82"/>
      <c r="U130" s="35"/>
      <c r="V130" s="35"/>
      <c r="W130" s="35"/>
      <c r="X130" s="35"/>
      <c r="Y130" s="35"/>
      <c r="Z130" s="35"/>
    </row>
    <row r="131" spans="1:26" x14ac:dyDescent="0.15">
      <c r="A131" s="59">
        <v>5</v>
      </c>
      <c r="B131" s="62">
        <v>9</v>
      </c>
      <c r="C131" s="72"/>
      <c r="D131" s="73"/>
      <c r="E131" s="73"/>
      <c r="F131" s="73"/>
      <c r="G131" s="73"/>
      <c r="H131" s="73"/>
      <c r="I131" s="73"/>
      <c r="J131" s="73"/>
      <c r="K131" s="73"/>
      <c r="L131" s="73"/>
      <c r="M131" s="73"/>
      <c r="N131" s="36" t="str">
        <f t="shared" ref="N131:N194" si="10">IF(AND($H131=0,$I131=0),"",$H131*60+$I131)</f>
        <v/>
      </c>
      <c r="O131" s="82" t="str">
        <f t="shared" si="6"/>
        <v/>
      </c>
      <c r="P131" s="82" t="str">
        <f t="shared" si="7"/>
        <v/>
      </c>
      <c r="Q131" s="82" t="str">
        <f t="shared" si="8"/>
        <v/>
      </c>
      <c r="R131" s="82" t="str">
        <f ca="1">IF(Q$273 = "","",IF(Q$273 &lt;&gt; Q131,"",COUNTIF(C$3:C131,Q$273)))</f>
        <v/>
      </c>
      <c r="S131" s="82" t="str">
        <f t="shared" ca="1" si="9"/>
        <v/>
      </c>
      <c r="T131" s="82"/>
      <c r="U131" s="35"/>
      <c r="V131" s="35"/>
      <c r="W131" s="35"/>
      <c r="X131" s="35"/>
      <c r="Y131" s="35"/>
      <c r="Z131" s="35"/>
    </row>
    <row r="132" spans="1:26" x14ac:dyDescent="0.15">
      <c r="A132" s="59">
        <v>5</v>
      </c>
      <c r="B132" s="62">
        <v>10</v>
      </c>
      <c r="C132" s="72"/>
      <c r="D132" s="73"/>
      <c r="E132" s="73"/>
      <c r="F132" s="73"/>
      <c r="G132" s="73"/>
      <c r="H132" s="73"/>
      <c r="I132" s="73"/>
      <c r="J132" s="73"/>
      <c r="K132" s="73"/>
      <c r="L132" s="73"/>
      <c r="M132" s="73"/>
      <c r="N132" s="36" t="str">
        <f t="shared" si="10"/>
        <v/>
      </c>
      <c r="O132" s="82" t="str">
        <f t="shared" ref="O132:O195" si="11">IF(AND(C132="",COUNT(D132:M132)&gt;0),A132 &amp; "組" &amp; B132 &amp; "番","")</f>
        <v/>
      </c>
      <c r="P132" s="82" t="str">
        <f t="shared" ref="P132:P195" si="12">IF(AND(C132&lt;&gt;"",COUNTIF(D132:M132,"")&gt;0,COUNTIF(D132:K132,"")&lt;8),A132 &amp; "組" &amp; B132 &amp; "番","")</f>
        <v/>
      </c>
      <c r="Q132" s="82" t="str">
        <f t="shared" ref="Q132:Q195" si="13">IF(OR(COUNTIF(C$3:C$272,C132) = 1,COUNTIF(C$3:C$272,C132) = 0),"",C132)</f>
        <v/>
      </c>
      <c r="R132" s="82" t="str">
        <f ca="1">IF(Q$273 = "","",IF(Q$273 &lt;&gt; Q132,"",COUNTIF(C$3:C132,Q$273)))</f>
        <v/>
      </c>
      <c r="S132" s="82" t="str">
        <f t="shared" ref="S132:S195" ca="1" si="14">IF(R132 = "","",A132 &amp; "-" &amp; B132)</f>
        <v/>
      </c>
      <c r="T132" s="82"/>
      <c r="U132" s="35"/>
      <c r="V132" s="35"/>
      <c r="W132" s="35"/>
      <c r="X132" s="35"/>
      <c r="Y132" s="35"/>
      <c r="Z132" s="35"/>
    </row>
    <row r="133" spans="1:26" x14ac:dyDescent="0.15">
      <c r="A133" s="59">
        <v>5</v>
      </c>
      <c r="B133" s="62">
        <v>11</v>
      </c>
      <c r="C133" s="72"/>
      <c r="D133" s="73"/>
      <c r="E133" s="73"/>
      <c r="F133" s="73"/>
      <c r="G133" s="73"/>
      <c r="H133" s="73"/>
      <c r="I133" s="73"/>
      <c r="J133" s="73"/>
      <c r="K133" s="73"/>
      <c r="L133" s="73"/>
      <c r="M133" s="73"/>
      <c r="N133" s="36" t="str">
        <f t="shared" si="10"/>
        <v/>
      </c>
      <c r="O133" s="82" t="str">
        <f t="shared" si="11"/>
        <v/>
      </c>
      <c r="P133" s="82" t="str">
        <f t="shared" si="12"/>
        <v/>
      </c>
      <c r="Q133" s="82" t="str">
        <f t="shared" si="13"/>
        <v/>
      </c>
      <c r="R133" s="82" t="str">
        <f ca="1">IF(Q$273 = "","",IF(Q$273 &lt;&gt; Q133,"",COUNTIF(C$3:C133,Q$273)))</f>
        <v/>
      </c>
      <c r="S133" s="82" t="str">
        <f t="shared" ca="1" si="14"/>
        <v/>
      </c>
      <c r="T133" s="82"/>
      <c r="U133" s="35"/>
      <c r="V133" s="35"/>
      <c r="W133" s="35"/>
      <c r="X133" s="35"/>
      <c r="Y133" s="35"/>
      <c r="Z133" s="35"/>
    </row>
    <row r="134" spans="1:26" x14ac:dyDescent="0.15">
      <c r="A134" s="59">
        <v>5</v>
      </c>
      <c r="B134" s="62">
        <v>12</v>
      </c>
      <c r="C134" s="72"/>
      <c r="D134" s="73"/>
      <c r="E134" s="73"/>
      <c r="F134" s="73"/>
      <c r="G134" s="73"/>
      <c r="H134" s="73"/>
      <c r="I134" s="73"/>
      <c r="J134" s="73"/>
      <c r="K134" s="73"/>
      <c r="L134" s="73"/>
      <c r="M134" s="73"/>
      <c r="N134" s="36" t="str">
        <f t="shared" si="10"/>
        <v/>
      </c>
      <c r="O134" s="82" t="str">
        <f t="shared" si="11"/>
        <v/>
      </c>
      <c r="P134" s="82" t="str">
        <f t="shared" si="12"/>
        <v/>
      </c>
      <c r="Q134" s="82" t="str">
        <f t="shared" si="13"/>
        <v/>
      </c>
      <c r="R134" s="82" t="str">
        <f ca="1">IF(Q$273 = "","",IF(Q$273 &lt;&gt; Q134,"",COUNTIF(C$3:C134,Q$273)))</f>
        <v/>
      </c>
      <c r="S134" s="82" t="str">
        <f t="shared" ca="1" si="14"/>
        <v/>
      </c>
      <c r="T134" s="82"/>
      <c r="U134" s="35"/>
      <c r="V134" s="35"/>
      <c r="W134" s="35"/>
      <c r="X134" s="35"/>
      <c r="Y134" s="35"/>
      <c r="Z134" s="35"/>
    </row>
    <row r="135" spans="1:26" x14ac:dyDescent="0.15">
      <c r="A135" s="59">
        <v>5</v>
      </c>
      <c r="B135" s="62">
        <v>13</v>
      </c>
      <c r="C135" s="72"/>
      <c r="D135" s="73"/>
      <c r="E135" s="73"/>
      <c r="F135" s="73"/>
      <c r="G135" s="73"/>
      <c r="H135" s="73"/>
      <c r="I135" s="73"/>
      <c r="J135" s="73"/>
      <c r="K135" s="73"/>
      <c r="L135" s="73"/>
      <c r="M135" s="73"/>
      <c r="N135" s="36" t="str">
        <f t="shared" si="10"/>
        <v/>
      </c>
      <c r="O135" s="82" t="str">
        <f t="shared" si="11"/>
        <v/>
      </c>
      <c r="P135" s="82" t="str">
        <f t="shared" si="12"/>
        <v/>
      </c>
      <c r="Q135" s="82" t="str">
        <f t="shared" si="13"/>
        <v/>
      </c>
      <c r="R135" s="82" t="str">
        <f ca="1">IF(Q$273 = "","",IF(Q$273 &lt;&gt; Q135,"",COUNTIF(C$3:C135,Q$273)))</f>
        <v/>
      </c>
      <c r="S135" s="82" t="str">
        <f t="shared" ca="1" si="14"/>
        <v/>
      </c>
      <c r="T135" s="82"/>
      <c r="U135" s="35"/>
      <c r="V135" s="35"/>
      <c r="W135" s="35"/>
      <c r="X135" s="35"/>
      <c r="Y135" s="35"/>
      <c r="Z135" s="35"/>
    </row>
    <row r="136" spans="1:26" x14ac:dyDescent="0.15">
      <c r="A136" s="59">
        <v>5</v>
      </c>
      <c r="B136" s="62">
        <v>14</v>
      </c>
      <c r="C136" s="72"/>
      <c r="D136" s="73"/>
      <c r="E136" s="73"/>
      <c r="F136" s="73"/>
      <c r="G136" s="73"/>
      <c r="H136" s="73"/>
      <c r="I136" s="73"/>
      <c r="J136" s="73"/>
      <c r="K136" s="73"/>
      <c r="L136" s="73"/>
      <c r="M136" s="73"/>
      <c r="N136" s="36" t="str">
        <f t="shared" si="10"/>
        <v/>
      </c>
      <c r="O136" s="82" t="str">
        <f t="shared" si="11"/>
        <v/>
      </c>
      <c r="P136" s="82" t="str">
        <f t="shared" si="12"/>
        <v/>
      </c>
      <c r="Q136" s="82" t="str">
        <f t="shared" si="13"/>
        <v/>
      </c>
      <c r="R136" s="82" t="str">
        <f ca="1">IF(Q$273 = "","",IF(Q$273 &lt;&gt; Q136,"",COUNTIF(C$3:C136,Q$273)))</f>
        <v/>
      </c>
      <c r="S136" s="82" t="str">
        <f t="shared" ca="1" si="14"/>
        <v/>
      </c>
      <c r="T136" s="82"/>
      <c r="U136" s="35"/>
      <c r="V136" s="35"/>
      <c r="W136" s="35"/>
      <c r="X136" s="35"/>
      <c r="Y136" s="35"/>
      <c r="Z136" s="35"/>
    </row>
    <row r="137" spans="1:26" x14ac:dyDescent="0.15">
      <c r="A137" s="59">
        <v>5</v>
      </c>
      <c r="B137" s="62">
        <v>15</v>
      </c>
      <c r="C137" s="72"/>
      <c r="D137" s="73"/>
      <c r="E137" s="73"/>
      <c r="F137" s="73"/>
      <c r="G137" s="73"/>
      <c r="H137" s="73"/>
      <c r="I137" s="73"/>
      <c r="J137" s="73"/>
      <c r="K137" s="73"/>
      <c r="L137" s="73"/>
      <c r="M137" s="73"/>
      <c r="N137" s="36" t="str">
        <f t="shared" si="10"/>
        <v/>
      </c>
      <c r="O137" s="82" t="str">
        <f t="shared" si="11"/>
        <v/>
      </c>
      <c r="P137" s="82" t="str">
        <f t="shared" si="12"/>
        <v/>
      </c>
      <c r="Q137" s="82" t="str">
        <f t="shared" si="13"/>
        <v/>
      </c>
      <c r="R137" s="82" t="str">
        <f ca="1">IF(Q$273 = "","",IF(Q$273 &lt;&gt; Q137,"",COUNTIF(C$3:C137,Q$273)))</f>
        <v/>
      </c>
      <c r="S137" s="82" t="str">
        <f t="shared" ca="1" si="14"/>
        <v/>
      </c>
      <c r="T137" s="82"/>
      <c r="U137" s="35"/>
      <c r="V137" s="35"/>
      <c r="W137" s="35"/>
      <c r="X137" s="35"/>
      <c r="Y137" s="35"/>
      <c r="Z137" s="35"/>
    </row>
    <row r="138" spans="1:26" x14ac:dyDescent="0.15">
      <c r="A138" s="59">
        <v>5</v>
      </c>
      <c r="B138" s="62">
        <v>16</v>
      </c>
      <c r="C138" s="72"/>
      <c r="D138" s="73"/>
      <c r="E138" s="73"/>
      <c r="F138" s="73"/>
      <c r="G138" s="73"/>
      <c r="H138" s="73"/>
      <c r="I138" s="73"/>
      <c r="J138" s="73"/>
      <c r="K138" s="73"/>
      <c r="L138" s="73"/>
      <c r="M138" s="73"/>
      <c r="N138" s="36" t="str">
        <f t="shared" si="10"/>
        <v/>
      </c>
      <c r="O138" s="82" t="str">
        <f t="shared" si="11"/>
        <v/>
      </c>
      <c r="P138" s="82" t="str">
        <f t="shared" si="12"/>
        <v/>
      </c>
      <c r="Q138" s="82" t="str">
        <f t="shared" si="13"/>
        <v/>
      </c>
      <c r="R138" s="82" t="str">
        <f ca="1">IF(Q$273 = "","",IF(Q$273 &lt;&gt; Q138,"",COUNTIF(C$3:C138,Q$273)))</f>
        <v/>
      </c>
      <c r="S138" s="82" t="str">
        <f t="shared" ca="1" si="14"/>
        <v/>
      </c>
      <c r="T138" s="82"/>
      <c r="U138" s="35"/>
      <c r="V138" s="35"/>
      <c r="W138" s="35"/>
      <c r="X138" s="35"/>
      <c r="Y138" s="35"/>
      <c r="Z138" s="35"/>
    </row>
    <row r="139" spans="1:26" x14ac:dyDescent="0.15">
      <c r="A139" s="59">
        <v>5</v>
      </c>
      <c r="B139" s="62">
        <v>17</v>
      </c>
      <c r="C139" s="72"/>
      <c r="D139" s="73"/>
      <c r="E139" s="73"/>
      <c r="F139" s="73"/>
      <c r="G139" s="73"/>
      <c r="H139" s="73"/>
      <c r="I139" s="73"/>
      <c r="J139" s="73"/>
      <c r="K139" s="73"/>
      <c r="L139" s="73"/>
      <c r="M139" s="73"/>
      <c r="N139" s="36" t="str">
        <f t="shared" si="10"/>
        <v/>
      </c>
      <c r="O139" s="82" t="str">
        <f t="shared" si="11"/>
        <v/>
      </c>
      <c r="P139" s="82" t="str">
        <f t="shared" si="12"/>
        <v/>
      </c>
      <c r="Q139" s="82" t="str">
        <f t="shared" si="13"/>
        <v/>
      </c>
      <c r="R139" s="82" t="str">
        <f ca="1">IF(Q$273 = "","",IF(Q$273 &lt;&gt; Q139,"",COUNTIF(C$3:C139,Q$273)))</f>
        <v/>
      </c>
      <c r="S139" s="82" t="str">
        <f t="shared" ca="1" si="14"/>
        <v/>
      </c>
      <c r="T139" s="82"/>
      <c r="U139" s="35"/>
      <c r="V139" s="35"/>
      <c r="W139" s="35"/>
      <c r="X139" s="35"/>
      <c r="Y139" s="35"/>
      <c r="Z139" s="35"/>
    </row>
    <row r="140" spans="1:26" x14ac:dyDescent="0.15">
      <c r="A140" s="59">
        <v>5</v>
      </c>
      <c r="B140" s="62">
        <v>18</v>
      </c>
      <c r="C140" s="72"/>
      <c r="D140" s="73"/>
      <c r="E140" s="73"/>
      <c r="F140" s="73"/>
      <c r="G140" s="73"/>
      <c r="H140" s="73"/>
      <c r="I140" s="73"/>
      <c r="J140" s="73"/>
      <c r="K140" s="73"/>
      <c r="L140" s="73"/>
      <c r="M140" s="73"/>
      <c r="N140" s="36" t="str">
        <f t="shared" si="10"/>
        <v/>
      </c>
      <c r="O140" s="82" t="str">
        <f t="shared" si="11"/>
        <v/>
      </c>
      <c r="P140" s="82" t="str">
        <f t="shared" si="12"/>
        <v/>
      </c>
      <c r="Q140" s="82" t="str">
        <f t="shared" si="13"/>
        <v/>
      </c>
      <c r="R140" s="82" t="str">
        <f ca="1">IF(Q$273 = "","",IF(Q$273 &lt;&gt; Q140,"",COUNTIF(C$3:C140,Q$273)))</f>
        <v/>
      </c>
      <c r="S140" s="82" t="str">
        <f t="shared" ca="1" si="14"/>
        <v/>
      </c>
      <c r="T140" s="82"/>
      <c r="U140" s="35"/>
      <c r="V140" s="35"/>
      <c r="W140" s="35"/>
      <c r="X140" s="35"/>
      <c r="Y140" s="35"/>
      <c r="Z140" s="35"/>
    </row>
    <row r="141" spans="1:26" x14ac:dyDescent="0.15">
      <c r="A141" s="59">
        <v>5</v>
      </c>
      <c r="B141" s="62">
        <v>19</v>
      </c>
      <c r="C141" s="72"/>
      <c r="D141" s="73"/>
      <c r="E141" s="73"/>
      <c r="F141" s="73"/>
      <c r="G141" s="73"/>
      <c r="H141" s="73"/>
      <c r="I141" s="73"/>
      <c r="J141" s="73"/>
      <c r="K141" s="73"/>
      <c r="L141" s="73"/>
      <c r="M141" s="73"/>
      <c r="N141" s="36" t="str">
        <f t="shared" si="10"/>
        <v/>
      </c>
      <c r="O141" s="82" t="str">
        <f t="shared" si="11"/>
        <v/>
      </c>
      <c r="P141" s="82" t="str">
        <f t="shared" si="12"/>
        <v/>
      </c>
      <c r="Q141" s="82" t="str">
        <f t="shared" si="13"/>
        <v/>
      </c>
      <c r="R141" s="82" t="str">
        <f ca="1">IF(Q$273 = "","",IF(Q$273 &lt;&gt; Q141,"",COUNTIF(C$3:C141,Q$273)))</f>
        <v/>
      </c>
      <c r="S141" s="82" t="str">
        <f t="shared" ca="1" si="14"/>
        <v/>
      </c>
      <c r="T141" s="82"/>
      <c r="U141" s="35"/>
      <c r="V141" s="35"/>
      <c r="W141" s="35"/>
      <c r="X141" s="35"/>
      <c r="Y141" s="35"/>
      <c r="Z141" s="35"/>
    </row>
    <row r="142" spans="1:26" x14ac:dyDescent="0.15">
      <c r="A142" s="59">
        <v>5</v>
      </c>
      <c r="B142" s="62">
        <v>20</v>
      </c>
      <c r="C142" s="72"/>
      <c r="D142" s="73"/>
      <c r="E142" s="73"/>
      <c r="F142" s="73"/>
      <c r="G142" s="73"/>
      <c r="H142" s="73"/>
      <c r="I142" s="73"/>
      <c r="J142" s="73"/>
      <c r="K142" s="73"/>
      <c r="L142" s="73"/>
      <c r="M142" s="73"/>
      <c r="N142" s="36" t="str">
        <f t="shared" si="10"/>
        <v/>
      </c>
      <c r="O142" s="82" t="str">
        <f t="shared" si="11"/>
        <v/>
      </c>
      <c r="P142" s="82" t="str">
        <f t="shared" si="12"/>
        <v/>
      </c>
      <c r="Q142" s="82" t="str">
        <f t="shared" si="13"/>
        <v/>
      </c>
      <c r="R142" s="82" t="str">
        <f ca="1">IF(Q$273 = "","",IF(Q$273 &lt;&gt; Q142,"",COUNTIF(C$3:C142,Q$273)))</f>
        <v/>
      </c>
      <c r="S142" s="82" t="str">
        <f t="shared" ca="1" si="14"/>
        <v/>
      </c>
      <c r="T142" s="82"/>
      <c r="U142" s="35"/>
      <c r="V142" s="35"/>
      <c r="W142" s="35"/>
      <c r="X142" s="35"/>
      <c r="Y142" s="35"/>
      <c r="Z142" s="35"/>
    </row>
    <row r="143" spans="1:26" x14ac:dyDescent="0.15">
      <c r="A143" s="59">
        <v>5</v>
      </c>
      <c r="B143" s="62">
        <v>21</v>
      </c>
      <c r="C143" s="72"/>
      <c r="D143" s="73"/>
      <c r="E143" s="73"/>
      <c r="F143" s="73"/>
      <c r="G143" s="73"/>
      <c r="H143" s="73"/>
      <c r="I143" s="73"/>
      <c r="J143" s="73"/>
      <c r="K143" s="73"/>
      <c r="L143" s="73"/>
      <c r="M143" s="73"/>
      <c r="N143" s="36" t="str">
        <f t="shared" si="10"/>
        <v/>
      </c>
      <c r="O143" s="82" t="str">
        <f t="shared" si="11"/>
        <v/>
      </c>
      <c r="P143" s="82" t="str">
        <f t="shared" si="12"/>
        <v/>
      </c>
      <c r="Q143" s="82" t="str">
        <f t="shared" si="13"/>
        <v/>
      </c>
      <c r="R143" s="82" t="str">
        <f ca="1">IF(Q$273 = "","",IF(Q$273 &lt;&gt; Q143,"",COUNTIF(C$3:C143,Q$273)))</f>
        <v/>
      </c>
      <c r="S143" s="82" t="str">
        <f t="shared" ca="1" si="14"/>
        <v/>
      </c>
      <c r="T143" s="82"/>
      <c r="U143" s="35"/>
      <c r="V143" s="35"/>
      <c r="W143" s="35"/>
      <c r="X143" s="35"/>
      <c r="Y143" s="35"/>
      <c r="Z143" s="35"/>
    </row>
    <row r="144" spans="1:26" x14ac:dyDescent="0.15">
      <c r="A144" s="59">
        <v>5</v>
      </c>
      <c r="B144" s="62">
        <v>22</v>
      </c>
      <c r="C144" s="72"/>
      <c r="D144" s="73"/>
      <c r="E144" s="73"/>
      <c r="F144" s="73"/>
      <c r="G144" s="73"/>
      <c r="H144" s="73"/>
      <c r="I144" s="73"/>
      <c r="J144" s="73"/>
      <c r="K144" s="73"/>
      <c r="L144" s="73"/>
      <c r="M144" s="73"/>
      <c r="N144" s="36" t="str">
        <f t="shared" si="10"/>
        <v/>
      </c>
      <c r="O144" s="82" t="str">
        <f t="shared" si="11"/>
        <v/>
      </c>
      <c r="P144" s="82" t="str">
        <f t="shared" si="12"/>
        <v/>
      </c>
      <c r="Q144" s="82" t="str">
        <f t="shared" si="13"/>
        <v/>
      </c>
      <c r="R144" s="82" t="str">
        <f ca="1">IF(Q$273 = "","",IF(Q$273 &lt;&gt; Q144,"",COUNTIF(C$3:C144,Q$273)))</f>
        <v/>
      </c>
      <c r="S144" s="82" t="str">
        <f t="shared" ca="1" si="14"/>
        <v/>
      </c>
      <c r="T144" s="82"/>
      <c r="U144" s="35"/>
      <c r="V144" s="35"/>
      <c r="W144" s="35"/>
      <c r="X144" s="35"/>
      <c r="Y144" s="35"/>
      <c r="Z144" s="35"/>
    </row>
    <row r="145" spans="1:26" x14ac:dyDescent="0.15">
      <c r="A145" s="59">
        <v>5</v>
      </c>
      <c r="B145" s="62">
        <v>23</v>
      </c>
      <c r="C145" s="72"/>
      <c r="D145" s="73"/>
      <c r="E145" s="73"/>
      <c r="F145" s="73"/>
      <c r="G145" s="73"/>
      <c r="H145" s="73"/>
      <c r="I145" s="73"/>
      <c r="J145" s="73"/>
      <c r="K145" s="73"/>
      <c r="L145" s="73"/>
      <c r="M145" s="73"/>
      <c r="N145" s="36" t="str">
        <f t="shared" si="10"/>
        <v/>
      </c>
      <c r="O145" s="82" t="str">
        <f t="shared" si="11"/>
        <v/>
      </c>
      <c r="P145" s="82" t="str">
        <f t="shared" si="12"/>
        <v/>
      </c>
      <c r="Q145" s="82" t="str">
        <f t="shared" si="13"/>
        <v/>
      </c>
      <c r="R145" s="82" t="str">
        <f ca="1">IF(Q$273 = "","",IF(Q$273 &lt;&gt; Q145,"",COUNTIF(C$3:C145,Q$273)))</f>
        <v/>
      </c>
      <c r="S145" s="82" t="str">
        <f t="shared" ca="1" si="14"/>
        <v/>
      </c>
      <c r="T145" s="82"/>
      <c r="U145" s="35"/>
      <c r="V145" s="35"/>
      <c r="W145" s="35"/>
      <c r="X145" s="35"/>
      <c r="Y145" s="35"/>
      <c r="Z145" s="35"/>
    </row>
    <row r="146" spans="1:26" x14ac:dyDescent="0.15">
      <c r="A146" s="59">
        <v>5</v>
      </c>
      <c r="B146" s="62">
        <v>24</v>
      </c>
      <c r="C146" s="72"/>
      <c r="D146" s="73"/>
      <c r="E146" s="73"/>
      <c r="F146" s="73"/>
      <c r="G146" s="73"/>
      <c r="H146" s="73"/>
      <c r="I146" s="73"/>
      <c r="J146" s="73"/>
      <c r="K146" s="73"/>
      <c r="L146" s="73"/>
      <c r="M146" s="73"/>
      <c r="N146" s="36" t="str">
        <f t="shared" si="10"/>
        <v/>
      </c>
      <c r="O146" s="82" t="str">
        <f t="shared" si="11"/>
        <v/>
      </c>
      <c r="P146" s="82" t="str">
        <f t="shared" si="12"/>
        <v/>
      </c>
      <c r="Q146" s="82" t="str">
        <f t="shared" si="13"/>
        <v/>
      </c>
      <c r="R146" s="82" t="str">
        <f ca="1">IF(Q$273 = "","",IF(Q$273 &lt;&gt; Q146,"",COUNTIF(C$3:C146,Q$273)))</f>
        <v/>
      </c>
      <c r="S146" s="82" t="str">
        <f t="shared" ca="1" si="14"/>
        <v/>
      </c>
      <c r="T146" s="82"/>
      <c r="U146" s="35"/>
      <c r="V146" s="35"/>
      <c r="W146" s="35"/>
      <c r="X146" s="35"/>
      <c r="Y146" s="35"/>
      <c r="Z146" s="35"/>
    </row>
    <row r="147" spans="1:26" x14ac:dyDescent="0.15">
      <c r="A147" s="59">
        <v>5</v>
      </c>
      <c r="B147" s="62">
        <v>25</v>
      </c>
      <c r="C147" s="72"/>
      <c r="D147" s="73"/>
      <c r="E147" s="73"/>
      <c r="F147" s="73"/>
      <c r="G147" s="73"/>
      <c r="H147" s="73"/>
      <c r="I147" s="73"/>
      <c r="J147" s="73"/>
      <c r="K147" s="73"/>
      <c r="L147" s="73"/>
      <c r="M147" s="73"/>
      <c r="N147" s="36" t="str">
        <f t="shared" si="10"/>
        <v/>
      </c>
      <c r="O147" s="82" t="str">
        <f t="shared" si="11"/>
        <v/>
      </c>
      <c r="P147" s="82" t="str">
        <f t="shared" si="12"/>
        <v/>
      </c>
      <c r="Q147" s="82" t="str">
        <f t="shared" si="13"/>
        <v/>
      </c>
      <c r="R147" s="82" t="str">
        <f ca="1">IF(Q$273 = "","",IF(Q$273 &lt;&gt; Q147,"",COUNTIF(C$3:C147,Q$273)))</f>
        <v/>
      </c>
      <c r="S147" s="82" t="str">
        <f t="shared" ca="1" si="14"/>
        <v/>
      </c>
      <c r="T147" s="82"/>
      <c r="U147" s="35"/>
      <c r="V147" s="35"/>
      <c r="W147" s="35"/>
      <c r="X147" s="35"/>
      <c r="Y147" s="35"/>
      <c r="Z147" s="35"/>
    </row>
    <row r="148" spans="1:26" x14ac:dyDescent="0.15">
      <c r="A148" s="59">
        <v>5</v>
      </c>
      <c r="B148" s="62">
        <v>26</v>
      </c>
      <c r="C148" s="72"/>
      <c r="D148" s="73"/>
      <c r="E148" s="73"/>
      <c r="F148" s="73"/>
      <c r="G148" s="73"/>
      <c r="H148" s="73"/>
      <c r="I148" s="73"/>
      <c r="J148" s="73"/>
      <c r="K148" s="73"/>
      <c r="L148" s="73"/>
      <c r="M148" s="73"/>
      <c r="N148" s="36" t="str">
        <f t="shared" si="10"/>
        <v/>
      </c>
      <c r="O148" s="82" t="str">
        <f t="shared" si="11"/>
        <v/>
      </c>
      <c r="P148" s="82" t="str">
        <f t="shared" si="12"/>
        <v/>
      </c>
      <c r="Q148" s="82" t="str">
        <f t="shared" si="13"/>
        <v/>
      </c>
      <c r="R148" s="82" t="str">
        <f ca="1">IF(Q$273 = "","",IF(Q$273 &lt;&gt; Q148,"",COUNTIF(C$3:C148,Q$273)))</f>
        <v/>
      </c>
      <c r="S148" s="82" t="str">
        <f t="shared" ca="1" si="14"/>
        <v/>
      </c>
      <c r="T148" s="82"/>
      <c r="U148" s="35"/>
      <c r="V148" s="35"/>
      <c r="W148" s="35"/>
      <c r="X148" s="35"/>
      <c r="Y148" s="35"/>
      <c r="Z148" s="35"/>
    </row>
    <row r="149" spans="1:26" x14ac:dyDescent="0.15">
      <c r="A149" s="59">
        <v>5</v>
      </c>
      <c r="B149" s="62">
        <v>27</v>
      </c>
      <c r="C149" s="72"/>
      <c r="D149" s="73"/>
      <c r="E149" s="73"/>
      <c r="F149" s="73"/>
      <c r="G149" s="73"/>
      <c r="H149" s="73"/>
      <c r="I149" s="73"/>
      <c r="J149" s="73"/>
      <c r="K149" s="73"/>
      <c r="L149" s="73"/>
      <c r="M149" s="73"/>
      <c r="N149" s="36" t="str">
        <f t="shared" si="10"/>
        <v/>
      </c>
      <c r="O149" s="82" t="str">
        <f t="shared" si="11"/>
        <v/>
      </c>
      <c r="P149" s="82" t="str">
        <f t="shared" si="12"/>
        <v/>
      </c>
      <c r="Q149" s="82" t="str">
        <f t="shared" si="13"/>
        <v/>
      </c>
      <c r="R149" s="82" t="str">
        <f ca="1">IF(Q$273 = "","",IF(Q$273 &lt;&gt; Q149,"",COUNTIF(C$3:C149,Q$273)))</f>
        <v/>
      </c>
      <c r="S149" s="82" t="str">
        <f t="shared" ca="1" si="14"/>
        <v/>
      </c>
      <c r="T149" s="82"/>
      <c r="U149" s="35"/>
      <c r="V149" s="35"/>
      <c r="W149" s="35"/>
      <c r="X149" s="35"/>
      <c r="Y149" s="35"/>
      <c r="Z149" s="35"/>
    </row>
    <row r="150" spans="1:26" x14ac:dyDescent="0.15">
      <c r="A150" s="59">
        <v>5</v>
      </c>
      <c r="B150" s="62">
        <v>28</v>
      </c>
      <c r="C150" s="72"/>
      <c r="D150" s="73"/>
      <c r="E150" s="73"/>
      <c r="F150" s="73"/>
      <c r="G150" s="73"/>
      <c r="H150" s="73"/>
      <c r="I150" s="73"/>
      <c r="J150" s="73"/>
      <c r="K150" s="73"/>
      <c r="L150" s="73"/>
      <c r="M150" s="73"/>
      <c r="N150" s="36" t="str">
        <f t="shared" si="10"/>
        <v/>
      </c>
      <c r="O150" s="82" t="str">
        <f t="shared" si="11"/>
        <v/>
      </c>
      <c r="P150" s="82" t="str">
        <f t="shared" si="12"/>
        <v/>
      </c>
      <c r="Q150" s="82" t="str">
        <f t="shared" si="13"/>
        <v/>
      </c>
      <c r="R150" s="82" t="str">
        <f ca="1">IF(Q$273 = "","",IF(Q$273 &lt;&gt; Q150,"",COUNTIF(C$3:C150,Q$273)))</f>
        <v/>
      </c>
      <c r="S150" s="82" t="str">
        <f t="shared" ca="1" si="14"/>
        <v/>
      </c>
      <c r="T150" s="82"/>
      <c r="U150" s="35"/>
      <c r="V150" s="35"/>
      <c r="W150" s="35"/>
      <c r="X150" s="35"/>
      <c r="Y150" s="35"/>
      <c r="Z150" s="35"/>
    </row>
    <row r="151" spans="1:26" x14ac:dyDescent="0.15">
      <c r="A151" s="59">
        <v>5</v>
      </c>
      <c r="B151" s="62">
        <v>29</v>
      </c>
      <c r="C151" s="72"/>
      <c r="D151" s="73"/>
      <c r="E151" s="73"/>
      <c r="F151" s="73"/>
      <c r="G151" s="73"/>
      <c r="H151" s="73"/>
      <c r="I151" s="73"/>
      <c r="J151" s="73"/>
      <c r="K151" s="73"/>
      <c r="L151" s="73"/>
      <c r="M151" s="73"/>
      <c r="N151" s="36" t="str">
        <f t="shared" si="10"/>
        <v/>
      </c>
      <c r="O151" s="82" t="str">
        <f t="shared" si="11"/>
        <v/>
      </c>
      <c r="P151" s="82" t="str">
        <f t="shared" si="12"/>
        <v/>
      </c>
      <c r="Q151" s="82" t="str">
        <f t="shared" si="13"/>
        <v/>
      </c>
      <c r="R151" s="82" t="str">
        <f ca="1">IF(Q$273 = "","",IF(Q$273 &lt;&gt; Q151,"",COUNTIF(C$3:C151,Q$273)))</f>
        <v/>
      </c>
      <c r="S151" s="82" t="str">
        <f t="shared" ca="1" si="14"/>
        <v/>
      </c>
      <c r="T151" s="82"/>
      <c r="U151" s="35"/>
      <c r="V151" s="35"/>
      <c r="W151" s="35"/>
      <c r="X151" s="35"/>
      <c r="Y151" s="35"/>
      <c r="Z151" s="35"/>
    </row>
    <row r="152" spans="1:26" x14ac:dyDescent="0.15">
      <c r="A152" s="63">
        <v>5</v>
      </c>
      <c r="B152" s="64">
        <v>30</v>
      </c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37" t="str">
        <f t="shared" si="10"/>
        <v/>
      </c>
      <c r="O152" s="82" t="str">
        <f t="shared" si="11"/>
        <v/>
      </c>
      <c r="P152" s="82" t="str">
        <f t="shared" si="12"/>
        <v/>
      </c>
      <c r="Q152" s="82" t="str">
        <f t="shared" si="13"/>
        <v/>
      </c>
      <c r="R152" s="82" t="str">
        <f ca="1">IF(Q$273 = "","",IF(Q$273 &lt;&gt; Q152,"",COUNTIF(C$3:C152,Q$273)))</f>
        <v/>
      </c>
      <c r="S152" s="82" t="str">
        <f t="shared" ca="1" si="14"/>
        <v/>
      </c>
      <c r="T152" s="82"/>
      <c r="U152" s="35"/>
      <c r="V152" s="35"/>
      <c r="W152" s="35"/>
      <c r="X152" s="35"/>
      <c r="Y152" s="35"/>
      <c r="Z152" s="35"/>
    </row>
    <row r="153" spans="1:26" x14ac:dyDescent="0.15">
      <c r="A153" s="59">
        <v>6</v>
      </c>
      <c r="B153" s="62">
        <v>1</v>
      </c>
      <c r="C153" s="70"/>
      <c r="D153" s="71"/>
      <c r="E153" s="71"/>
      <c r="F153" s="71"/>
      <c r="G153" s="71"/>
      <c r="H153" s="71"/>
      <c r="I153" s="71"/>
      <c r="J153" s="71"/>
      <c r="K153" s="71"/>
      <c r="L153" s="71"/>
      <c r="M153" s="71"/>
      <c r="N153" s="36" t="str">
        <f t="shared" si="10"/>
        <v/>
      </c>
      <c r="O153" s="82" t="str">
        <f t="shared" si="11"/>
        <v/>
      </c>
      <c r="P153" s="82" t="str">
        <f t="shared" si="12"/>
        <v/>
      </c>
      <c r="Q153" s="82" t="str">
        <f t="shared" si="13"/>
        <v/>
      </c>
      <c r="R153" s="82" t="str">
        <f ca="1">IF(Q$273 = "","",IF(Q$273 &lt;&gt; Q153,"",COUNTIF(C$3:C153,Q$273)))</f>
        <v/>
      </c>
      <c r="S153" s="82" t="str">
        <f t="shared" ca="1" si="14"/>
        <v/>
      </c>
      <c r="T153" s="82"/>
      <c r="U153" s="35"/>
      <c r="V153" s="35"/>
      <c r="W153" s="35"/>
      <c r="X153" s="35"/>
      <c r="Y153" s="35"/>
      <c r="Z153" s="35"/>
    </row>
    <row r="154" spans="1:26" x14ac:dyDescent="0.15">
      <c r="A154" s="59">
        <v>6</v>
      </c>
      <c r="B154" s="62">
        <v>2</v>
      </c>
      <c r="C154" s="72"/>
      <c r="D154" s="73"/>
      <c r="E154" s="73"/>
      <c r="F154" s="73"/>
      <c r="G154" s="73"/>
      <c r="H154" s="73"/>
      <c r="I154" s="73"/>
      <c r="J154" s="73"/>
      <c r="K154" s="73"/>
      <c r="L154" s="73"/>
      <c r="M154" s="73"/>
      <c r="N154" s="36" t="str">
        <f t="shared" si="10"/>
        <v/>
      </c>
      <c r="O154" s="82" t="str">
        <f t="shared" si="11"/>
        <v/>
      </c>
      <c r="P154" s="82" t="str">
        <f t="shared" si="12"/>
        <v/>
      </c>
      <c r="Q154" s="82" t="str">
        <f t="shared" si="13"/>
        <v/>
      </c>
      <c r="R154" s="82" t="str">
        <f ca="1">IF(Q$273 = "","",IF(Q$273 &lt;&gt; Q154,"",COUNTIF(C$3:C154,Q$273)))</f>
        <v/>
      </c>
      <c r="S154" s="82" t="str">
        <f t="shared" ca="1" si="14"/>
        <v/>
      </c>
      <c r="T154" s="82"/>
      <c r="U154" s="35"/>
      <c r="V154" s="35"/>
      <c r="W154" s="35"/>
      <c r="X154" s="35"/>
      <c r="Y154" s="35"/>
      <c r="Z154" s="35"/>
    </row>
    <row r="155" spans="1:26" x14ac:dyDescent="0.15">
      <c r="A155" s="59">
        <v>6</v>
      </c>
      <c r="B155" s="62">
        <v>3</v>
      </c>
      <c r="C155" s="72"/>
      <c r="D155" s="73"/>
      <c r="E155" s="73"/>
      <c r="F155" s="73"/>
      <c r="G155" s="73"/>
      <c r="H155" s="73"/>
      <c r="I155" s="73"/>
      <c r="J155" s="73"/>
      <c r="K155" s="73"/>
      <c r="L155" s="73"/>
      <c r="M155" s="73"/>
      <c r="N155" s="36" t="str">
        <f t="shared" si="10"/>
        <v/>
      </c>
      <c r="O155" s="82" t="str">
        <f t="shared" si="11"/>
        <v/>
      </c>
      <c r="P155" s="82" t="str">
        <f t="shared" si="12"/>
        <v/>
      </c>
      <c r="Q155" s="82" t="str">
        <f t="shared" si="13"/>
        <v/>
      </c>
      <c r="R155" s="82" t="str">
        <f ca="1">IF(Q$273 = "","",IF(Q$273 &lt;&gt; Q155,"",COUNTIF(C$3:C155,Q$273)))</f>
        <v/>
      </c>
      <c r="S155" s="82" t="str">
        <f t="shared" ca="1" si="14"/>
        <v/>
      </c>
      <c r="T155" s="82"/>
      <c r="U155" s="35"/>
      <c r="V155" s="35"/>
      <c r="W155" s="35"/>
      <c r="X155" s="35"/>
      <c r="Y155" s="35"/>
      <c r="Z155" s="35"/>
    </row>
    <row r="156" spans="1:26" x14ac:dyDescent="0.15">
      <c r="A156" s="59">
        <v>6</v>
      </c>
      <c r="B156" s="62">
        <v>4</v>
      </c>
      <c r="C156" s="72"/>
      <c r="D156" s="73"/>
      <c r="E156" s="73"/>
      <c r="F156" s="73"/>
      <c r="G156" s="73"/>
      <c r="H156" s="73"/>
      <c r="I156" s="73"/>
      <c r="J156" s="73"/>
      <c r="K156" s="73"/>
      <c r="L156" s="73"/>
      <c r="M156" s="73"/>
      <c r="N156" s="36" t="str">
        <f t="shared" si="10"/>
        <v/>
      </c>
      <c r="O156" s="82" t="str">
        <f t="shared" si="11"/>
        <v/>
      </c>
      <c r="P156" s="82" t="str">
        <f t="shared" si="12"/>
        <v/>
      </c>
      <c r="Q156" s="82" t="str">
        <f t="shared" si="13"/>
        <v/>
      </c>
      <c r="R156" s="82" t="str">
        <f ca="1">IF(Q$273 = "","",IF(Q$273 &lt;&gt; Q156,"",COUNTIF(C$3:C156,Q$273)))</f>
        <v/>
      </c>
      <c r="S156" s="82" t="str">
        <f t="shared" ca="1" si="14"/>
        <v/>
      </c>
      <c r="T156" s="82"/>
      <c r="U156" s="35"/>
      <c r="V156" s="35"/>
      <c r="W156" s="35"/>
      <c r="X156" s="35"/>
      <c r="Y156" s="35"/>
      <c r="Z156" s="35"/>
    </row>
    <row r="157" spans="1:26" x14ac:dyDescent="0.15">
      <c r="A157" s="59">
        <v>6</v>
      </c>
      <c r="B157" s="62">
        <v>5</v>
      </c>
      <c r="C157" s="72"/>
      <c r="D157" s="73"/>
      <c r="E157" s="73"/>
      <c r="F157" s="73"/>
      <c r="G157" s="73"/>
      <c r="H157" s="73"/>
      <c r="I157" s="73"/>
      <c r="J157" s="73"/>
      <c r="K157" s="73"/>
      <c r="L157" s="73"/>
      <c r="M157" s="73"/>
      <c r="N157" s="36" t="str">
        <f t="shared" si="10"/>
        <v/>
      </c>
      <c r="O157" s="82" t="str">
        <f t="shared" si="11"/>
        <v/>
      </c>
      <c r="P157" s="82" t="str">
        <f t="shared" si="12"/>
        <v/>
      </c>
      <c r="Q157" s="82" t="str">
        <f t="shared" si="13"/>
        <v/>
      </c>
      <c r="R157" s="82" t="str">
        <f ca="1">IF(Q$273 = "","",IF(Q$273 &lt;&gt; Q157,"",COUNTIF(C$3:C157,Q$273)))</f>
        <v/>
      </c>
      <c r="S157" s="82" t="str">
        <f t="shared" ca="1" si="14"/>
        <v/>
      </c>
      <c r="T157" s="82"/>
      <c r="U157" s="35"/>
      <c r="V157" s="35"/>
      <c r="W157" s="35"/>
      <c r="X157" s="35"/>
      <c r="Y157" s="35"/>
      <c r="Z157" s="35"/>
    </row>
    <row r="158" spans="1:26" x14ac:dyDescent="0.15">
      <c r="A158" s="59">
        <v>6</v>
      </c>
      <c r="B158" s="62">
        <v>6</v>
      </c>
      <c r="C158" s="72"/>
      <c r="D158" s="73"/>
      <c r="E158" s="73"/>
      <c r="F158" s="73"/>
      <c r="G158" s="73"/>
      <c r="H158" s="73"/>
      <c r="I158" s="73"/>
      <c r="J158" s="73"/>
      <c r="K158" s="73"/>
      <c r="L158" s="73"/>
      <c r="M158" s="73"/>
      <c r="N158" s="36" t="str">
        <f t="shared" si="10"/>
        <v/>
      </c>
      <c r="O158" s="82" t="str">
        <f t="shared" si="11"/>
        <v/>
      </c>
      <c r="P158" s="82" t="str">
        <f t="shared" si="12"/>
        <v/>
      </c>
      <c r="Q158" s="82" t="str">
        <f t="shared" si="13"/>
        <v/>
      </c>
      <c r="R158" s="82" t="str">
        <f ca="1">IF(Q$273 = "","",IF(Q$273 &lt;&gt; Q158,"",COUNTIF(C$3:C158,Q$273)))</f>
        <v/>
      </c>
      <c r="S158" s="82" t="str">
        <f t="shared" ca="1" si="14"/>
        <v/>
      </c>
      <c r="T158" s="82"/>
      <c r="U158" s="35"/>
      <c r="V158" s="35"/>
      <c r="W158" s="35"/>
      <c r="X158" s="35"/>
      <c r="Y158" s="35"/>
      <c r="Z158" s="35"/>
    </row>
    <row r="159" spans="1:26" x14ac:dyDescent="0.15">
      <c r="A159" s="59">
        <v>6</v>
      </c>
      <c r="B159" s="62">
        <v>7</v>
      </c>
      <c r="C159" s="72"/>
      <c r="D159" s="73"/>
      <c r="E159" s="73"/>
      <c r="F159" s="73"/>
      <c r="G159" s="73"/>
      <c r="H159" s="73"/>
      <c r="I159" s="73"/>
      <c r="J159" s="73"/>
      <c r="K159" s="73"/>
      <c r="L159" s="73"/>
      <c r="M159" s="73"/>
      <c r="N159" s="36" t="str">
        <f t="shared" si="10"/>
        <v/>
      </c>
      <c r="O159" s="82" t="str">
        <f t="shared" si="11"/>
        <v/>
      </c>
      <c r="P159" s="82" t="str">
        <f t="shared" si="12"/>
        <v/>
      </c>
      <c r="Q159" s="82" t="str">
        <f t="shared" si="13"/>
        <v/>
      </c>
      <c r="R159" s="82" t="str">
        <f ca="1">IF(Q$273 = "","",IF(Q$273 &lt;&gt; Q159,"",COUNTIF(C$3:C159,Q$273)))</f>
        <v/>
      </c>
      <c r="S159" s="82" t="str">
        <f t="shared" ca="1" si="14"/>
        <v/>
      </c>
      <c r="T159" s="82"/>
      <c r="U159" s="35"/>
      <c r="V159" s="35"/>
      <c r="W159" s="35"/>
      <c r="X159" s="35"/>
      <c r="Y159" s="35"/>
      <c r="Z159" s="35"/>
    </row>
    <row r="160" spans="1:26" x14ac:dyDescent="0.15">
      <c r="A160" s="59">
        <v>6</v>
      </c>
      <c r="B160" s="62">
        <v>8</v>
      </c>
      <c r="C160" s="72"/>
      <c r="D160" s="73"/>
      <c r="E160" s="73"/>
      <c r="F160" s="73"/>
      <c r="G160" s="73"/>
      <c r="H160" s="73"/>
      <c r="I160" s="73"/>
      <c r="J160" s="73"/>
      <c r="K160" s="73"/>
      <c r="L160" s="73"/>
      <c r="M160" s="73"/>
      <c r="N160" s="36" t="str">
        <f t="shared" si="10"/>
        <v/>
      </c>
      <c r="O160" s="82" t="str">
        <f t="shared" si="11"/>
        <v/>
      </c>
      <c r="P160" s="82" t="str">
        <f t="shared" si="12"/>
        <v/>
      </c>
      <c r="Q160" s="82" t="str">
        <f t="shared" si="13"/>
        <v/>
      </c>
      <c r="R160" s="82" t="str">
        <f ca="1">IF(Q$273 = "","",IF(Q$273 &lt;&gt; Q160,"",COUNTIF(C$3:C160,Q$273)))</f>
        <v/>
      </c>
      <c r="S160" s="82" t="str">
        <f t="shared" ca="1" si="14"/>
        <v/>
      </c>
      <c r="T160" s="82"/>
      <c r="U160" s="35"/>
      <c r="V160" s="35"/>
      <c r="W160" s="35"/>
      <c r="X160" s="35"/>
      <c r="Y160" s="35"/>
      <c r="Z160" s="35"/>
    </row>
    <row r="161" spans="1:26" x14ac:dyDescent="0.15">
      <c r="A161" s="59">
        <v>6</v>
      </c>
      <c r="B161" s="62">
        <v>9</v>
      </c>
      <c r="C161" s="72"/>
      <c r="D161" s="73"/>
      <c r="E161" s="73"/>
      <c r="F161" s="73"/>
      <c r="G161" s="73"/>
      <c r="H161" s="73"/>
      <c r="I161" s="73"/>
      <c r="J161" s="73"/>
      <c r="K161" s="73"/>
      <c r="L161" s="73"/>
      <c r="M161" s="73"/>
      <c r="N161" s="36" t="str">
        <f t="shared" si="10"/>
        <v/>
      </c>
      <c r="O161" s="82" t="str">
        <f t="shared" si="11"/>
        <v/>
      </c>
      <c r="P161" s="82" t="str">
        <f t="shared" si="12"/>
        <v/>
      </c>
      <c r="Q161" s="82" t="str">
        <f t="shared" si="13"/>
        <v/>
      </c>
      <c r="R161" s="82" t="str">
        <f ca="1">IF(Q$273 = "","",IF(Q$273 &lt;&gt; Q161,"",COUNTIF(C$3:C161,Q$273)))</f>
        <v/>
      </c>
      <c r="S161" s="82" t="str">
        <f t="shared" ca="1" si="14"/>
        <v/>
      </c>
      <c r="T161" s="82"/>
      <c r="U161" s="35"/>
      <c r="V161" s="35"/>
      <c r="W161" s="35"/>
      <c r="X161" s="35"/>
      <c r="Y161" s="35"/>
      <c r="Z161" s="35"/>
    </row>
    <row r="162" spans="1:26" x14ac:dyDescent="0.15">
      <c r="A162" s="59">
        <v>6</v>
      </c>
      <c r="B162" s="62">
        <v>10</v>
      </c>
      <c r="C162" s="72"/>
      <c r="D162" s="73"/>
      <c r="E162" s="73"/>
      <c r="F162" s="73"/>
      <c r="G162" s="73"/>
      <c r="H162" s="73"/>
      <c r="I162" s="73"/>
      <c r="J162" s="73"/>
      <c r="K162" s="73"/>
      <c r="L162" s="73"/>
      <c r="M162" s="73"/>
      <c r="N162" s="36" t="str">
        <f t="shared" si="10"/>
        <v/>
      </c>
      <c r="O162" s="82" t="str">
        <f t="shared" si="11"/>
        <v/>
      </c>
      <c r="P162" s="82" t="str">
        <f t="shared" si="12"/>
        <v/>
      </c>
      <c r="Q162" s="82" t="str">
        <f t="shared" si="13"/>
        <v/>
      </c>
      <c r="R162" s="82" t="str">
        <f ca="1">IF(Q$273 = "","",IF(Q$273 &lt;&gt; Q162,"",COUNTIF(C$3:C162,Q$273)))</f>
        <v/>
      </c>
      <c r="S162" s="82" t="str">
        <f t="shared" ca="1" si="14"/>
        <v/>
      </c>
      <c r="T162" s="82"/>
      <c r="U162" s="35"/>
      <c r="V162" s="35"/>
      <c r="W162" s="35"/>
      <c r="X162" s="35"/>
      <c r="Y162" s="35"/>
      <c r="Z162" s="35"/>
    </row>
    <row r="163" spans="1:26" x14ac:dyDescent="0.15">
      <c r="A163" s="59">
        <v>6</v>
      </c>
      <c r="B163" s="62">
        <v>11</v>
      </c>
      <c r="C163" s="72"/>
      <c r="D163" s="73"/>
      <c r="E163" s="73"/>
      <c r="F163" s="73"/>
      <c r="G163" s="73"/>
      <c r="H163" s="73"/>
      <c r="I163" s="73"/>
      <c r="J163" s="73"/>
      <c r="K163" s="73"/>
      <c r="L163" s="73"/>
      <c r="M163" s="73"/>
      <c r="N163" s="36" t="str">
        <f t="shared" si="10"/>
        <v/>
      </c>
      <c r="O163" s="82" t="str">
        <f t="shared" si="11"/>
        <v/>
      </c>
      <c r="P163" s="82" t="str">
        <f t="shared" si="12"/>
        <v/>
      </c>
      <c r="Q163" s="82" t="str">
        <f t="shared" si="13"/>
        <v/>
      </c>
      <c r="R163" s="82" t="str">
        <f ca="1">IF(Q$273 = "","",IF(Q$273 &lt;&gt; Q163,"",COUNTIF(C$3:C163,Q$273)))</f>
        <v/>
      </c>
      <c r="S163" s="82" t="str">
        <f t="shared" ca="1" si="14"/>
        <v/>
      </c>
      <c r="T163" s="82"/>
      <c r="U163" s="35"/>
      <c r="V163" s="35"/>
      <c r="W163" s="35"/>
      <c r="X163" s="35"/>
      <c r="Y163" s="35"/>
      <c r="Z163" s="35"/>
    </row>
    <row r="164" spans="1:26" x14ac:dyDescent="0.15">
      <c r="A164" s="59">
        <v>6</v>
      </c>
      <c r="B164" s="62">
        <v>12</v>
      </c>
      <c r="C164" s="72"/>
      <c r="D164" s="73"/>
      <c r="E164" s="73"/>
      <c r="F164" s="73"/>
      <c r="G164" s="73"/>
      <c r="H164" s="73"/>
      <c r="I164" s="73"/>
      <c r="J164" s="73"/>
      <c r="K164" s="73"/>
      <c r="L164" s="73"/>
      <c r="M164" s="73"/>
      <c r="N164" s="36" t="str">
        <f t="shared" si="10"/>
        <v/>
      </c>
      <c r="O164" s="82" t="str">
        <f t="shared" si="11"/>
        <v/>
      </c>
      <c r="P164" s="82" t="str">
        <f t="shared" si="12"/>
        <v/>
      </c>
      <c r="Q164" s="82" t="str">
        <f t="shared" si="13"/>
        <v/>
      </c>
      <c r="R164" s="82" t="str">
        <f ca="1">IF(Q$273 = "","",IF(Q$273 &lt;&gt; Q164,"",COUNTIF(C$3:C164,Q$273)))</f>
        <v/>
      </c>
      <c r="S164" s="82" t="str">
        <f t="shared" ca="1" si="14"/>
        <v/>
      </c>
      <c r="T164" s="82"/>
      <c r="U164" s="35"/>
      <c r="V164" s="35"/>
      <c r="W164" s="35"/>
      <c r="X164" s="35"/>
      <c r="Y164" s="35"/>
      <c r="Z164" s="35"/>
    </row>
    <row r="165" spans="1:26" x14ac:dyDescent="0.15">
      <c r="A165" s="59">
        <v>6</v>
      </c>
      <c r="B165" s="62">
        <v>13</v>
      </c>
      <c r="C165" s="72"/>
      <c r="D165" s="73"/>
      <c r="E165" s="73"/>
      <c r="F165" s="73"/>
      <c r="G165" s="73"/>
      <c r="H165" s="73"/>
      <c r="I165" s="73"/>
      <c r="J165" s="73"/>
      <c r="K165" s="73"/>
      <c r="L165" s="73"/>
      <c r="M165" s="73"/>
      <c r="N165" s="36" t="str">
        <f t="shared" si="10"/>
        <v/>
      </c>
      <c r="O165" s="82" t="str">
        <f t="shared" si="11"/>
        <v/>
      </c>
      <c r="P165" s="82" t="str">
        <f t="shared" si="12"/>
        <v/>
      </c>
      <c r="Q165" s="82" t="str">
        <f t="shared" si="13"/>
        <v/>
      </c>
      <c r="R165" s="82" t="str">
        <f ca="1">IF(Q$273 = "","",IF(Q$273 &lt;&gt; Q165,"",COUNTIF(C$3:C165,Q$273)))</f>
        <v/>
      </c>
      <c r="S165" s="82" t="str">
        <f t="shared" ca="1" si="14"/>
        <v/>
      </c>
      <c r="T165" s="82"/>
      <c r="U165" s="35"/>
      <c r="V165" s="35"/>
      <c r="W165" s="35"/>
      <c r="X165" s="35"/>
      <c r="Y165" s="35"/>
      <c r="Z165" s="35"/>
    </row>
    <row r="166" spans="1:26" x14ac:dyDescent="0.15">
      <c r="A166" s="59">
        <v>6</v>
      </c>
      <c r="B166" s="62">
        <v>14</v>
      </c>
      <c r="C166" s="72"/>
      <c r="D166" s="73"/>
      <c r="E166" s="73"/>
      <c r="F166" s="73"/>
      <c r="G166" s="73"/>
      <c r="H166" s="73"/>
      <c r="I166" s="73"/>
      <c r="J166" s="73"/>
      <c r="K166" s="73"/>
      <c r="L166" s="73"/>
      <c r="M166" s="73"/>
      <c r="N166" s="36" t="str">
        <f t="shared" si="10"/>
        <v/>
      </c>
      <c r="O166" s="82" t="str">
        <f t="shared" si="11"/>
        <v/>
      </c>
      <c r="P166" s="82" t="str">
        <f t="shared" si="12"/>
        <v/>
      </c>
      <c r="Q166" s="82" t="str">
        <f t="shared" si="13"/>
        <v/>
      </c>
      <c r="R166" s="82" t="str">
        <f ca="1">IF(Q$273 = "","",IF(Q$273 &lt;&gt; Q166,"",COUNTIF(C$3:C166,Q$273)))</f>
        <v/>
      </c>
      <c r="S166" s="82" t="str">
        <f t="shared" ca="1" si="14"/>
        <v/>
      </c>
      <c r="T166" s="82"/>
      <c r="U166" s="35"/>
      <c r="V166" s="35"/>
      <c r="W166" s="35"/>
      <c r="X166" s="35"/>
      <c r="Y166" s="35"/>
      <c r="Z166" s="35"/>
    </row>
    <row r="167" spans="1:26" x14ac:dyDescent="0.15">
      <c r="A167" s="59">
        <v>6</v>
      </c>
      <c r="B167" s="62">
        <v>15</v>
      </c>
      <c r="C167" s="72"/>
      <c r="D167" s="73"/>
      <c r="E167" s="73"/>
      <c r="F167" s="73"/>
      <c r="G167" s="73"/>
      <c r="H167" s="73"/>
      <c r="I167" s="73"/>
      <c r="J167" s="73"/>
      <c r="K167" s="73"/>
      <c r="L167" s="73"/>
      <c r="M167" s="73"/>
      <c r="N167" s="36" t="str">
        <f t="shared" si="10"/>
        <v/>
      </c>
      <c r="O167" s="82" t="str">
        <f t="shared" si="11"/>
        <v/>
      </c>
      <c r="P167" s="82" t="str">
        <f t="shared" si="12"/>
        <v/>
      </c>
      <c r="Q167" s="82" t="str">
        <f t="shared" si="13"/>
        <v/>
      </c>
      <c r="R167" s="82" t="str">
        <f ca="1">IF(Q$273 = "","",IF(Q$273 &lt;&gt; Q167,"",COUNTIF(C$3:C167,Q$273)))</f>
        <v/>
      </c>
      <c r="S167" s="82" t="str">
        <f t="shared" ca="1" si="14"/>
        <v/>
      </c>
      <c r="T167" s="82"/>
      <c r="U167" s="35"/>
      <c r="V167" s="35"/>
      <c r="W167" s="35"/>
      <c r="X167" s="35"/>
      <c r="Y167" s="35"/>
      <c r="Z167" s="35"/>
    </row>
    <row r="168" spans="1:26" x14ac:dyDescent="0.15">
      <c r="A168" s="59">
        <v>6</v>
      </c>
      <c r="B168" s="62">
        <v>16</v>
      </c>
      <c r="C168" s="72"/>
      <c r="D168" s="73"/>
      <c r="E168" s="73"/>
      <c r="F168" s="73"/>
      <c r="G168" s="73"/>
      <c r="H168" s="73"/>
      <c r="I168" s="73"/>
      <c r="J168" s="73"/>
      <c r="K168" s="73"/>
      <c r="L168" s="73"/>
      <c r="M168" s="73"/>
      <c r="N168" s="36" t="str">
        <f t="shared" si="10"/>
        <v/>
      </c>
      <c r="O168" s="82" t="str">
        <f t="shared" si="11"/>
        <v/>
      </c>
      <c r="P168" s="82" t="str">
        <f t="shared" si="12"/>
        <v/>
      </c>
      <c r="Q168" s="82" t="str">
        <f t="shared" si="13"/>
        <v/>
      </c>
      <c r="R168" s="82" t="str">
        <f ca="1">IF(Q$273 = "","",IF(Q$273 &lt;&gt; Q168,"",COUNTIF(C$3:C168,Q$273)))</f>
        <v/>
      </c>
      <c r="S168" s="82" t="str">
        <f t="shared" ca="1" si="14"/>
        <v/>
      </c>
      <c r="T168" s="82"/>
      <c r="U168" s="35"/>
      <c r="V168" s="35"/>
      <c r="W168" s="35"/>
      <c r="X168" s="35"/>
      <c r="Y168" s="35"/>
      <c r="Z168" s="35"/>
    </row>
    <row r="169" spans="1:26" x14ac:dyDescent="0.15">
      <c r="A169" s="59">
        <v>6</v>
      </c>
      <c r="B169" s="62">
        <v>17</v>
      </c>
      <c r="C169" s="72"/>
      <c r="D169" s="73"/>
      <c r="E169" s="73"/>
      <c r="F169" s="73"/>
      <c r="G169" s="73"/>
      <c r="H169" s="73"/>
      <c r="I169" s="73"/>
      <c r="J169" s="73"/>
      <c r="K169" s="73"/>
      <c r="L169" s="73"/>
      <c r="M169" s="73"/>
      <c r="N169" s="36" t="str">
        <f t="shared" si="10"/>
        <v/>
      </c>
      <c r="O169" s="82" t="str">
        <f t="shared" si="11"/>
        <v/>
      </c>
      <c r="P169" s="82" t="str">
        <f t="shared" si="12"/>
        <v/>
      </c>
      <c r="Q169" s="82" t="str">
        <f t="shared" si="13"/>
        <v/>
      </c>
      <c r="R169" s="82" t="str">
        <f ca="1">IF(Q$273 = "","",IF(Q$273 &lt;&gt; Q169,"",COUNTIF(C$3:C169,Q$273)))</f>
        <v/>
      </c>
      <c r="S169" s="82" t="str">
        <f t="shared" ca="1" si="14"/>
        <v/>
      </c>
      <c r="T169" s="82"/>
      <c r="U169" s="35"/>
      <c r="V169" s="35"/>
      <c r="W169" s="35"/>
      <c r="X169" s="35"/>
      <c r="Y169" s="35"/>
      <c r="Z169" s="35"/>
    </row>
    <row r="170" spans="1:26" x14ac:dyDescent="0.15">
      <c r="A170" s="59">
        <v>6</v>
      </c>
      <c r="B170" s="62">
        <v>18</v>
      </c>
      <c r="C170" s="72"/>
      <c r="D170" s="73"/>
      <c r="E170" s="73"/>
      <c r="F170" s="73"/>
      <c r="G170" s="73"/>
      <c r="H170" s="73"/>
      <c r="I170" s="73"/>
      <c r="J170" s="73"/>
      <c r="K170" s="73"/>
      <c r="L170" s="73"/>
      <c r="M170" s="73"/>
      <c r="N170" s="36" t="str">
        <f t="shared" si="10"/>
        <v/>
      </c>
      <c r="O170" s="82" t="str">
        <f t="shared" si="11"/>
        <v/>
      </c>
      <c r="P170" s="82" t="str">
        <f t="shared" si="12"/>
        <v/>
      </c>
      <c r="Q170" s="82" t="str">
        <f t="shared" si="13"/>
        <v/>
      </c>
      <c r="R170" s="82" t="str">
        <f ca="1">IF(Q$273 = "","",IF(Q$273 &lt;&gt; Q170,"",COUNTIF(C$3:C170,Q$273)))</f>
        <v/>
      </c>
      <c r="S170" s="82" t="str">
        <f t="shared" ca="1" si="14"/>
        <v/>
      </c>
      <c r="T170" s="82"/>
      <c r="U170" s="35"/>
      <c r="V170" s="35"/>
      <c r="W170" s="35"/>
      <c r="X170" s="35"/>
      <c r="Y170" s="35"/>
      <c r="Z170" s="35"/>
    </row>
    <row r="171" spans="1:26" x14ac:dyDescent="0.15">
      <c r="A171" s="59">
        <v>6</v>
      </c>
      <c r="B171" s="62">
        <v>19</v>
      </c>
      <c r="C171" s="72"/>
      <c r="D171" s="73"/>
      <c r="E171" s="73"/>
      <c r="F171" s="73"/>
      <c r="G171" s="73"/>
      <c r="H171" s="73"/>
      <c r="I171" s="73"/>
      <c r="J171" s="73"/>
      <c r="K171" s="73"/>
      <c r="L171" s="73"/>
      <c r="M171" s="73"/>
      <c r="N171" s="36" t="str">
        <f t="shared" si="10"/>
        <v/>
      </c>
      <c r="O171" s="82" t="str">
        <f t="shared" si="11"/>
        <v/>
      </c>
      <c r="P171" s="82" t="str">
        <f t="shared" si="12"/>
        <v/>
      </c>
      <c r="Q171" s="82" t="str">
        <f t="shared" si="13"/>
        <v/>
      </c>
      <c r="R171" s="82" t="str">
        <f ca="1">IF(Q$273 = "","",IF(Q$273 &lt;&gt; Q171,"",COUNTIF(C$3:C171,Q$273)))</f>
        <v/>
      </c>
      <c r="S171" s="82" t="str">
        <f t="shared" ca="1" si="14"/>
        <v/>
      </c>
      <c r="T171" s="82"/>
      <c r="U171" s="35"/>
      <c r="V171" s="35"/>
      <c r="W171" s="35"/>
      <c r="X171" s="35"/>
      <c r="Y171" s="35"/>
      <c r="Z171" s="35"/>
    </row>
    <row r="172" spans="1:26" x14ac:dyDescent="0.15">
      <c r="A172" s="59">
        <v>6</v>
      </c>
      <c r="B172" s="62">
        <v>20</v>
      </c>
      <c r="C172" s="72"/>
      <c r="D172" s="73"/>
      <c r="E172" s="73"/>
      <c r="F172" s="73"/>
      <c r="G172" s="73"/>
      <c r="H172" s="73"/>
      <c r="I172" s="73"/>
      <c r="J172" s="73"/>
      <c r="K172" s="73"/>
      <c r="L172" s="73"/>
      <c r="M172" s="73"/>
      <c r="N172" s="36" t="str">
        <f t="shared" si="10"/>
        <v/>
      </c>
      <c r="O172" s="82" t="str">
        <f t="shared" si="11"/>
        <v/>
      </c>
      <c r="P172" s="82" t="str">
        <f t="shared" si="12"/>
        <v/>
      </c>
      <c r="Q172" s="82" t="str">
        <f t="shared" si="13"/>
        <v/>
      </c>
      <c r="R172" s="82" t="str">
        <f ca="1">IF(Q$273 = "","",IF(Q$273 &lt;&gt; Q172,"",COUNTIF(C$3:C172,Q$273)))</f>
        <v/>
      </c>
      <c r="S172" s="82" t="str">
        <f t="shared" ca="1" si="14"/>
        <v/>
      </c>
      <c r="T172" s="82"/>
      <c r="U172" s="35"/>
      <c r="V172" s="35"/>
      <c r="W172" s="35"/>
      <c r="X172" s="35"/>
      <c r="Y172" s="35"/>
      <c r="Z172" s="35"/>
    </row>
    <row r="173" spans="1:26" x14ac:dyDescent="0.15">
      <c r="A173" s="59">
        <v>6</v>
      </c>
      <c r="B173" s="62">
        <v>21</v>
      </c>
      <c r="C173" s="72"/>
      <c r="D173" s="73"/>
      <c r="E173" s="73"/>
      <c r="F173" s="73"/>
      <c r="G173" s="73"/>
      <c r="H173" s="73"/>
      <c r="I173" s="73"/>
      <c r="J173" s="73"/>
      <c r="K173" s="73"/>
      <c r="L173" s="73"/>
      <c r="M173" s="73"/>
      <c r="N173" s="36" t="str">
        <f t="shared" si="10"/>
        <v/>
      </c>
      <c r="O173" s="82" t="str">
        <f t="shared" si="11"/>
        <v/>
      </c>
      <c r="P173" s="82" t="str">
        <f t="shared" si="12"/>
        <v/>
      </c>
      <c r="Q173" s="82" t="str">
        <f t="shared" si="13"/>
        <v/>
      </c>
      <c r="R173" s="82" t="str">
        <f ca="1">IF(Q$273 = "","",IF(Q$273 &lt;&gt; Q173,"",COUNTIF(C$3:C173,Q$273)))</f>
        <v/>
      </c>
      <c r="S173" s="82" t="str">
        <f t="shared" ca="1" si="14"/>
        <v/>
      </c>
      <c r="T173" s="82"/>
      <c r="U173" s="35"/>
      <c r="V173" s="35"/>
      <c r="W173" s="35"/>
      <c r="X173" s="35"/>
      <c r="Y173" s="35"/>
      <c r="Z173" s="35"/>
    </row>
    <row r="174" spans="1:26" x14ac:dyDescent="0.15">
      <c r="A174" s="59">
        <v>6</v>
      </c>
      <c r="B174" s="62">
        <v>22</v>
      </c>
      <c r="C174" s="72"/>
      <c r="D174" s="73"/>
      <c r="E174" s="73"/>
      <c r="F174" s="73"/>
      <c r="G174" s="73"/>
      <c r="H174" s="73"/>
      <c r="I174" s="73"/>
      <c r="J174" s="73"/>
      <c r="K174" s="73"/>
      <c r="L174" s="73"/>
      <c r="M174" s="73"/>
      <c r="N174" s="36" t="str">
        <f t="shared" si="10"/>
        <v/>
      </c>
      <c r="O174" s="82" t="str">
        <f t="shared" si="11"/>
        <v/>
      </c>
      <c r="P174" s="82" t="str">
        <f t="shared" si="12"/>
        <v/>
      </c>
      <c r="Q174" s="82" t="str">
        <f t="shared" si="13"/>
        <v/>
      </c>
      <c r="R174" s="82" t="str">
        <f ca="1">IF(Q$273 = "","",IF(Q$273 &lt;&gt; Q174,"",COUNTIF(C$3:C174,Q$273)))</f>
        <v/>
      </c>
      <c r="S174" s="82" t="str">
        <f t="shared" ca="1" si="14"/>
        <v/>
      </c>
      <c r="T174" s="82"/>
      <c r="U174" s="35"/>
      <c r="V174" s="35"/>
      <c r="W174" s="35"/>
      <c r="X174" s="35"/>
      <c r="Y174" s="35"/>
      <c r="Z174" s="35"/>
    </row>
    <row r="175" spans="1:26" x14ac:dyDescent="0.15">
      <c r="A175" s="59">
        <v>6</v>
      </c>
      <c r="B175" s="62">
        <v>23</v>
      </c>
      <c r="C175" s="72"/>
      <c r="D175" s="73"/>
      <c r="E175" s="73"/>
      <c r="F175" s="73"/>
      <c r="G175" s="73"/>
      <c r="H175" s="73"/>
      <c r="I175" s="73"/>
      <c r="J175" s="73"/>
      <c r="K175" s="73"/>
      <c r="L175" s="73"/>
      <c r="M175" s="73"/>
      <c r="N175" s="36" t="str">
        <f t="shared" si="10"/>
        <v/>
      </c>
      <c r="O175" s="82" t="str">
        <f t="shared" si="11"/>
        <v/>
      </c>
      <c r="P175" s="82" t="str">
        <f t="shared" si="12"/>
        <v/>
      </c>
      <c r="Q175" s="82" t="str">
        <f t="shared" si="13"/>
        <v/>
      </c>
      <c r="R175" s="82" t="str">
        <f ca="1">IF(Q$273 = "","",IF(Q$273 &lt;&gt; Q175,"",COUNTIF(C$3:C175,Q$273)))</f>
        <v/>
      </c>
      <c r="S175" s="82" t="str">
        <f t="shared" ca="1" si="14"/>
        <v/>
      </c>
      <c r="T175" s="82"/>
      <c r="U175" s="35"/>
      <c r="V175" s="35"/>
      <c r="W175" s="35"/>
      <c r="X175" s="35"/>
      <c r="Y175" s="35"/>
      <c r="Z175" s="35"/>
    </row>
    <row r="176" spans="1:26" x14ac:dyDescent="0.15">
      <c r="A176" s="59">
        <v>6</v>
      </c>
      <c r="B176" s="62">
        <v>24</v>
      </c>
      <c r="C176" s="72"/>
      <c r="D176" s="73"/>
      <c r="E176" s="73"/>
      <c r="F176" s="73"/>
      <c r="G176" s="73"/>
      <c r="H176" s="73"/>
      <c r="I176" s="73"/>
      <c r="J176" s="73"/>
      <c r="K176" s="73"/>
      <c r="L176" s="73"/>
      <c r="M176" s="73"/>
      <c r="N176" s="36" t="str">
        <f t="shared" si="10"/>
        <v/>
      </c>
      <c r="O176" s="82" t="str">
        <f t="shared" si="11"/>
        <v/>
      </c>
      <c r="P176" s="82" t="str">
        <f t="shared" si="12"/>
        <v/>
      </c>
      <c r="Q176" s="82" t="str">
        <f t="shared" si="13"/>
        <v/>
      </c>
      <c r="R176" s="82" t="str">
        <f ca="1">IF(Q$273 = "","",IF(Q$273 &lt;&gt; Q176,"",COUNTIF(C$3:C176,Q$273)))</f>
        <v/>
      </c>
      <c r="S176" s="82" t="str">
        <f t="shared" ca="1" si="14"/>
        <v/>
      </c>
      <c r="T176" s="82"/>
      <c r="U176" s="35"/>
      <c r="V176" s="35"/>
      <c r="W176" s="35"/>
      <c r="X176" s="35"/>
      <c r="Y176" s="35"/>
      <c r="Z176" s="35"/>
    </row>
    <row r="177" spans="1:26" x14ac:dyDescent="0.15">
      <c r="A177" s="59">
        <v>6</v>
      </c>
      <c r="B177" s="62">
        <v>25</v>
      </c>
      <c r="C177" s="72"/>
      <c r="D177" s="73"/>
      <c r="E177" s="73"/>
      <c r="F177" s="73"/>
      <c r="G177" s="73"/>
      <c r="H177" s="73"/>
      <c r="I177" s="73"/>
      <c r="J177" s="73"/>
      <c r="K177" s="73"/>
      <c r="L177" s="73"/>
      <c r="M177" s="73"/>
      <c r="N177" s="36" t="str">
        <f t="shared" si="10"/>
        <v/>
      </c>
      <c r="O177" s="82" t="str">
        <f t="shared" si="11"/>
        <v/>
      </c>
      <c r="P177" s="82" t="str">
        <f t="shared" si="12"/>
        <v/>
      </c>
      <c r="Q177" s="82" t="str">
        <f t="shared" si="13"/>
        <v/>
      </c>
      <c r="R177" s="82" t="str">
        <f ca="1">IF(Q$273 = "","",IF(Q$273 &lt;&gt; Q177,"",COUNTIF(C$3:C177,Q$273)))</f>
        <v/>
      </c>
      <c r="S177" s="82" t="str">
        <f t="shared" ca="1" si="14"/>
        <v/>
      </c>
      <c r="T177" s="82"/>
      <c r="U177" s="35"/>
      <c r="V177" s="35"/>
      <c r="W177" s="35"/>
      <c r="X177" s="35"/>
      <c r="Y177" s="35"/>
      <c r="Z177" s="35"/>
    </row>
    <row r="178" spans="1:26" x14ac:dyDescent="0.15">
      <c r="A178" s="59">
        <v>6</v>
      </c>
      <c r="B178" s="62">
        <v>26</v>
      </c>
      <c r="C178" s="72"/>
      <c r="D178" s="73"/>
      <c r="E178" s="73"/>
      <c r="F178" s="73"/>
      <c r="G178" s="73"/>
      <c r="H178" s="73"/>
      <c r="I178" s="73"/>
      <c r="J178" s="73"/>
      <c r="K178" s="73"/>
      <c r="L178" s="73"/>
      <c r="M178" s="73"/>
      <c r="N178" s="36" t="str">
        <f t="shared" si="10"/>
        <v/>
      </c>
      <c r="O178" s="82" t="str">
        <f t="shared" si="11"/>
        <v/>
      </c>
      <c r="P178" s="82" t="str">
        <f t="shared" si="12"/>
        <v/>
      </c>
      <c r="Q178" s="82" t="str">
        <f t="shared" si="13"/>
        <v/>
      </c>
      <c r="R178" s="82" t="str">
        <f ca="1">IF(Q$273 = "","",IF(Q$273 &lt;&gt; Q178,"",COUNTIF(C$3:C178,Q$273)))</f>
        <v/>
      </c>
      <c r="S178" s="82" t="str">
        <f t="shared" ca="1" si="14"/>
        <v/>
      </c>
      <c r="T178" s="82"/>
      <c r="U178" s="35"/>
      <c r="V178" s="35"/>
      <c r="W178" s="35"/>
      <c r="X178" s="35"/>
      <c r="Y178" s="35"/>
      <c r="Z178" s="35"/>
    </row>
    <row r="179" spans="1:26" x14ac:dyDescent="0.15">
      <c r="A179" s="59">
        <v>6</v>
      </c>
      <c r="B179" s="62">
        <v>27</v>
      </c>
      <c r="C179" s="72"/>
      <c r="D179" s="73"/>
      <c r="E179" s="73"/>
      <c r="F179" s="73"/>
      <c r="G179" s="73"/>
      <c r="H179" s="73"/>
      <c r="I179" s="73"/>
      <c r="J179" s="73"/>
      <c r="K179" s="73"/>
      <c r="L179" s="73"/>
      <c r="M179" s="73"/>
      <c r="N179" s="36" t="str">
        <f t="shared" si="10"/>
        <v/>
      </c>
      <c r="O179" s="82" t="str">
        <f t="shared" si="11"/>
        <v/>
      </c>
      <c r="P179" s="82" t="str">
        <f t="shared" si="12"/>
        <v/>
      </c>
      <c r="Q179" s="82" t="str">
        <f t="shared" si="13"/>
        <v/>
      </c>
      <c r="R179" s="82" t="str">
        <f ca="1">IF(Q$273 = "","",IF(Q$273 &lt;&gt; Q179,"",COUNTIF(C$3:C179,Q$273)))</f>
        <v/>
      </c>
      <c r="S179" s="82" t="str">
        <f t="shared" ca="1" si="14"/>
        <v/>
      </c>
      <c r="T179" s="82"/>
      <c r="U179" s="35"/>
      <c r="V179" s="35"/>
      <c r="W179" s="35"/>
      <c r="X179" s="35"/>
      <c r="Y179" s="35"/>
      <c r="Z179" s="35"/>
    </row>
    <row r="180" spans="1:26" x14ac:dyDescent="0.15">
      <c r="A180" s="59">
        <v>6</v>
      </c>
      <c r="B180" s="62">
        <v>28</v>
      </c>
      <c r="C180" s="72"/>
      <c r="D180" s="73"/>
      <c r="E180" s="73"/>
      <c r="F180" s="73"/>
      <c r="G180" s="73"/>
      <c r="H180" s="73"/>
      <c r="I180" s="73"/>
      <c r="J180" s="73"/>
      <c r="K180" s="73"/>
      <c r="L180" s="73"/>
      <c r="M180" s="73"/>
      <c r="N180" s="36" t="str">
        <f t="shared" si="10"/>
        <v/>
      </c>
      <c r="O180" s="82" t="str">
        <f t="shared" si="11"/>
        <v/>
      </c>
      <c r="P180" s="82" t="str">
        <f t="shared" si="12"/>
        <v/>
      </c>
      <c r="Q180" s="82" t="str">
        <f t="shared" si="13"/>
        <v/>
      </c>
      <c r="R180" s="82" t="str">
        <f ca="1">IF(Q$273 = "","",IF(Q$273 &lt;&gt; Q180,"",COUNTIF(C$3:C180,Q$273)))</f>
        <v/>
      </c>
      <c r="S180" s="82" t="str">
        <f t="shared" ca="1" si="14"/>
        <v/>
      </c>
      <c r="T180" s="82"/>
      <c r="U180" s="35"/>
      <c r="V180" s="35"/>
      <c r="W180" s="35"/>
      <c r="X180" s="35"/>
      <c r="Y180" s="35"/>
      <c r="Z180" s="35"/>
    </row>
    <row r="181" spans="1:26" x14ac:dyDescent="0.15">
      <c r="A181" s="59">
        <v>6</v>
      </c>
      <c r="B181" s="62">
        <v>29</v>
      </c>
      <c r="C181" s="72"/>
      <c r="D181" s="73"/>
      <c r="E181" s="73"/>
      <c r="F181" s="73"/>
      <c r="G181" s="73"/>
      <c r="H181" s="73"/>
      <c r="I181" s="73"/>
      <c r="J181" s="73"/>
      <c r="K181" s="73"/>
      <c r="L181" s="73"/>
      <c r="M181" s="73"/>
      <c r="N181" s="36" t="str">
        <f t="shared" si="10"/>
        <v/>
      </c>
      <c r="O181" s="82" t="str">
        <f t="shared" si="11"/>
        <v/>
      </c>
      <c r="P181" s="82" t="str">
        <f t="shared" si="12"/>
        <v/>
      </c>
      <c r="Q181" s="82" t="str">
        <f t="shared" si="13"/>
        <v/>
      </c>
      <c r="R181" s="82" t="str">
        <f ca="1">IF(Q$273 = "","",IF(Q$273 &lt;&gt; Q181,"",COUNTIF(C$3:C181,Q$273)))</f>
        <v/>
      </c>
      <c r="S181" s="82" t="str">
        <f t="shared" ca="1" si="14"/>
        <v/>
      </c>
      <c r="T181" s="82"/>
      <c r="U181" s="35"/>
      <c r="V181" s="35"/>
      <c r="W181" s="35"/>
      <c r="X181" s="35"/>
      <c r="Y181" s="35"/>
      <c r="Z181" s="35"/>
    </row>
    <row r="182" spans="1:26" x14ac:dyDescent="0.15">
      <c r="A182" s="63">
        <v>6</v>
      </c>
      <c r="B182" s="64">
        <v>30</v>
      </c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37" t="str">
        <f t="shared" si="10"/>
        <v/>
      </c>
      <c r="O182" s="82" t="str">
        <f t="shared" si="11"/>
        <v/>
      </c>
      <c r="P182" s="82" t="str">
        <f t="shared" si="12"/>
        <v/>
      </c>
      <c r="Q182" s="82" t="str">
        <f t="shared" si="13"/>
        <v/>
      </c>
      <c r="R182" s="82" t="str">
        <f ca="1">IF(Q$273 = "","",IF(Q$273 &lt;&gt; Q182,"",COUNTIF(C$3:C182,Q$273)))</f>
        <v/>
      </c>
      <c r="S182" s="82" t="str">
        <f t="shared" ca="1" si="14"/>
        <v/>
      </c>
      <c r="T182" s="82"/>
      <c r="U182" s="35"/>
      <c r="V182" s="35"/>
      <c r="W182" s="35"/>
      <c r="X182" s="35"/>
      <c r="Y182" s="35"/>
      <c r="Z182" s="35"/>
    </row>
    <row r="183" spans="1:26" x14ac:dyDescent="0.15">
      <c r="A183" s="59">
        <v>7</v>
      </c>
      <c r="B183" s="62">
        <v>1</v>
      </c>
      <c r="C183" s="70"/>
      <c r="D183" s="71"/>
      <c r="E183" s="71"/>
      <c r="F183" s="71"/>
      <c r="G183" s="71"/>
      <c r="H183" s="71"/>
      <c r="I183" s="71"/>
      <c r="J183" s="71"/>
      <c r="K183" s="71"/>
      <c r="L183" s="71"/>
      <c r="M183" s="71"/>
      <c r="N183" s="36" t="str">
        <f t="shared" si="10"/>
        <v/>
      </c>
      <c r="O183" s="82" t="str">
        <f t="shared" si="11"/>
        <v/>
      </c>
      <c r="P183" s="82" t="str">
        <f t="shared" si="12"/>
        <v/>
      </c>
      <c r="Q183" s="82" t="str">
        <f t="shared" si="13"/>
        <v/>
      </c>
      <c r="R183" s="82" t="str">
        <f ca="1">IF(Q$273 = "","",IF(Q$273 &lt;&gt; Q183,"",COUNTIF(C$3:C183,Q$273)))</f>
        <v/>
      </c>
      <c r="S183" s="82" t="str">
        <f t="shared" ca="1" si="14"/>
        <v/>
      </c>
      <c r="T183" s="82"/>
      <c r="U183" s="35"/>
      <c r="V183" s="35"/>
      <c r="W183" s="35"/>
      <c r="X183" s="35"/>
      <c r="Y183" s="35"/>
      <c r="Z183" s="35"/>
    </row>
    <row r="184" spans="1:26" x14ac:dyDescent="0.15">
      <c r="A184" s="59">
        <v>7</v>
      </c>
      <c r="B184" s="62">
        <v>2</v>
      </c>
      <c r="C184" s="72"/>
      <c r="D184" s="73"/>
      <c r="E184" s="73"/>
      <c r="F184" s="73"/>
      <c r="G184" s="73"/>
      <c r="H184" s="73"/>
      <c r="I184" s="73"/>
      <c r="J184" s="73"/>
      <c r="K184" s="73"/>
      <c r="L184" s="73"/>
      <c r="M184" s="73"/>
      <c r="N184" s="36" t="str">
        <f t="shared" si="10"/>
        <v/>
      </c>
      <c r="O184" s="82" t="str">
        <f t="shared" si="11"/>
        <v/>
      </c>
      <c r="P184" s="82" t="str">
        <f t="shared" si="12"/>
        <v/>
      </c>
      <c r="Q184" s="82" t="str">
        <f t="shared" si="13"/>
        <v/>
      </c>
      <c r="R184" s="82" t="str">
        <f ca="1">IF(Q$273 = "","",IF(Q$273 &lt;&gt; Q184,"",COUNTIF(C$3:C184,Q$273)))</f>
        <v/>
      </c>
      <c r="S184" s="82" t="str">
        <f t="shared" ca="1" si="14"/>
        <v/>
      </c>
      <c r="T184" s="82"/>
      <c r="U184" s="35"/>
      <c r="V184" s="35"/>
      <c r="W184" s="35"/>
      <c r="X184" s="35"/>
      <c r="Y184" s="35"/>
      <c r="Z184" s="35"/>
    </row>
    <row r="185" spans="1:26" x14ac:dyDescent="0.15">
      <c r="A185" s="59">
        <v>7</v>
      </c>
      <c r="B185" s="62">
        <v>3</v>
      </c>
      <c r="C185" s="72"/>
      <c r="D185" s="73"/>
      <c r="E185" s="73"/>
      <c r="F185" s="73"/>
      <c r="G185" s="73"/>
      <c r="H185" s="73"/>
      <c r="I185" s="73"/>
      <c r="J185" s="73"/>
      <c r="K185" s="73"/>
      <c r="L185" s="73"/>
      <c r="M185" s="73"/>
      <c r="N185" s="36" t="str">
        <f t="shared" si="10"/>
        <v/>
      </c>
      <c r="O185" s="82" t="str">
        <f t="shared" si="11"/>
        <v/>
      </c>
      <c r="P185" s="82" t="str">
        <f t="shared" si="12"/>
        <v/>
      </c>
      <c r="Q185" s="82" t="str">
        <f t="shared" si="13"/>
        <v/>
      </c>
      <c r="R185" s="82" t="str">
        <f ca="1">IF(Q$273 = "","",IF(Q$273 &lt;&gt; Q185,"",COUNTIF(C$3:C185,Q$273)))</f>
        <v/>
      </c>
      <c r="S185" s="82" t="str">
        <f t="shared" ca="1" si="14"/>
        <v/>
      </c>
      <c r="T185" s="82"/>
      <c r="U185" s="35"/>
      <c r="V185" s="35"/>
      <c r="W185" s="35"/>
      <c r="X185" s="35"/>
      <c r="Y185" s="35"/>
      <c r="Z185" s="35"/>
    </row>
    <row r="186" spans="1:26" x14ac:dyDescent="0.15">
      <c r="A186" s="59">
        <v>7</v>
      </c>
      <c r="B186" s="62">
        <v>4</v>
      </c>
      <c r="C186" s="72"/>
      <c r="D186" s="73"/>
      <c r="E186" s="73"/>
      <c r="F186" s="73"/>
      <c r="G186" s="73"/>
      <c r="H186" s="73"/>
      <c r="I186" s="73"/>
      <c r="J186" s="73"/>
      <c r="K186" s="73"/>
      <c r="L186" s="73"/>
      <c r="M186" s="73"/>
      <c r="N186" s="36" t="str">
        <f t="shared" si="10"/>
        <v/>
      </c>
      <c r="O186" s="82" t="str">
        <f t="shared" si="11"/>
        <v/>
      </c>
      <c r="P186" s="82" t="str">
        <f t="shared" si="12"/>
        <v/>
      </c>
      <c r="Q186" s="82" t="str">
        <f t="shared" si="13"/>
        <v/>
      </c>
      <c r="R186" s="82" t="str">
        <f ca="1">IF(Q$273 = "","",IF(Q$273 &lt;&gt; Q186,"",COUNTIF(C$3:C186,Q$273)))</f>
        <v/>
      </c>
      <c r="S186" s="82" t="str">
        <f t="shared" ca="1" si="14"/>
        <v/>
      </c>
      <c r="T186" s="82"/>
      <c r="U186" s="35"/>
      <c r="V186" s="35"/>
      <c r="W186" s="35"/>
      <c r="X186" s="35"/>
      <c r="Y186" s="35"/>
      <c r="Z186" s="35"/>
    </row>
    <row r="187" spans="1:26" x14ac:dyDescent="0.15">
      <c r="A187" s="59">
        <v>7</v>
      </c>
      <c r="B187" s="62">
        <v>5</v>
      </c>
      <c r="C187" s="72"/>
      <c r="D187" s="73"/>
      <c r="E187" s="73"/>
      <c r="F187" s="73"/>
      <c r="G187" s="73"/>
      <c r="H187" s="73"/>
      <c r="I187" s="73"/>
      <c r="J187" s="73"/>
      <c r="K187" s="73"/>
      <c r="L187" s="73"/>
      <c r="M187" s="73"/>
      <c r="N187" s="36" t="str">
        <f t="shared" si="10"/>
        <v/>
      </c>
      <c r="O187" s="82" t="str">
        <f t="shared" si="11"/>
        <v/>
      </c>
      <c r="P187" s="82" t="str">
        <f t="shared" si="12"/>
        <v/>
      </c>
      <c r="Q187" s="82" t="str">
        <f t="shared" si="13"/>
        <v/>
      </c>
      <c r="R187" s="82" t="str">
        <f ca="1">IF(Q$273 = "","",IF(Q$273 &lt;&gt; Q187,"",COUNTIF(C$3:C187,Q$273)))</f>
        <v/>
      </c>
      <c r="S187" s="82" t="str">
        <f t="shared" ca="1" si="14"/>
        <v/>
      </c>
      <c r="T187" s="82"/>
      <c r="U187" s="35"/>
      <c r="V187" s="35"/>
      <c r="W187" s="35"/>
      <c r="X187" s="35"/>
      <c r="Y187" s="35"/>
      <c r="Z187" s="35"/>
    </row>
    <row r="188" spans="1:26" x14ac:dyDescent="0.15">
      <c r="A188" s="59">
        <v>7</v>
      </c>
      <c r="B188" s="62">
        <v>6</v>
      </c>
      <c r="C188" s="72"/>
      <c r="D188" s="73"/>
      <c r="E188" s="73"/>
      <c r="F188" s="73"/>
      <c r="G188" s="73"/>
      <c r="H188" s="73"/>
      <c r="I188" s="73"/>
      <c r="J188" s="73"/>
      <c r="K188" s="73"/>
      <c r="L188" s="73"/>
      <c r="M188" s="73"/>
      <c r="N188" s="36" t="str">
        <f t="shared" si="10"/>
        <v/>
      </c>
      <c r="O188" s="82" t="str">
        <f t="shared" si="11"/>
        <v/>
      </c>
      <c r="P188" s="82" t="str">
        <f t="shared" si="12"/>
        <v/>
      </c>
      <c r="Q188" s="82" t="str">
        <f t="shared" si="13"/>
        <v/>
      </c>
      <c r="R188" s="82" t="str">
        <f ca="1">IF(Q$273 = "","",IF(Q$273 &lt;&gt; Q188,"",COUNTIF(C$3:C188,Q$273)))</f>
        <v/>
      </c>
      <c r="S188" s="82" t="str">
        <f t="shared" ca="1" si="14"/>
        <v/>
      </c>
      <c r="T188" s="82"/>
      <c r="U188" s="35"/>
      <c r="V188" s="35"/>
      <c r="W188" s="35"/>
      <c r="X188" s="35"/>
      <c r="Y188" s="35"/>
      <c r="Z188" s="35"/>
    </row>
    <row r="189" spans="1:26" x14ac:dyDescent="0.15">
      <c r="A189" s="59">
        <v>7</v>
      </c>
      <c r="B189" s="62">
        <v>7</v>
      </c>
      <c r="C189" s="72"/>
      <c r="D189" s="73"/>
      <c r="E189" s="73"/>
      <c r="F189" s="73"/>
      <c r="G189" s="73"/>
      <c r="H189" s="73"/>
      <c r="I189" s="73"/>
      <c r="J189" s="73"/>
      <c r="K189" s="73"/>
      <c r="L189" s="73"/>
      <c r="M189" s="73"/>
      <c r="N189" s="36" t="str">
        <f t="shared" si="10"/>
        <v/>
      </c>
      <c r="O189" s="82" t="str">
        <f t="shared" si="11"/>
        <v/>
      </c>
      <c r="P189" s="82" t="str">
        <f t="shared" si="12"/>
        <v/>
      </c>
      <c r="Q189" s="82" t="str">
        <f t="shared" si="13"/>
        <v/>
      </c>
      <c r="R189" s="82" t="str">
        <f ca="1">IF(Q$273 = "","",IF(Q$273 &lt;&gt; Q189,"",COUNTIF(C$3:C189,Q$273)))</f>
        <v/>
      </c>
      <c r="S189" s="82" t="str">
        <f t="shared" ca="1" si="14"/>
        <v/>
      </c>
      <c r="T189" s="82"/>
      <c r="U189" s="35"/>
      <c r="V189" s="35"/>
      <c r="W189" s="35"/>
      <c r="X189" s="35"/>
      <c r="Y189" s="35"/>
      <c r="Z189" s="35"/>
    </row>
    <row r="190" spans="1:26" x14ac:dyDescent="0.15">
      <c r="A190" s="59">
        <v>7</v>
      </c>
      <c r="B190" s="62">
        <v>8</v>
      </c>
      <c r="C190" s="72"/>
      <c r="D190" s="73"/>
      <c r="E190" s="73"/>
      <c r="F190" s="73"/>
      <c r="G190" s="73"/>
      <c r="H190" s="73"/>
      <c r="I190" s="73"/>
      <c r="J190" s="73"/>
      <c r="K190" s="73"/>
      <c r="L190" s="73"/>
      <c r="M190" s="73"/>
      <c r="N190" s="36" t="str">
        <f t="shared" si="10"/>
        <v/>
      </c>
      <c r="O190" s="82" t="str">
        <f t="shared" si="11"/>
        <v/>
      </c>
      <c r="P190" s="82" t="str">
        <f t="shared" si="12"/>
        <v/>
      </c>
      <c r="Q190" s="82" t="str">
        <f t="shared" si="13"/>
        <v/>
      </c>
      <c r="R190" s="82" t="str">
        <f ca="1">IF(Q$273 = "","",IF(Q$273 &lt;&gt; Q190,"",COUNTIF(C$3:C190,Q$273)))</f>
        <v/>
      </c>
      <c r="S190" s="82" t="str">
        <f t="shared" ca="1" si="14"/>
        <v/>
      </c>
      <c r="T190" s="82"/>
      <c r="U190" s="35"/>
      <c r="V190" s="35"/>
      <c r="W190" s="35"/>
      <c r="X190" s="35"/>
      <c r="Y190" s="35"/>
      <c r="Z190" s="35"/>
    </row>
    <row r="191" spans="1:26" x14ac:dyDescent="0.15">
      <c r="A191" s="59">
        <v>7</v>
      </c>
      <c r="B191" s="62">
        <v>9</v>
      </c>
      <c r="C191" s="72"/>
      <c r="D191" s="73"/>
      <c r="E191" s="73"/>
      <c r="F191" s="73"/>
      <c r="G191" s="73"/>
      <c r="H191" s="73"/>
      <c r="I191" s="73"/>
      <c r="J191" s="73"/>
      <c r="K191" s="73"/>
      <c r="L191" s="73"/>
      <c r="M191" s="73"/>
      <c r="N191" s="36" t="str">
        <f t="shared" si="10"/>
        <v/>
      </c>
      <c r="O191" s="82" t="str">
        <f t="shared" si="11"/>
        <v/>
      </c>
      <c r="P191" s="82" t="str">
        <f t="shared" si="12"/>
        <v/>
      </c>
      <c r="Q191" s="82" t="str">
        <f t="shared" si="13"/>
        <v/>
      </c>
      <c r="R191" s="82" t="str">
        <f ca="1">IF(Q$273 = "","",IF(Q$273 &lt;&gt; Q191,"",COUNTIF(C$3:C191,Q$273)))</f>
        <v/>
      </c>
      <c r="S191" s="82" t="str">
        <f t="shared" ca="1" si="14"/>
        <v/>
      </c>
      <c r="T191" s="82"/>
      <c r="U191" s="35"/>
      <c r="V191" s="35"/>
      <c r="W191" s="35"/>
      <c r="X191" s="35"/>
      <c r="Y191" s="35"/>
      <c r="Z191" s="35"/>
    </row>
    <row r="192" spans="1:26" x14ac:dyDescent="0.15">
      <c r="A192" s="59">
        <v>7</v>
      </c>
      <c r="B192" s="62">
        <v>10</v>
      </c>
      <c r="C192" s="72"/>
      <c r="D192" s="73"/>
      <c r="E192" s="73"/>
      <c r="F192" s="73"/>
      <c r="G192" s="73"/>
      <c r="H192" s="73"/>
      <c r="I192" s="73"/>
      <c r="J192" s="73"/>
      <c r="K192" s="73"/>
      <c r="L192" s="73"/>
      <c r="M192" s="73"/>
      <c r="N192" s="36" t="str">
        <f t="shared" si="10"/>
        <v/>
      </c>
      <c r="O192" s="82" t="str">
        <f t="shared" si="11"/>
        <v/>
      </c>
      <c r="P192" s="82" t="str">
        <f t="shared" si="12"/>
        <v/>
      </c>
      <c r="Q192" s="82" t="str">
        <f t="shared" si="13"/>
        <v/>
      </c>
      <c r="R192" s="82" t="str">
        <f ca="1">IF(Q$273 = "","",IF(Q$273 &lt;&gt; Q192,"",COUNTIF(C$3:C192,Q$273)))</f>
        <v/>
      </c>
      <c r="S192" s="82" t="str">
        <f t="shared" ca="1" si="14"/>
        <v/>
      </c>
      <c r="T192" s="82"/>
      <c r="U192" s="35"/>
      <c r="V192" s="35"/>
      <c r="W192" s="35"/>
      <c r="X192" s="35"/>
      <c r="Y192" s="35"/>
      <c r="Z192" s="35"/>
    </row>
    <row r="193" spans="1:26" x14ac:dyDescent="0.15">
      <c r="A193" s="59">
        <v>7</v>
      </c>
      <c r="B193" s="62">
        <v>11</v>
      </c>
      <c r="C193" s="72"/>
      <c r="D193" s="73"/>
      <c r="E193" s="73"/>
      <c r="F193" s="73"/>
      <c r="G193" s="73"/>
      <c r="H193" s="73"/>
      <c r="I193" s="73"/>
      <c r="J193" s="73"/>
      <c r="K193" s="73"/>
      <c r="L193" s="73"/>
      <c r="M193" s="73"/>
      <c r="N193" s="36" t="str">
        <f t="shared" si="10"/>
        <v/>
      </c>
      <c r="O193" s="82" t="str">
        <f t="shared" si="11"/>
        <v/>
      </c>
      <c r="P193" s="82" t="str">
        <f t="shared" si="12"/>
        <v/>
      </c>
      <c r="Q193" s="82" t="str">
        <f t="shared" si="13"/>
        <v/>
      </c>
      <c r="R193" s="82" t="str">
        <f ca="1">IF(Q$273 = "","",IF(Q$273 &lt;&gt; Q193,"",COUNTIF(C$3:C193,Q$273)))</f>
        <v/>
      </c>
      <c r="S193" s="82" t="str">
        <f t="shared" ca="1" si="14"/>
        <v/>
      </c>
      <c r="T193" s="82"/>
      <c r="U193" s="35"/>
      <c r="V193" s="35"/>
      <c r="W193" s="35"/>
      <c r="X193" s="35"/>
      <c r="Y193" s="35"/>
      <c r="Z193" s="35"/>
    </row>
    <row r="194" spans="1:26" x14ac:dyDescent="0.15">
      <c r="A194" s="59">
        <v>7</v>
      </c>
      <c r="B194" s="62">
        <v>12</v>
      </c>
      <c r="C194" s="72"/>
      <c r="D194" s="73"/>
      <c r="E194" s="73"/>
      <c r="F194" s="73"/>
      <c r="G194" s="73"/>
      <c r="H194" s="73"/>
      <c r="I194" s="73"/>
      <c r="J194" s="73"/>
      <c r="K194" s="73"/>
      <c r="L194" s="73"/>
      <c r="M194" s="73"/>
      <c r="N194" s="36" t="str">
        <f t="shared" si="10"/>
        <v/>
      </c>
      <c r="O194" s="82" t="str">
        <f t="shared" si="11"/>
        <v/>
      </c>
      <c r="P194" s="82" t="str">
        <f t="shared" si="12"/>
        <v/>
      </c>
      <c r="Q194" s="82" t="str">
        <f t="shared" si="13"/>
        <v/>
      </c>
      <c r="R194" s="82" t="str">
        <f ca="1">IF(Q$273 = "","",IF(Q$273 &lt;&gt; Q194,"",COUNTIF(C$3:C194,Q$273)))</f>
        <v/>
      </c>
      <c r="S194" s="82" t="str">
        <f t="shared" ca="1" si="14"/>
        <v/>
      </c>
      <c r="T194" s="82"/>
      <c r="U194" s="35"/>
      <c r="V194" s="35"/>
      <c r="W194" s="35"/>
      <c r="X194" s="35"/>
      <c r="Y194" s="35"/>
      <c r="Z194" s="35"/>
    </row>
    <row r="195" spans="1:26" x14ac:dyDescent="0.15">
      <c r="A195" s="59">
        <v>7</v>
      </c>
      <c r="B195" s="62">
        <v>13</v>
      </c>
      <c r="C195" s="72"/>
      <c r="D195" s="73"/>
      <c r="E195" s="73"/>
      <c r="F195" s="73"/>
      <c r="G195" s="73"/>
      <c r="H195" s="73"/>
      <c r="I195" s="73"/>
      <c r="J195" s="73"/>
      <c r="K195" s="73"/>
      <c r="L195" s="73"/>
      <c r="M195" s="73"/>
      <c r="N195" s="36" t="str">
        <f t="shared" ref="N195:N258" si="15">IF(AND($H195=0,$I195=0),"",$H195*60+$I195)</f>
        <v/>
      </c>
      <c r="O195" s="82" t="str">
        <f t="shared" si="11"/>
        <v/>
      </c>
      <c r="P195" s="82" t="str">
        <f t="shared" si="12"/>
        <v/>
      </c>
      <c r="Q195" s="82" t="str">
        <f t="shared" si="13"/>
        <v/>
      </c>
      <c r="R195" s="82" t="str">
        <f ca="1">IF(Q$273 = "","",IF(Q$273 &lt;&gt; Q195,"",COUNTIF(C$3:C195,Q$273)))</f>
        <v/>
      </c>
      <c r="S195" s="82" t="str">
        <f t="shared" ca="1" si="14"/>
        <v/>
      </c>
      <c r="T195" s="82"/>
      <c r="U195" s="35"/>
      <c r="V195" s="35"/>
      <c r="W195" s="35"/>
      <c r="X195" s="35"/>
      <c r="Y195" s="35"/>
      <c r="Z195" s="35"/>
    </row>
    <row r="196" spans="1:26" x14ac:dyDescent="0.15">
      <c r="A196" s="59">
        <v>7</v>
      </c>
      <c r="B196" s="62">
        <v>14</v>
      </c>
      <c r="C196" s="72"/>
      <c r="D196" s="73"/>
      <c r="E196" s="73"/>
      <c r="F196" s="73"/>
      <c r="G196" s="73"/>
      <c r="H196" s="73"/>
      <c r="I196" s="73"/>
      <c r="J196" s="73"/>
      <c r="K196" s="73"/>
      <c r="L196" s="73"/>
      <c r="M196" s="73"/>
      <c r="N196" s="36" t="str">
        <f t="shared" si="15"/>
        <v/>
      </c>
      <c r="O196" s="82" t="str">
        <f t="shared" ref="O196:O259" si="16">IF(AND(C196="",COUNT(D196:M196)&gt;0),A196 &amp; "組" &amp; B196 &amp; "番","")</f>
        <v/>
      </c>
      <c r="P196" s="82" t="str">
        <f t="shared" ref="P196:P259" si="17">IF(AND(C196&lt;&gt;"",COUNTIF(D196:M196,"")&gt;0,COUNTIF(D196:K196,"")&lt;8),A196 &amp; "組" &amp; B196 &amp; "番","")</f>
        <v/>
      </c>
      <c r="Q196" s="82" t="str">
        <f t="shared" ref="Q196:Q259" si="18">IF(OR(COUNTIF(C$3:C$272,C196) = 1,COUNTIF(C$3:C$272,C196) = 0),"",C196)</f>
        <v/>
      </c>
      <c r="R196" s="82" t="str">
        <f ca="1">IF(Q$273 = "","",IF(Q$273 &lt;&gt; Q196,"",COUNTIF(C$3:C196,Q$273)))</f>
        <v/>
      </c>
      <c r="S196" s="82" t="str">
        <f t="shared" ref="S196:S259" ca="1" si="19">IF(R196 = "","",A196 &amp; "-" &amp; B196)</f>
        <v/>
      </c>
      <c r="T196" s="82"/>
      <c r="U196" s="35"/>
      <c r="V196" s="35"/>
      <c r="W196" s="35"/>
      <c r="X196" s="35"/>
      <c r="Y196" s="35"/>
      <c r="Z196" s="35"/>
    </row>
    <row r="197" spans="1:26" x14ac:dyDescent="0.15">
      <c r="A197" s="59">
        <v>7</v>
      </c>
      <c r="B197" s="62">
        <v>15</v>
      </c>
      <c r="C197" s="72"/>
      <c r="D197" s="73"/>
      <c r="E197" s="73"/>
      <c r="F197" s="73"/>
      <c r="G197" s="73"/>
      <c r="H197" s="73"/>
      <c r="I197" s="73"/>
      <c r="J197" s="73"/>
      <c r="K197" s="73"/>
      <c r="L197" s="73"/>
      <c r="M197" s="73"/>
      <c r="N197" s="36" t="str">
        <f t="shared" si="15"/>
        <v/>
      </c>
      <c r="O197" s="82" t="str">
        <f t="shared" si="16"/>
        <v/>
      </c>
      <c r="P197" s="82" t="str">
        <f t="shared" si="17"/>
        <v/>
      </c>
      <c r="Q197" s="82" t="str">
        <f t="shared" si="18"/>
        <v/>
      </c>
      <c r="R197" s="82" t="str">
        <f ca="1">IF(Q$273 = "","",IF(Q$273 &lt;&gt; Q197,"",COUNTIF(C$3:C197,Q$273)))</f>
        <v/>
      </c>
      <c r="S197" s="82" t="str">
        <f t="shared" ca="1" si="19"/>
        <v/>
      </c>
      <c r="T197" s="82"/>
      <c r="U197" s="35"/>
      <c r="V197" s="35"/>
      <c r="W197" s="35"/>
      <c r="X197" s="35"/>
      <c r="Y197" s="35"/>
      <c r="Z197" s="35"/>
    </row>
    <row r="198" spans="1:26" x14ac:dyDescent="0.15">
      <c r="A198" s="59">
        <v>7</v>
      </c>
      <c r="B198" s="62">
        <v>16</v>
      </c>
      <c r="C198" s="72"/>
      <c r="D198" s="73"/>
      <c r="E198" s="73"/>
      <c r="F198" s="73"/>
      <c r="G198" s="73"/>
      <c r="H198" s="73"/>
      <c r="I198" s="73"/>
      <c r="J198" s="73"/>
      <c r="K198" s="73"/>
      <c r="L198" s="73"/>
      <c r="M198" s="73"/>
      <c r="N198" s="36" t="str">
        <f t="shared" si="15"/>
        <v/>
      </c>
      <c r="O198" s="82" t="str">
        <f t="shared" si="16"/>
        <v/>
      </c>
      <c r="P198" s="82" t="str">
        <f t="shared" si="17"/>
        <v/>
      </c>
      <c r="Q198" s="82" t="str">
        <f t="shared" si="18"/>
        <v/>
      </c>
      <c r="R198" s="82" t="str">
        <f ca="1">IF(Q$273 = "","",IF(Q$273 &lt;&gt; Q198,"",COUNTIF(C$3:C198,Q$273)))</f>
        <v/>
      </c>
      <c r="S198" s="82" t="str">
        <f t="shared" ca="1" si="19"/>
        <v/>
      </c>
      <c r="T198" s="82"/>
      <c r="U198" s="35"/>
      <c r="V198" s="35"/>
      <c r="W198" s="35"/>
      <c r="X198" s="35"/>
      <c r="Y198" s="35"/>
      <c r="Z198" s="35"/>
    </row>
    <row r="199" spans="1:26" x14ac:dyDescent="0.15">
      <c r="A199" s="59">
        <v>7</v>
      </c>
      <c r="B199" s="62">
        <v>17</v>
      </c>
      <c r="C199" s="72"/>
      <c r="D199" s="73"/>
      <c r="E199" s="73"/>
      <c r="F199" s="73"/>
      <c r="G199" s="73"/>
      <c r="H199" s="73"/>
      <c r="I199" s="73"/>
      <c r="J199" s="73"/>
      <c r="K199" s="73"/>
      <c r="L199" s="73"/>
      <c r="M199" s="73"/>
      <c r="N199" s="36" t="str">
        <f t="shared" si="15"/>
        <v/>
      </c>
      <c r="O199" s="82" t="str">
        <f t="shared" si="16"/>
        <v/>
      </c>
      <c r="P199" s="82" t="str">
        <f t="shared" si="17"/>
        <v/>
      </c>
      <c r="Q199" s="82" t="str">
        <f t="shared" si="18"/>
        <v/>
      </c>
      <c r="R199" s="82" t="str">
        <f ca="1">IF(Q$273 = "","",IF(Q$273 &lt;&gt; Q199,"",COUNTIF(C$3:C199,Q$273)))</f>
        <v/>
      </c>
      <c r="S199" s="82" t="str">
        <f t="shared" ca="1" si="19"/>
        <v/>
      </c>
      <c r="T199" s="82"/>
      <c r="U199" s="35"/>
      <c r="V199" s="35"/>
      <c r="W199" s="35"/>
      <c r="X199" s="35"/>
      <c r="Y199" s="35"/>
      <c r="Z199" s="35"/>
    </row>
    <row r="200" spans="1:26" x14ac:dyDescent="0.15">
      <c r="A200" s="59">
        <v>7</v>
      </c>
      <c r="B200" s="62">
        <v>18</v>
      </c>
      <c r="C200" s="72"/>
      <c r="D200" s="73"/>
      <c r="E200" s="73"/>
      <c r="F200" s="73"/>
      <c r="G200" s="73"/>
      <c r="H200" s="73"/>
      <c r="I200" s="73"/>
      <c r="J200" s="73"/>
      <c r="K200" s="73"/>
      <c r="L200" s="73"/>
      <c r="M200" s="73"/>
      <c r="N200" s="36" t="str">
        <f t="shared" si="15"/>
        <v/>
      </c>
      <c r="O200" s="82" t="str">
        <f t="shared" si="16"/>
        <v/>
      </c>
      <c r="P200" s="82" t="str">
        <f t="shared" si="17"/>
        <v/>
      </c>
      <c r="Q200" s="82" t="str">
        <f t="shared" si="18"/>
        <v/>
      </c>
      <c r="R200" s="82" t="str">
        <f ca="1">IF(Q$273 = "","",IF(Q$273 &lt;&gt; Q200,"",COUNTIF(C$3:C200,Q$273)))</f>
        <v/>
      </c>
      <c r="S200" s="82" t="str">
        <f t="shared" ca="1" si="19"/>
        <v/>
      </c>
      <c r="T200" s="82"/>
      <c r="U200" s="35"/>
      <c r="V200" s="35"/>
      <c r="W200" s="35"/>
      <c r="X200" s="35"/>
      <c r="Y200" s="35"/>
      <c r="Z200" s="35"/>
    </row>
    <row r="201" spans="1:26" x14ac:dyDescent="0.15">
      <c r="A201" s="59">
        <v>7</v>
      </c>
      <c r="B201" s="62">
        <v>19</v>
      </c>
      <c r="C201" s="72"/>
      <c r="D201" s="73"/>
      <c r="E201" s="73"/>
      <c r="F201" s="73"/>
      <c r="G201" s="73"/>
      <c r="H201" s="73"/>
      <c r="I201" s="73"/>
      <c r="J201" s="73"/>
      <c r="K201" s="73"/>
      <c r="L201" s="73"/>
      <c r="M201" s="73"/>
      <c r="N201" s="36" t="str">
        <f t="shared" si="15"/>
        <v/>
      </c>
      <c r="O201" s="82" t="str">
        <f t="shared" si="16"/>
        <v/>
      </c>
      <c r="P201" s="82" t="str">
        <f t="shared" si="17"/>
        <v/>
      </c>
      <c r="Q201" s="82" t="str">
        <f t="shared" si="18"/>
        <v/>
      </c>
      <c r="R201" s="82" t="str">
        <f ca="1">IF(Q$273 = "","",IF(Q$273 &lt;&gt; Q201,"",COUNTIF(C$3:C201,Q$273)))</f>
        <v/>
      </c>
      <c r="S201" s="82" t="str">
        <f t="shared" ca="1" si="19"/>
        <v/>
      </c>
      <c r="T201" s="82"/>
      <c r="U201" s="35"/>
      <c r="V201" s="35"/>
      <c r="W201" s="35"/>
      <c r="X201" s="35"/>
      <c r="Y201" s="35"/>
      <c r="Z201" s="35"/>
    </row>
    <row r="202" spans="1:26" x14ac:dyDescent="0.15">
      <c r="A202" s="59">
        <v>7</v>
      </c>
      <c r="B202" s="62">
        <v>20</v>
      </c>
      <c r="C202" s="72"/>
      <c r="D202" s="73"/>
      <c r="E202" s="73"/>
      <c r="F202" s="73"/>
      <c r="G202" s="73"/>
      <c r="H202" s="73"/>
      <c r="I202" s="73"/>
      <c r="J202" s="73"/>
      <c r="K202" s="73"/>
      <c r="L202" s="73"/>
      <c r="M202" s="73"/>
      <c r="N202" s="36" t="str">
        <f t="shared" si="15"/>
        <v/>
      </c>
      <c r="O202" s="82" t="str">
        <f t="shared" si="16"/>
        <v/>
      </c>
      <c r="P202" s="82" t="str">
        <f t="shared" si="17"/>
        <v/>
      </c>
      <c r="Q202" s="82" t="str">
        <f t="shared" si="18"/>
        <v/>
      </c>
      <c r="R202" s="82" t="str">
        <f ca="1">IF(Q$273 = "","",IF(Q$273 &lt;&gt; Q202,"",COUNTIF(C$3:C202,Q$273)))</f>
        <v/>
      </c>
      <c r="S202" s="82" t="str">
        <f t="shared" ca="1" si="19"/>
        <v/>
      </c>
      <c r="T202" s="82"/>
      <c r="U202" s="35"/>
      <c r="V202" s="35"/>
      <c r="W202" s="35"/>
      <c r="X202" s="35"/>
      <c r="Y202" s="35"/>
      <c r="Z202" s="35"/>
    </row>
    <row r="203" spans="1:26" x14ac:dyDescent="0.15">
      <c r="A203" s="59">
        <v>7</v>
      </c>
      <c r="B203" s="62">
        <v>21</v>
      </c>
      <c r="C203" s="72"/>
      <c r="D203" s="73"/>
      <c r="E203" s="73"/>
      <c r="F203" s="73"/>
      <c r="G203" s="73"/>
      <c r="H203" s="73"/>
      <c r="I203" s="73"/>
      <c r="J203" s="73"/>
      <c r="K203" s="73"/>
      <c r="L203" s="73"/>
      <c r="M203" s="73"/>
      <c r="N203" s="36" t="str">
        <f t="shared" si="15"/>
        <v/>
      </c>
      <c r="O203" s="82" t="str">
        <f t="shared" si="16"/>
        <v/>
      </c>
      <c r="P203" s="82" t="str">
        <f t="shared" si="17"/>
        <v/>
      </c>
      <c r="Q203" s="82" t="str">
        <f t="shared" si="18"/>
        <v/>
      </c>
      <c r="R203" s="82" t="str">
        <f ca="1">IF(Q$273 = "","",IF(Q$273 &lt;&gt; Q203,"",COUNTIF(C$3:C203,Q$273)))</f>
        <v/>
      </c>
      <c r="S203" s="82" t="str">
        <f t="shared" ca="1" si="19"/>
        <v/>
      </c>
      <c r="T203" s="82"/>
      <c r="U203" s="35"/>
      <c r="V203" s="35"/>
      <c r="W203" s="35"/>
      <c r="X203" s="35"/>
      <c r="Y203" s="35"/>
      <c r="Z203" s="35"/>
    </row>
    <row r="204" spans="1:26" x14ac:dyDescent="0.15">
      <c r="A204" s="59">
        <v>7</v>
      </c>
      <c r="B204" s="62">
        <v>22</v>
      </c>
      <c r="C204" s="72"/>
      <c r="D204" s="73"/>
      <c r="E204" s="73"/>
      <c r="F204" s="73"/>
      <c r="G204" s="73"/>
      <c r="H204" s="73"/>
      <c r="I204" s="73"/>
      <c r="J204" s="73"/>
      <c r="K204" s="73"/>
      <c r="L204" s="73"/>
      <c r="M204" s="73"/>
      <c r="N204" s="36" t="str">
        <f t="shared" si="15"/>
        <v/>
      </c>
      <c r="O204" s="82" t="str">
        <f t="shared" si="16"/>
        <v/>
      </c>
      <c r="P204" s="82" t="str">
        <f t="shared" si="17"/>
        <v/>
      </c>
      <c r="Q204" s="82" t="str">
        <f t="shared" si="18"/>
        <v/>
      </c>
      <c r="R204" s="82" t="str">
        <f ca="1">IF(Q$273 = "","",IF(Q$273 &lt;&gt; Q204,"",COUNTIF(C$3:C204,Q$273)))</f>
        <v/>
      </c>
      <c r="S204" s="82" t="str">
        <f t="shared" ca="1" si="19"/>
        <v/>
      </c>
      <c r="T204" s="82"/>
      <c r="U204" s="35"/>
      <c r="V204" s="35"/>
      <c r="W204" s="35"/>
      <c r="X204" s="35"/>
      <c r="Y204" s="35"/>
      <c r="Z204" s="35"/>
    </row>
    <row r="205" spans="1:26" x14ac:dyDescent="0.15">
      <c r="A205" s="59">
        <v>7</v>
      </c>
      <c r="B205" s="62">
        <v>23</v>
      </c>
      <c r="C205" s="72"/>
      <c r="D205" s="73"/>
      <c r="E205" s="73"/>
      <c r="F205" s="73"/>
      <c r="G205" s="73"/>
      <c r="H205" s="73"/>
      <c r="I205" s="73"/>
      <c r="J205" s="73"/>
      <c r="K205" s="73"/>
      <c r="L205" s="73"/>
      <c r="M205" s="73"/>
      <c r="N205" s="36" t="str">
        <f t="shared" si="15"/>
        <v/>
      </c>
      <c r="O205" s="82" t="str">
        <f t="shared" si="16"/>
        <v/>
      </c>
      <c r="P205" s="82" t="str">
        <f t="shared" si="17"/>
        <v/>
      </c>
      <c r="Q205" s="82" t="str">
        <f t="shared" si="18"/>
        <v/>
      </c>
      <c r="R205" s="82" t="str">
        <f ca="1">IF(Q$273 = "","",IF(Q$273 &lt;&gt; Q205,"",COUNTIF(C$3:C205,Q$273)))</f>
        <v/>
      </c>
      <c r="S205" s="82" t="str">
        <f t="shared" ca="1" si="19"/>
        <v/>
      </c>
      <c r="T205" s="82"/>
      <c r="U205" s="35"/>
      <c r="V205" s="35"/>
      <c r="W205" s="35"/>
      <c r="X205" s="35"/>
      <c r="Y205" s="35"/>
      <c r="Z205" s="35"/>
    </row>
    <row r="206" spans="1:26" x14ac:dyDescent="0.15">
      <c r="A206" s="59">
        <v>7</v>
      </c>
      <c r="B206" s="62">
        <v>24</v>
      </c>
      <c r="C206" s="72"/>
      <c r="D206" s="73"/>
      <c r="E206" s="73"/>
      <c r="F206" s="73"/>
      <c r="G206" s="73"/>
      <c r="H206" s="73"/>
      <c r="I206" s="73"/>
      <c r="J206" s="73"/>
      <c r="K206" s="73"/>
      <c r="L206" s="73"/>
      <c r="M206" s="73"/>
      <c r="N206" s="36" t="str">
        <f t="shared" si="15"/>
        <v/>
      </c>
      <c r="O206" s="82" t="str">
        <f t="shared" si="16"/>
        <v/>
      </c>
      <c r="P206" s="82" t="str">
        <f t="shared" si="17"/>
        <v/>
      </c>
      <c r="Q206" s="82" t="str">
        <f t="shared" si="18"/>
        <v/>
      </c>
      <c r="R206" s="82" t="str">
        <f ca="1">IF(Q$273 = "","",IF(Q$273 &lt;&gt; Q206,"",COUNTIF(C$3:C206,Q$273)))</f>
        <v/>
      </c>
      <c r="S206" s="82" t="str">
        <f t="shared" ca="1" si="19"/>
        <v/>
      </c>
      <c r="T206" s="82"/>
      <c r="U206" s="35"/>
      <c r="V206" s="35"/>
      <c r="W206" s="35"/>
      <c r="X206" s="35"/>
      <c r="Y206" s="35"/>
      <c r="Z206" s="35"/>
    </row>
    <row r="207" spans="1:26" x14ac:dyDescent="0.15">
      <c r="A207" s="59">
        <v>7</v>
      </c>
      <c r="B207" s="62">
        <v>25</v>
      </c>
      <c r="C207" s="72"/>
      <c r="D207" s="73"/>
      <c r="E207" s="73"/>
      <c r="F207" s="73"/>
      <c r="G207" s="73"/>
      <c r="H207" s="73"/>
      <c r="I207" s="73"/>
      <c r="J207" s="73"/>
      <c r="K207" s="73"/>
      <c r="L207" s="73"/>
      <c r="M207" s="73"/>
      <c r="N207" s="36" t="str">
        <f t="shared" si="15"/>
        <v/>
      </c>
      <c r="O207" s="82" t="str">
        <f t="shared" si="16"/>
        <v/>
      </c>
      <c r="P207" s="82" t="str">
        <f t="shared" si="17"/>
        <v/>
      </c>
      <c r="Q207" s="82" t="str">
        <f t="shared" si="18"/>
        <v/>
      </c>
      <c r="R207" s="82" t="str">
        <f ca="1">IF(Q$273 = "","",IF(Q$273 &lt;&gt; Q207,"",COUNTIF(C$3:C207,Q$273)))</f>
        <v/>
      </c>
      <c r="S207" s="82" t="str">
        <f t="shared" ca="1" si="19"/>
        <v/>
      </c>
      <c r="T207" s="82"/>
      <c r="U207" s="35"/>
      <c r="V207" s="35"/>
      <c r="W207" s="35"/>
      <c r="X207" s="35"/>
      <c r="Y207" s="35"/>
      <c r="Z207" s="35"/>
    </row>
    <row r="208" spans="1:26" x14ac:dyDescent="0.15">
      <c r="A208" s="59">
        <v>7</v>
      </c>
      <c r="B208" s="62">
        <v>26</v>
      </c>
      <c r="C208" s="72"/>
      <c r="D208" s="73"/>
      <c r="E208" s="73"/>
      <c r="F208" s="73"/>
      <c r="G208" s="73"/>
      <c r="H208" s="73"/>
      <c r="I208" s="73"/>
      <c r="J208" s="73"/>
      <c r="K208" s="73"/>
      <c r="L208" s="73"/>
      <c r="M208" s="73"/>
      <c r="N208" s="36" t="str">
        <f t="shared" si="15"/>
        <v/>
      </c>
      <c r="O208" s="82" t="str">
        <f t="shared" si="16"/>
        <v/>
      </c>
      <c r="P208" s="82" t="str">
        <f t="shared" si="17"/>
        <v/>
      </c>
      <c r="Q208" s="82" t="str">
        <f t="shared" si="18"/>
        <v/>
      </c>
      <c r="R208" s="82" t="str">
        <f ca="1">IF(Q$273 = "","",IF(Q$273 &lt;&gt; Q208,"",COUNTIF(C$3:C208,Q$273)))</f>
        <v/>
      </c>
      <c r="S208" s="82" t="str">
        <f t="shared" ca="1" si="19"/>
        <v/>
      </c>
      <c r="T208" s="82"/>
      <c r="U208" s="35"/>
      <c r="V208" s="35"/>
      <c r="W208" s="35"/>
      <c r="X208" s="35"/>
      <c r="Y208" s="35"/>
      <c r="Z208" s="35"/>
    </row>
    <row r="209" spans="1:26" x14ac:dyDescent="0.15">
      <c r="A209" s="59">
        <v>7</v>
      </c>
      <c r="B209" s="62">
        <v>27</v>
      </c>
      <c r="C209" s="72"/>
      <c r="D209" s="73"/>
      <c r="E209" s="73"/>
      <c r="F209" s="73"/>
      <c r="G209" s="73"/>
      <c r="H209" s="73"/>
      <c r="I209" s="73"/>
      <c r="J209" s="73"/>
      <c r="K209" s="73"/>
      <c r="L209" s="73"/>
      <c r="M209" s="73"/>
      <c r="N209" s="36" t="str">
        <f t="shared" si="15"/>
        <v/>
      </c>
      <c r="O209" s="82" t="str">
        <f t="shared" si="16"/>
        <v/>
      </c>
      <c r="P209" s="82" t="str">
        <f t="shared" si="17"/>
        <v/>
      </c>
      <c r="Q209" s="82" t="str">
        <f t="shared" si="18"/>
        <v/>
      </c>
      <c r="R209" s="82" t="str">
        <f ca="1">IF(Q$273 = "","",IF(Q$273 &lt;&gt; Q209,"",COUNTIF(C$3:C209,Q$273)))</f>
        <v/>
      </c>
      <c r="S209" s="82" t="str">
        <f t="shared" ca="1" si="19"/>
        <v/>
      </c>
      <c r="T209" s="82"/>
      <c r="U209" s="35"/>
      <c r="V209" s="35"/>
      <c r="W209" s="35"/>
      <c r="X209" s="35"/>
      <c r="Y209" s="35"/>
      <c r="Z209" s="35"/>
    </row>
    <row r="210" spans="1:26" x14ac:dyDescent="0.15">
      <c r="A210" s="59">
        <v>7</v>
      </c>
      <c r="B210" s="62">
        <v>28</v>
      </c>
      <c r="C210" s="72"/>
      <c r="D210" s="73"/>
      <c r="E210" s="73"/>
      <c r="F210" s="73"/>
      <c r="G210" s="73"/>
      <c r="H210" s="73"/>
      <c r="I210" s="73"/>
      <c r="J210" s="73"/>
      <c r="K210" s="73"/>
      <c r="L210" s="73"/>
      <c r="M210" s="73"/>
      <c r="N210" s="36" t="str">
        <f t="shared" si="15"/>
        <v/>
      </c>
      <c r="O210" s="82" t="str">
        <f t="shared" si="16"/>
        <v/>
      </c>
      <c r="P210" s="82" t="str">
        <f t="shared" si="17"/>
        <v/>
      </c>
      <c r="Q210" s="82" t="str">
        <f t="shared" si="18"/>
        <v/>
      </c>
      <c r="R210" s="82" t="str">
        <f ca="1">IF(Q$273 = "","",IF(Q$273 &lt;&gt; Q210,"",COUNTIF(C$3:C210,Q$273)))</f>
        <v/>
      </c>
      <c r="S210" s="82" t="str">
        <f t="shared" ca="1" si="19"/>
        <v/>
      </c>
      <c r="T210" s="82"/>
      <c r="U210" s="35"/>
      <c r="V210" s="35"/>
      <c r="W210" s="35"/>
      <c r="X210" s="35"/>
      <c r="Y210" s="35"/>
      <c r="Z210" s="35"/>
    </row>
    <row r="211" spans="1:26" x14ac:dyDescent="0.15">
      <c r="A211" s="59">
        <v>7</v>
      </c>
      <c r="B211" s="62">
        <v>29</v>
      </c>
      <c r="C211" s="72"/>
      <c r="D211" s="73"/>
      <c r="E211" s="73"/>
      <c r="F211" s="73"/>
      <c r="G211" s="73"/>
      <c r="H211" s="73"/>
      <c r="I211" s="73"/>
      <c r="J211" s="73"/>
      <c r="K211" s="73"/>
      <c r="L211" s="73"/>
      <c r="M211" s="73"/>
      <c r="N211" s="36" t="str">
        <f t="shared" si="15"/>
        <v/>
      </c>
      <c r="O211" s="82" t="str">
        <f t="shared" si="16"/>
        <v/>
      </c>
      <c r="P211" s="82" t="str">
        <f t="shared" si="17"/>
        <v/>
      </c>
      <c r="Q211" s="82" t="str">
        <f t="shared" si="18"/>
        <v/>
      </c>
      <c r="R211" s="82" t="str">
        <f ca="1">IF(Q$273 = "","",IF(Q$273 &lt;&gt; Q211,"",COUNTIF(C$3:C211,Q$273)))</f>
        <v/>
      </c>
      <c r="S211" s="82" t="str">
        <f t="shared" ca="1" si="19"/>
        <v/>
      </c>
      <c r="T211" s="82"/>
      <c r="U211" s="35"/>
      <c r="V211" s="35"/>
      <c r="W211" s="35"/>
      <c r="X211" s="35"/>
      <c r="Y211" s="35"/>
      <c r="Z211" s="35"/>
    </row>
    <row r="212" spans="1:26" x14ac:dyDescent="0.15">
      <c r="A212" s="63">
        <v>7</v>
      </c>
      <c r="B212" s="64">
        <v>30</v>
      </c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37" t="str">
        <f t="shared" si="15"/>
        <v/>
      </c>
      <c r="O212" s="82" t="str">
        <f t="shared" si="16"/>
        <v/>
      </c>
      <c r="P212" s="82" t="str">
        <f t="shared" si="17"/>
        <v/>
      </c>
      <c r="Q212" s="82" t="str">
        <f t="shared" si="18"/>
        <v/>
      </c>
      <c r="R212" s="82" t="str">
        <f ca="1">IF(Q$273 = "","",IF(Q$273 &lt;&gt; Q212,"",COUNTIF(C$3:C212,Q$273)))</f>
        <v/>
      </c>
      <c r="S212" s="82" t="str">
        <f t="shared" ca="1" si="19"/>
        <v/>
      </c>
      <c r="T212" s="82"/>
      <c r="U212" s="35"/>
      <c r="V212" s="35"/>
      <c r="W212" s="35"/>
      <c r="X212" s="35"/>
      <c r="Y212" s="35"/>
      <c r="Z212" s="35"/>
    </row>
    <row r="213" spans="1:26" x14ac:dyDescent="0.15">
      <c r="A213" s="59">
        <v>8</v>
      </c>
      <c r="B213" s="62">
        <v>1</v>
      </c>
      <c r="C213" s="70"/>
      <c r="D213" s="71"/>
      <c r="E213" s="71"/>
      <c r="F213" s="71"/>
      <c r="G213" s="71"/>
      <c r="H213" s="71"/>
      <c r="I213" s="71"/>
      <c r="J213" s="71"/>
      <c r="K213" s="71"/>
      <c r="L213" s="71"/>
      <c r="M213" s="71"/>
      <c r="N213" s="36" t="str">
        <f t="shared" si="15"/>
        <v/>
      </c>
      <c r="O213" s="82" t="str">
        <f t="shared" si="16"/>
        <v/>
      </c>
      <c r="P213" s="82" t="str">
        <f t="shared" si="17"/>
        <v/>
      </c>
      <c r="Q213" s="82" t="str">
        <f t="shared" si="18"/>
        <v/>
      </c>
      <c r="R213" s="82" t="str">
        <f ca="1">IF(Q$273 = "","",IF(Q$273 &lt;&gt; Q213,"",COUNTIF(C$3:C213,Q$273)))</f>
        <v/>
      </c>
      <c r="S213" s="82" t="str">
        <f t="shared" ca="1" si="19"/>
        <v/>
      </c>
      <c r="T213" s="82"/>
      <c r="U213" s="35"/>
      <c r="V213" s="35"/>
      <c r="W213" s="35"/>
      <c r="X213" s="35"/>
      <c r="Y213" s="35"/>
      <c r="Z213" s="35"/>
    </row>
    <row r="214" spans="1:26" x14ac:dyDescent="0.15">
      <c r="A214" s="59">
        <v>8</v>
      </c>
      <c r="B214" s="62">
        <v>2</v>
      </c>
      <c r="C214" s="72"/>
      <c r="D214" s="73"/>
      <c r="E214" s="73"/>
      <c r="F214" s="73"/>
      <c r="G214" s="73"/>
      <c r="H214" s="73"/>
      <c r="I214" s="73"/>
      <c r="J214" s="73"/>
      <c r="K214" s="73"/>
      <c r="L214" s="73"/>
      <c r="M214" s="73"/>
      <c r="N214" s="36" t="str">
        <f t="shared" si="15"/>
        <v/>
      </c>
      <c r="O214" s="82" t="str">
        <f t="shared" si="16"/>
        <v/>
      </c>
      <c r="P214" s="82" t="str">
        <f t="shared" si="17"/>
        <v/>
      </c>
      <c r="Q214" s="82" t="str">
        <f t="shared" si="18"/>
        <v/>
      </c>
      <c r="R214" s="82" t="str">
        <f ca="1">IF(Q$273 = "","",IF(Q$273 &lt;&gt; Q214,"",COUNTIF(C$3:C214,Q$273)))</f>
        <v/>
      </c>
      <c r="S214" s="82" t="str">
        <f t="shared" ca="1" si="19"/>
        <v/>
      </c>
      <c r="T214" s="82"/>
      <c r="U214" s="35"/>
      <c r="V214" s="35"/>
      <c r="W214" s="35"/>
      <c r="X214" s="35"/>
      <c r="Y214" s="35"/>
      <c r="Z214" s="35"/>
    </row>
    <row r="215" spans="1:26" x14ac:dyDescent="0.15">
      <c r="A215" s="59">
        <v>8</v>
      </c>
      <c r="B215" s="62">
        <v>3</v>
      </c>
      <c r="C215" s="72"/>
      <c r="D215" s="73"/>
      <c r="E215" s="73"/>
      <c r="F215" s="73"/>
      <c r="G215" s="73"/>
      <c r="H215" s="73"/>
      <c r="I215" s="73"/>
      <c r="J215" s="73"/>
      <c r="K215" s="73"/>
      <c r="L215" s="73"/>
      <c r="M215" s="73"/>
      <c r="N215" s="36" t="str">
        <f t="shared" si="15"/>
        <v/>
      </c>
      <c r="O215" s="82" t="str">
        <f t="shared" si="16"/>
        <v/>
      </c>
      <c r="P215" s="82" t="str">
        <f t="shared" si="17"/>
        <v/>
      </c>
      <c r="Q215" s="82" t="str">
        <f t="shared" si="18"/>
        <v/>
      </c>
      <c r="R215" s="82" t="str">
        <f ca="1">IF(Q$273 = "","",IF(Q$273 &lt;&gt; Q215,"",COUNTIF(C$3:C215,Q$273)))</f>
        <v/>
      </c>
      <c r="S215" s="82" t="str">
        <f t="shared" ca="1" si="19"/>
        <v/>
      </c>
      <c r="T215" s="82"/>
      <c r="U215" s="35"/>
      <c r="V215" s="35"/>
      <c r="W215" s="35"/>
      <c r="X215" s="35"/>
      <c r="Y215" s="35"/>
      <c r="Z215" s="35"/>
    </row>
    <row r="216" spans="1:26" x14ac:dyDescent="0.15">
      <c r="A216" s="59">
        <v>8</v>
      </c>
      <c r="B216" s="62">
        <v>4</v>
      </c>
      <c r="C216" s="72"/>
      <c r="D216" s="73"/>
      <c r="E216" s="73"/>
      <c r="F216" s="73"/>
      <c r="G216" s="73"/>
      <c r="H216" s="73"/>
      <c r="I216" s="73"/>
      <c r="J216" s="73"/>
      <c r="K216" s="73"/>
      <c r="L216" s="73"/>
      <c r="M216" s="73"/>
      <c r="N216" s="36" t="str">
        <f t="shared" si="15"/>
        <v/>
      </c>
      <c r="O216" s="82" t="str">
        <f t="shared" si="16"/>
        <v/>
      </c>
      <c r="P216" s="82" t="str">
        <f t="shared" si="17"/>
        <v/>
      </c>
      <c r="Q216" s="82" t="str">
        <f t="shared" si="18"/>
        <v/>
      </c>
      <c r="R216" s="82" t="str">
        <f ca="1">IF(Q$273 = "","",IF(Q$273 &lt;&gt; Q216,"",COUNTIF(C$3:C216,Q$273)))</f>
        <v/>
      </c>
      <c r="S216" s="82" t="str">
        <f t="shared" ca="1" si="19"/>
        <v/>
      </c>
      <c r="T216" s="82"/>
      <c r="U216" s="35"/>
      <c r="V216" s="35"/>
      <c r="W216" s="35"/>
      <c r="X216" s="35"/>
      <c r="Y216" s="35"/>
      <c r="Z216" s="35"/>
    </row>
    <row r="217" spans="1:26" x14ac:dyDescent="0.15">
      <c r="A217" s="59">
        <v>8</v>
      </c>
      <c r="B217" s="62">
        <v>5</v>
      </c>
      <c r="C217" s="72"/>
      <c r="D217" s="73"/>
      <c r="E217" s="73"/>
      <c r="F217" s="73"/>
      <c r="G217" s="73"/>
      <c r="H217" s="73"/>
      <c r="I217" s="73"/>
      <c r="J217" s="73"/>
      <c r="K217" s="73"/>
      <c r="L217" s="73"/>
      <c r="M217" s="73"/>
      <c r="N217" s="36" t="str">
        <f t="shared" si="15"/>
        <v/>
      </c>
      <c r="O217" s="82" t="str">
        <f t="shared" si="16"/>
        <v/>
      </c>
      <c r="P217" s="82" t="str">
        <f t="shared" si="17"/>
        <v/>
      </c>
      <c r="Q217" s="82" t="str">
        <f t="shared" si="18"/>
        <v/>
      </c>
      <c r="R217" s="82" t="str">
        <f ca="1">IF(Q$273 = "","",IF(Q$273 &lt;&gt; Q217,"",COUNTIF(C$3:C217,Q$273)))</f>
        <v/>
      </c>
      <c r="S217" s="82" t="str">
        <f t="shared" ca="1" si="19"/>
        <v/>
      </c>
      <c r="T217" s="82"/>
      <c r="U217" s="35"/>
      <c r="V217" s="35"/>
      <c r="W217" s="35"/>
      <c r="X217" s="35"/>
      <c r="Y217" s="35"/>
      <c r="Z217" s="35"/>
    </row>
    <row r="218" spans="1:26" x14ac:dyDescent="0.15">
      <c r="A218" s="59">
        <v>8</v>
      </c>
      <c r="B218" s="62">
        <v>6</v>
      </c>
      <c r="C218" s="72"/>
      <c r="D218" s="73"/>
      <c r="E218" s="73"/>
      <c r="F218" s="73"/>
      <c r="G218" s="73"/>
      <c r="H218" s="73"/>
      <c r="I218" s="73"/>
      <c r="J218" s="73"/>
      <c r="K218" s="73"/>
      <c r="L218" s="73"/>
      <c r="M218" s="73"/>
      <c r="N218" s="36" t="str">
        <f t="shared" si="15"/>
        <v/>
      </c>
      <c r="O218" s="82" t="str">
        <f t="shared" si="16"/>
        <v/>
      </c>
      <c r="P218" s="82" t="str">
        <f t="shared" si="17"/>
        <v/>
      </c>
      <c r="Q218" s="82" t="str">
        <f t="shared" si="18"/>
        <v/>
      </c>
      <c r="R218" s="82" t="str">
        <f ca="1">IF(Q$273 = "","",IF(Q$273 &lt;&gt; Q218,"",COUNTIF(C$3:C218,Q$273)))</f>
        <v/>
      </c>
      <c r="S218" s="82" t="str">
        <f t="shared" ca="1" si="19"/>
        <v/>
      </c>
      <c r="T218" s="82"/>
      <c r="U218" s="35"/>
      <c r="V218" s="35"/>
      <c r="W218" s="35"/>
      <c r="X218" s="35"/>
      <c r="Y218" s="35"/>
      <c r="Z218" s="35"/>
    </row>
    <row r="219" spans="1:26" x14ac:dyDescent="0.15">
      <c r="A219" s="59">
        <v>8</v>
      </c>
      <c r="B219" s="62">
        <v>7</v>
      </c>
      <c r="C219" s="72"/>
      <c r="D219" s="73"/>
      <c r="E219" s="73"/>
      <c r="F219" s="73"/>
      <c r="G219" s="73"/>
      <c r="H219" s="73"/>
      <c r="I219" s="73"/>
      <c r="J219" s="73"/>
      <c r="K219" s="73"/>
      <c r="L219" s="73"/>
      <c r="M219" s="73"/>
      <c r="N219" s="36" t="str">
        <f t="shared" si="15"/>
        <v/>
      </c>
      <c r="O219" s="82" t="str">
        <f t="shared" si="16"/>
        <v/>
      </c>
      <c r="P219" s="82" t="str">
        <f t="shared" si="17"/>
        <v/>
      </c>
      <c r="Q219" s="82" t="str">
        <f t="shared" si="18"/>
        <v/>
      </c>
      <c r="R219" s="82" t="str">
        <f ca="1">IF(Q$273 = "","",IF(Q$273 &lt;&gt; Q219,"",COUNTIF(C$3:C219,Q$273)))</f>
        <v/>
      </c>
      <c r="S219" s="82" t="str">
        <f t="shared" ca="1" si="19"/>
        <v/>
      </c>
      <c r="T219" s="82"/>
      <c r="U219" s="35"/>
      <c r="V219" s="35"/>
      <c r="W219" s="35"/>
      <c r="X219" s="35"/>
      <c r="Y219" s="35"/>
      <c r="Z219" s="35"/>
    </row>
    <row r="220" spans="1:26" x14ac:dyDescent="0.15">
      <c r="A220" s="59">
        <v>8</v>
      </c>
      <c r="B220" s="62">
        <v>8</v>
      </c>
      <c r="C220" s="72"/>
      <c r="D220" s="73"/>
      <c r="E220" s="73"/>
      <c r="F220" s="73"/>
      <c r="G220" s="73"/>
      <c r="H220" s="73"/>
      <c r="I220" s="73"/>
      <c r="J220" s="73"/>
      <c r="K220" s="73"/>
      <c r="L220" s="73"/>
      <c r="M220" s="73"/>
      <c r="N220" s="36" t="str">
        <f t="shared" si="15"/>
        <v/>
      </c>
      <c r="O220" s="82" t="str">
        <f t="shared" si="16"/>
        <v/>
      </c>
      <c r="P220" s="82" t="str">
        <f t="shared" si="17"/>
        <v/>
      </c>
      <c r="Q220" s="82" t="str">
        <f t="shared" si="18"/>
        <v/>
      </c>
      <c r="R220" s="82" t="str">
        <f ca="1">IF(Q$273 = "","",IF(Q$273 &lt;&gt; Q220,"",COUNTIF(C$3:C220,Q$273)))</f>
        <v/>
      </c>
      <c r="S220" s="82" t="str">
        <f t="shared" ca="1" si="19"/>
        <v/>
      </c>
      <c r="T220" s="82"/>
      <c r="U220" s="35"/>
      <c r="V220" s="35"/>
      <c r="W220" s="35"/>
      <c r="X220" s="35"/>
      <c r="Y220" s="35"/>
      <c r="Z220" s="35"/>
    </row>
    <row r="221" spans="1:26" x14ac:dyDescent="0.15">
      <c r="A221" s="59">
        <v>8</v>
      </c>
      <c r="B221" s="62">
        <v>9</v>
      </c>
      <c r="C221" s="72"/>
      <c r="D221" s="73"/>
      <c r="E221" s="73"/>
      <c r="F221" s="73"/>
      <c r="G221" s="73"/>
      <c r="H221" s="73"/>
      <c r="I221" s="73"/>
      <c r="J221" s="73"/>
      <c r="K221" s="73"/>
      <c r="L221" s="73"/>
      <c r="M221" s="73"/>
      <c r="N221" s="36" t="str">
        <f t="shared" si="15"/>
        <v/>
      </c>
      <c r="O221" s="82" t="str">
        <f t="shared" si="16"/>
        <v/>
      </c>
      <c r="P221" s="82" t="str">
        <f t="shared" si="17"/>
        <v/>
      </c>
      <c r="Q221" s="82" t="str">
        <f t="shared" si="18"/>
        <v/>
      </c>
      <c r="R221" s="82" t="str">
        <f ca="1">IF(Q$273 = "","",IF(Q$273 &lt;&gt; Q221,"",COUNTIF(C$3:C221,Q$273)))</f>
        <v/>
      </c>
      <c r="S221" s="82" t="str">
        <f t="shared" ca="1" si="19"/>
        <v/>
      </c>
      <c r="T221" s="82"/>
      <c r="U221" s="35"/>
      <c r="V221" s="35"/>
      <c r="W221" s="35"/>
      <c r="X221" s="35"/>
      <c r="Y221" s="35"/>
      <c r="Z221" s="35"/>
    </row>
    <row r="222" spans="1:26" x14ac:dyDescent="0.15">
      <c r="A222" s="59">
        <v>8</v>
      </c>
      <c r="B222" s="62">
        <v>10</v>
      </c>
      <c r="C222" s="72"/>
      <c r="D222" s="73"/>
      <c r="E222" s="73"/>
      <c r="F222" s="73"/>
      <c r="G222" s="73"/>
      <c r="H222" s="73"/>
      <c r="I222" s="73"/>
      <c r="J222" s="73"/>
      <c r="K222" s="73"/>
      <c r="L222" s="73"/>
      <c r="M222" s="73"/>
      <c r="N222" s="36" t="str">
        <f t="shared" si="15"/>
        <v/>
      </c>
      <c r="O222" s="82" t="str">
        <f t="shared" si="16"/>
        <v/>
      </c>
      <c r="P222" s="82" t="str">
        <f t="shared" si="17"/>
        <v/>
      </c>
      <c r="Q222" s="82" t="str">
        <f t="shared" si="18"/>
        <v/>
      </c>
      <c r="R222" s="82" t="str">
        <f ca="1">IF(Q$273 = "","",IF(Q$273 &lt;&gt; Q222,"",COUNTIF(C$3:C222,Q$273)))</f>
        <v/>
      </c>
      <c r="S222" s="82" t="str">
        <f t="shared" ca="1" si="19"/>
        <v/>
      </c>
      <c r="T222" s="82"/>
      <c r="U222" s="35"/>
      <c r="V222" s="35"/>
      <c r="W222" s="35"/>
      <c r="X222" s="35"/>
      <c r="Y222" s="35"/>
      <c r="Z222" s="35"/>
    </row>
    <row r="223" spans="1:26" x14ac:dyDescent="0.15">
      <c r="A223" s="59">
        <v>8</v>
      </c>
      <c r="B223" s="62">
        <v>11</v>
      </c>
      <c r="C223" s="72"/>
      <c r="D223" s="73"/>
      <c r="E223" s="73"/>
      <c r="F223" s="73"/>
      <c r="G223" s="73"/>
      <c r="H223" s="73"/>
      <c r="I223" s="73"/>
      <c r="J223" s="73"/>
      <c r="K223" s="73"/>
      <c r="L223" s="73"/>
      <c r="M223" s="73"/>
      <c r="N223" s="36" t="str">
        <f t="shared" si="15"/>
        <v/>
      </c>
      <c r="O223" s="82" t="str">
        <f t="shared" si="16"/>
        <v/>
      </c>
      <c r="P223" s="82" t="str">
        <f t="shared" si="17"/>
        <v/>
      </c>
      <c r="Q223" s="82" t="str">
        <f t="shared" si="18"/>
        <v/>
      </c>
      <c r="R223" s="82" t="str">
        <f ca="1">IF(Q$273 = "","",IF(Q$273 &lt;&gt; Q223,"",COUNTIF(C$3:C223,Q$273)))</f>
        <v/>
      </c>
      <c r="S223" s="82" t="str">
        <f t="shared" ca="1" si="19"/>
        <v/>
      </c>
      <c r="T223" s="82"/>
      <c r="U223" s="35"/>
      <c r="V223" s="35"/>
      <c r="W223" s="35"/>
      <c r="X223" s="35"/>
      <c r="Y223" s="35"/>
      <c r="Z223" s="35"/>
    </row>
    <row r="224" spans="1:26" x14ac:dyDescent="0.15">
      <c r="A224" s="59">
        <v>8</v>
      </c>
      <c r="B224" s="62">
        <v>12</v>
      </c>
      <c r="C224" s="72"/>
      <c r="D224" s="73"/>
      <c r="E224" s="73"/>
      <c r="F224" s="73"/>
      <c r="G224" s="73"/>
      <c r="H224" s="73"/>
      <c r="I224" s="73"/>
      <c r="J224" s="73"/>
      <c r="K224" s="73"/>
      <c r="L224" s="73"/>
      <c r="M224" s="73"/>
      <c r="N224" s="36" t="str">
        <f t="shared" si="15"/>
        <v/>
      </c>
      <c r="O224" s="82" t="str">
        <f t="shared" si="16"/>
        <v/>
      </c>
      <c r="P224" s="82" t="str">
        <f t="shared" si="17"/>
        <v/>
      </c>
      <c r="Q224" s="82" t="str">
        <f t="shared" si="18"/>
        <v/>
      </c>
      <c r="R224" s="82" t="str">
        <f ca="1">IF(Q$273 = "","",IF(Q$273 &lt;&gt; Q224,"",COUNTIF(C$3:C224,Q$273)))</f>
        <v/>
      </c>
      <c r="S224" s="82" t="str">
        <f t="shared" ca="1" si="19"/>
        <v/>
      </c>
      <c r="T224" s="82"/>
      <c r="U224" s="35"/>
      <c r="V224" s="35"/>
      <c r="W224" s="35"/>
      <c r="X224" s="35"/>
      <c r="Y224" s="35"/>
      <c r="Z224" s="35"/>
    </row>
    <row r="225" spans="1:26" x14ac:dyDescent="0.15">
      <c r="A225" s="59">
        <v>8</v>
      </c>
      <c r="B225" s="62">
        <v>13</v>
      </c>
      <c r="C225" s="72"/>
      <c r="D225" s="73"/>
      <c r="E225" s="73"/>
      <c r="F225" s="73"/>
      <c r="G225" s="73"/>
      <c r="H225" s="73"/>
      <c r="I225" s="73"/>
      <c r="J225" s="73"/>
      <c r="K225" s="73"/>
      <c r="L225" s="73"/>
      <c r="M225" s="73"/>
      <c r="N225" s="36" t="str">
        <f t="shared" si="15"/>
        <v/>
      </c>
      <c r="O225" s="82" t="str">
        <f t="shared" si="16"/>
        <v/>
      </c>
      <c r="P225" s="82" t="str">
        <f t="shared" si="17"/>
        <v/>
      </c>
      <c r="Q225" s="82" t="str">
        <f t="shared" si="18"/>
        <v/>
      </c>
      <c r="R225" s="82" t="str">
        <f ca="1">IF(Q$273 = "","",IF(Q$273 &lt;&gt; Q225,"",COUNTIF(C$3:C225,Q$273)))</f>
        <v/>
      </c>
      <c r="S225" s="82" t="str">
        <f t="shared" ca="1" si="19"/>
        <v/>
      </c>
      <c r="T225" s="82"/>
      <c r="U225" s="35"/>
      <c r="V225" s="35"/>
      <c r="W225" s="35"/>
      <c r="X225" s="35"/>
      <c r="Y225" s="35"/>
      <c r="Z225" s="35"/>
    </row>
    <row r="226" spans="1:26" x14ac:dyDescent="0.15">
      <c r="A226" s="59">
        <v>8</v>
      </c>
      <c r="B226" s="62">
        <v>14</v>
      </c>
      <c r="C226" s="72"/>
      <c r="D226" s="73"/>
      <c r="E226" s="73"/>
      <c r="F226" s="73"/>
      <c r="G226" s="73"/>
      <c r="H226" s="73"/>
      <c r="I226" s="73"/>
      <c r="J226" s="73"/>
      <c r="K226" s="73"/>
      <c r="L226" s="73"/>
      <c r="M226" s="73"/>
      <c r="N226" s="36" t="str">
        <f t="shared" si="15"/>
        <v/>
      </c>
      <c r="O226" s="82" t="str">
        <f t="shared" si="16"/>
        <v/>
      </c>
      <c r="P226" s="82" t="str">
        <f t="shared" si="17"/>
        <v/>
      </c>
      <c r="Q226" s="82" t="str">
        <f t="shared" si="18"/>
        <v/>
      </c>
      <c r="R226" s="82" t="str">
        <f ca="1">IF(Q$273 = "","",IF(Q$273 &lt;&gt; Q226,"",COUNTIF(C$3:C226,Q$273)))</f>
        <v/>
      </c>
      <c r="S226" s="82" t="str">
        <f t="shared" ca="1" si="19"/>
        <v/>
      </c>
      <c r="T226" s="82"/>
      <c r="U226" s="35"/>
      <c r="V226" s="35"/>
      <c r="W226" s="35"/>
      <c r="X226" s="35"/>
      <c r="Y226" s="35"/>
      <c r="Z226" s="35"/>
    </row>
    <row r="227" spans="1:26" x14ac:dyDescent="0.15">
      <c r="A227" s="59">
        <v>8</v>
      </c>
      <c r="B227" s="62">
        <v>15</v>
      </c>
      <c r="C227" s="72"/>
      <c r="D227" s="73"/>
      <c r="E227" s="73"/>
      <c r="F227" s="73"/>
      <c r="G227" s="73"/>
      <c r="H227" s="73"/>
      <c r="I227" s="73"/>
      <c r="J227" s="73"/>
      <c r="K227" s="73"/>
      <c r="L227" s="73"/>
      <c r="M227" s="73"/>
      <c r="N227" s="36" t="str">
        <f t="shared" si="15"/>
        <v/>
      </c>
      <c r="O227" s="82" t="str">
        <f t="shared" si="16"/>
        <v/>
      </c>
      <c r="P227" s="82" t="str">
        <f t="shared" si="17"/>
        <v/>
      </c>
      <c r="Q227" s="82" t="str">
        <f t="shared" si="18"/>
        <v/>
      </c>
      <c r="R227" s="82" t="str">
        <f ca="1">IF(Q$273 = "","",IF(Q$273 &lt;&gt; Q227,"",COUNTIF(C$3:C227,Q$273)))</f>
        <v/>
      </c>
      <c r="S227" s="82" t="str">
        <f t="shared" ca="1" si="19"/>
        <v/>
      </c>
      <c r="T227" s="82"/>
      <c r="U227" s="35"/>
      <c r="V227" s="35"/>
      <c r="W227" s="35"/>
      <c r="X227" s="35"/>
      <c r="Y227" s="35"/>
      <c r="Z227" s="35"/>
    </row>
    <row r="228" spans="1:26" x14ac:dyDescent="0.15">
      <c r="A228" s="59">
        <v>8</v>
      </c>
      <c r="B228" s="62">
        <v>16</v>
      </c>
      <c r="C228" s="72"/>
      <c r="D228" s="73"/>
      <c r="E228" s="73"/>
      <c r="F228" s="73"/>
      <c r="G228" s="73"/>
      <c r="H228" s="73"/>
      <c r="I228" s="73"/>
      <c r="J228" s="73"/>
      <c r="K228" s="73"/>
      <c r="L228" s="73"/>
      <c r="M228" s="73"/>
      <c r="N228" s="36" t="str">
        <f t="shared" si="15"/>
        <v/>
      </c>
      <c r="O228" s="82" t="str">
        <f t="shared" si="16"/>
        <v/>
      </c>
      <c r="P228" s="82" t="str">
        <f t="shared" si="17"/>
        <v/>
      </c>
      <c r="Q228" s="82" t="str">
        <f t="shared" si="18"/>
        <v/>
      </c>
      <c r="R228" s="82" t="str">
        <f ca="1">IF(Q$273 = "","",IF(Q$273 &lt;&gt; Q228,"",COUNTIF(C$3:C228,Q$273)))</f>
        <v/>
      </c>
      <c r="S228" s="82" t="str">
        <f t="shared" ca="1" si="19"/>
        <v/>
      </c>
      <c r="T228" s="82"/>
      <c r="U228" s="35"/>
      <c r="V228" s="35"/>
      <c r="W228" s="35"/>
      <c r="X228" s="35"/>
      <c r="Y228" s="35"/>
      <c r="Z228" s="35"/>
    </row>
    <row r="229" spans="1:26" x14ac:dyDescent="0.15">
      <c r="A229" s="59">
        <v>8</v>
      </c>
      <c r="B229" s="62">
        <v>17</v>
      </c>
      <c r="C229" s="72"/>
      <c r="D229" s="73"/>
      <c r="E229" s="73"/>
      <c r="F229" s="73"/>
      <c r="G229" s="73"/>
      <c r="H229" s="73"/>
      <c r="I229" s="73"/>
      <c r="J229" s="73"/>
      <c r="K229" s="73"/>
      <c r="L229" s="73"/>
      <c r="M229" s="73"/>
      <c r="N229" s="36" t="str">
        <f t="shared" si="15"/>
        <v/>
      </c>
      <c r="O229" s="82" t="str">
        <f t="shared" si="16"/>
        <v/>
      </c>
      <c r="P229" s="82" t="str">
        <f t="shared" si="17"/>
        <v/>
      </c>
      <c r="Q229" s="82" t="str">
        <f t="shared" si="18"/>
        <v/>
      </c>
      <c r="R229" s="82" t="str">
        <f ca="1">IF(Q$273 = "","",IF(Q$273 &lt;&gt; Q229,"",COUNTIF(C$3:C229,Q$273)))</f>
        <v/>
      </c>
      <c r="S229" s="82" t="str">
        <f t="shared" ca="1" si="19"/>
        <v/>
      </c>
      <c r="T229" s="82"/>
      <c r="U229" s="35"/>
      <c r="V229" s="35"/>
      <c r="W229" s="35"/>
      <c r="X229" s="35"/>
      <c r="Y229" s="35"/>
      <c r="Z229" s="35"/>
    </row>
    <row r="230" spans="1:26" x14ac:dyDescent="0.15">
      <c r="A230" s="59">
        <v>8</v>
      </c>
      <c r="B230" s="62">
        <v>18</v>
      </c>
      <c r="C230" s="72"/>
      <c r="D230" s="73"/>
      <c r="E230" s="73"/>
      <c r="F230" s="73"/>
      <c r="G230" s="73"/>
      <c r="H230" s="73"/>
      <c r="I230" s="73"/>
      <c r="J230" s="73"/>
      <c r="K230" s="73"/>
      <c r="L230" s="73"/>
      <c r="M230" s="73"/>
      <c r="N230" s="36" t="str">
        <f t="shared" si="15"/>
        <v/>
      </c>
      <c r="O230" s="82" t="str">
        <f t="shared" si="16"/>
        <v/>
      </c>
      <c r="P230" s="82" t="str">
        <f t="shared" si="17"/>
        <v/>
      </c>
      <c r="Q230" s="82" t="str">
        <f t="shared" si="18"/>
        <v/>
      </c>
      <c r="R230" s="82" t="str">
        <f ca="1">IF(Q$273 = "","",IF(Q$273 &lt;&gt; Q230,"",COUNTIF(C$3:C230,Q$273)))</f>
        <v/>
      </c>
      <c r="S230" s="82" t="str">
        <f t="shared" ca="1" si="19"/>
        <v/>
      </c>
      <c r="T230" s="82"/>
      <c r="U230" s="35"/>
      <c r="V230" s="35"/>
      <c r="W230" s="35"/>
      <c r="X230" s="35"/>
      <c r="Y230" s="35"/>
      <c r="Z230" s="35"/>
    </row>
    <row r="231" spans="1:26" x14ac:dyDescent="0.15">
      <c r="A231" s="59">
        <v>8</v>
      </c>
      <c r="B231" s="62">
        <v>19</v>
      </c>
      <c r="C231" s="72"/>
      <c r="D231" s="73"/>
      <c r="E231" s="73"/>
      <c r="F231" s="73"/>
      <c r="G231" s="73"/>
      <c r="H231" s="73"/>
      <c r="I231" s="73"/>
      <c r="J231" s="73"/>
      <c r="K231" s="73"/>
      <c r="L231" s="73"/>
      <c r="M231" s="73"/>
      <c r="N231" s="36" t="str">
        <f t="shared" si="15"/>
        <v/>
      </c>
      <c r="O231" s="82" t="str">
        <f t="shared" si="16"/>
        <v/>
      </c>
      <c r="P231" s="82" t="str">
        <f t="shared" si="17"/>
        <v/>
      </c>
      <c r="Q231" s="82" t="str">
        <f t="shared" si="18"/>
        <v/>
      </c>
      <c r="R231" s="82" t="str">
        <f ca="1">IF(Q$273 = "","",IF(Q$273 &lt;&gt; Q231,"",COUNTIF(C$3:C231,Q$273)))</f>
        <v/>
      </c>
      <c r="S231" s="82" t="str">
        <f t="shared" ca="1" si="19"/>
        <v/>
      </c>
      <c r="T231" s="82"/>
      <c r="U231" s="35"/>
      <c r="V231" s="35"/>
      <c r="W231" s="35"/>
      <c r="X231" s="35"/>
      <c r="Y231" s="35"/>
      <c r="Z231" s="35"/>
    </row>
    <row r="232" spans="1:26" x14ac:dyDescent="0.15">
      <c r="A232" s="59">
        <v>8</v>
      </c>
      <c r="B232" s="62">
        <v>20</v>
      </c>
      <c r="C232" s="72"/>
      <c r="D232" s="73"/>
      <c r="E232" s="73"/>
      <c r="F232" s="73"/>
      <c r="G232" s="73"/>
      <c r="H232" s="73"/>
      <c r="I232" s="73"/>
      <c r="J232" s="73"/>
      <c r="K232" s="73"/>
      <c r="L232" s="73"/>
      <c r="M232" s="73"/>
      <c r="N232" s="36" t="str">
        <f t="shared" si="15"/>
        <v/>
      </c>
      <c r="O232" s="82" t="str">
        <f t="shared" si="16"/>
        <v/>
      </c>
      <c r="P232" s="82" t="str">
        <f t="shared" si="17"/>
        <v/>
      </c>
      <c r="Q232" s="82" t="str">
        <f t="shared" si="18"/>
        <v/>
      </c>
      <c r="R232" s="82" t="str">
        <f ca="1">IF(Q$273 = "","",IF(Q$273 &lt;&gt; Q232,"",COUNTIF(C$3:C232,Q$273)))</f>
        <v/>
      </c>
      <c r="S232" s="82" t="str">
        <f t="shared" ca="1" si="19"/>
        <v/>
      </c>
      <c r="T232" s="82"/>
      <c r="U232" s="35"/>
      <c r="V232" s="35"/>
      <c r="W232" s="35"/>
      <c r="X232" s="35"/>
      <c r="Y232" s="35"/>
      <c r="Z232" s="35"/>
    </row>
    <row r="233" spans="1:26" x14ac:dyDescent="0.15">
      <c r="A233" s="59">
        <v>8</v>
      </c>
      <c r="B233" s="62">
        <v>21</v>
      </c>
      <c r="C233" s="72"/>
      <c r="D233" s="73"/>
      <c r="E233" s="73"/>
      <c r="F233" s="73"/>
      <c r="G233" s="73"/>
      <c r="H233" s="73"/>
      <c r="I233" s="73"/>
      <c r="J233" s="73"/>
      <c r="K233" s="73"/>
      <c r="L233" s="73"/>
      <c r="M233" s="73"/>
      <c r="N233" s="36" t="str">
        <f t="shared" si="15"/>
        <v/>
      </c>
      <c r="O233" s="82" t="str">
        <f t="shared" si="16"/>
        <v/>
      </c>
      <c r="P233" s="82" t="str">
        <f t="shared" si="17"/>
        <v/>
      </c>
      <c r="Q233" s="82" t="str">
        <f t="shared" si="18"/>
        <v/>
      </c>
      <c r="R233" s="82" t="str">
        <f ca="1">IF(Q$273 = "","",IF(Q$273 &lt;&gt; Q233,"",COUNTIF(C$3:C233,Q$273)))</f>
        <v/>
      </c>
      <c r="S233" s="82" t="str">
        <f t="shared" ca="1" si="19"/>
        <v/>
      </c>
      <c r="T233" s="82"/>
      <c r="U233" s="35"/>
      <c r="V233" s="35"/>
      <c r="W233" s="35"/>
      <c r="X233" s="35"/>
      <c r="Y233" s="35"/>
      <c r="Z233" s="35"/>
    </row>
    <row r="234" spans="1:26" x14ac:dyDescent="0.15">
      <c r="A234" s="59">
        <v>8</v>
      </c>
      <c r="B234" s="62">
        <v>22</v>
      </c>
      <c r="C234" s="72"/>
      <c r="D234" s="73"/>
      <c r="E234" s="73"/>
      <c r="F234" s="73"/>
      <c r="G234" s="73"/>
      <c r="H234" s="73"/>
      <c r="I234" s="73"/>
      <c r="J234" s="73"/>
      <c r="K234" s="73"/>
      <c r="L234" s="73"/>
      <c r="M234" s="73"/>
      <c r="N234" s="36" t="str">
        <f t="shared" si="15"/>
        <v/>
      </c>
      <c r="O234" s="82" t="str">
        <f t="shared" si="16"/>
        <v/>
      </c>
      <c r="P234" s="82" t="str">
        <f t="shared" si="17"/>
        <v/>
      </c>
      <c r="Q234" s="82" t="str">
        <f t="shared" si="18"/>
        <v/>
      </c>
      <c r="R234" s="82" t="str">
        <f ca="1">IF(Q$273 = "","",IF(Q$273 &lt;&gt; Q234,"",COUNTIF(C$3:C234,Q$273)))</f>
        <v/>
      </c>
      <c r="S234" s="82" t="str">
        <f t="shared" ca="1" si="19"/>
        <v/>
      </c>
      <c r="T234" s="82"/>
      <c r="U234" s="35"/>
      <c r="V234" s="35"/>
      <c r="W234" s="35"/>
      <c r="X234" s="35"/>
      <c r="Y234" s="35"/>
      <c r="Z234" s="35"/>
    </row>
    <row r="235" spans="1:26" x14ac:dyDescent="0.15">
      <c r="A235" s="59">
        <v>8</v>
      </c>
      <c r="B235" s="62">
        <v>23</v>
      </c>
      <c r="C235" s="72"/>
      <c r="D235" s="73"/>
      <c r="E235" s="73"/>
      <c r="F235" s="73"/>
      <c r="G235" s="73"/>
      <c r="H235" s="73"/>
      <c r="I235" s="73"/>
      <c r="J235" s="73"/>
      <c r="K235" s="73"/>
      <c r="L235" s="73"/>
      <c r="M235" s="73"/>
      <c r="N235" s="36" t="str">
        <f t="shared" si="15"/>
        <v/>
      </c>
      <c r="O235" s="82" t="str">
        <f t="shared" si="16"/>
        <v/>
      </c>
      <c r="P235" s="82" t="str">
        <f t="shared" si="17"/>
        <v/>
      </c>
      <c r="Q235" s="82" t="str">
        <f t="shared" si="18"/>
        <v/>
      </c>
      <c r="R235" s="82" t="str">
        <f ca="1">IF(Q$273 = "","",IF(Q$273 &lt;&gt; Q235,"",COUNTIF(C$3:C235,Q$273)))</f>
        <v/>
      </c>
      <c r="S235" s="82" t="str">
        <f t="shared" ca="1" si="19"/>
        <v/>
      </c>
      <c r="T235" s="82"/>
      <c r="U235" s="35"/>
      <c r="V235" s="35"/>
      <c r="W235" s="35"/>
      <c r="X235" s="35"/>
      <c r="Y235" s="35"/>
      <c r="Z235" s="35"/>
    </row>
    <row r="236" spans="1:26" x14ac:dyDescent="0.15">
      <c r="A236" s="59">
        <v>8</v>
      </c>
      <c r="B236" s="62">
        <v>24</v>
      </c>
      <c r="C236" s="72"/>
      <c r="D236" s="73"/>
      <c r="E236" s="73"/>
      <c r="F236" s="73"/>
      <c r="G236" s="73"/>
      <c r="H236" s="73"/>
      <c r="I236" s="73"/>
      <c r="J236" s="73"/>
      <c r="K236" s="73"/>
      <c r="L236" s="73"/>
      <c r="M236" s="73"/>
      <c r="N236" s="36" t="str">
        <f t="shared" si="15"/>
        <v/>
      </c>
      <c r="O236" s="82" t="str">
        <f t="shared" si="16"/>
        <v/>
      </c>
      <c r="P236" s="82" t="str">
        <f t="shared" si="17"/>
        <v/>
      </c>
      <c r="Q236" s="82" t="str">
        <f t="shared" si="18"/>
        <v/>
      </c>
      <c r="R236" s="82" t="str">
        <f ca="1">IF(Q$273 = "","",IF(Q$273 &lt;&gt; Q236,"",COUNTIF(C$3:C236,Q$273)))</f>
        <v/>
      </c>
      <c r="S236" s="82" t="str">
        <f t="shared" ca="1" si="19"/>
        <v/>
      </c>
      <c r="T236" s="82"/>
      <c r="U236" s="35"/>
      <c r="V236" s="35"/>
      <c r="W236" s="35"/>
      <c r="X236" s="35"/>
      <c r="Y236" s="35"/>
      <c r="Z236" s="35"/>
    </row>
    <row r="237" spans="1:26" x14ac:dyDescent="0.15">
      <c r="A237" s="59">
        <v>8</v>
      </c>
      <c r="B237" s="62">
        <v>25</v>
      </c>
      <c r="C237" s="72"/>
      <c r="D237" s="73"/>
      <c r="E237" s="73"/>
      <c r="F237" s="73"/>
      <c r="G237" s="73"/>
      <c r="H237" s="73"/>
      <c r="I237" s="73"/>
      <c r="J237" s="73"/>
      <c r="K237" s="73"/>
      <c r="L237" s="73"/>
      <c r="M237" s="73"/>
      <c r="N237" s="36" t="str">
        <f t="shared" si="15"/>
        <v/>
      </c>
      <c r="O237" s="82" t="str">
        <f t="shared" si="16"/>
        <v/>
      </c>
      <c r="P237" s="82" t="str">
        <f t="shared" si="17"/>
        <v/>
      </c>
      <c r="Q237" s="82" t="str">
        <f t="shared" si="18"/>
        <v/>
      </c>
      <c r="R237" s="82" t="str">
        <f ca="1">IF(Q$273 = "","",IF(Q$273 &lt;&gt; Q237,"",COUNTIF(C$3:C237,Q$273)))</f>
        <v/>
      </c>
      <c r="S237" s="82" t="str">
        <f t="shared" ca="1" si="19"/>
        <v/>
      </c>
      <c r="T237" s="82"/>
      <c r="U237" s="35"/>
      <c r="V237" s="35"/>
      <c r="W237" s="35"/>
      <c r="X237" s="35"/>
      <c r="Y237" s="35"/>
      <c r="Z237" s="35"/>
    </row>
    <row r="238" spans="1:26" x14ac:dyDescent="0.15">
      <c r="A238" s="59">
        <v>8</v>
      </c>
      <c r="B238" s="62">
        <v>26</v>
      </c>
      <c r="C238" s="72"/>
      <c r="D238" s="73"/>
      <c r="E238" s="73"/>
      <c r="F238" s="73"/>
      <c r="G238" s="73"/>
      <c r="H238" s="73"/>
      <c r="I238" s="73"/>
      <c r="J238" s="73"/>
      <c r="K238" s="73"/>
      <c r="L238" s="73"/>
      <c r="M238" s="73"/>
      <c r="N238" s="36" t="str">
        <f t="shared" si="15"/>
        <v/>
      </c>
      <c r="O238" s="82" t="str">
        <f t="shared" si="16"/>
        <v/>
      </c>
      <c r="P238" s="82" t="str">
        <f t="shared" si="17"/>
        <v/>
      </c>
      <c r="Q238" s="82" t="str">
        <f t="shared" si="18"/>
        <v/>
      </c>
      <c r="R238" s="82" t="str">
        <f ca="1">IF(Q$273 = "","",IF(Q$273 &lt;&gt; Q238,"",COUNTIF(C$3:C238,Q$273)))</f>
        <v/>
      </c>
      <c r="S238" s="82" t="str">
        <f t="shared" ca="1" si="19"/>
        <v/>
      </c>
      <c r="T238" s="82"/>
      <c r="U238" s="35"/>
      <c r="V238" s="35"/>
      <c r="W238" s="35"/>
      <c r="X238" s="35"/>
      <c r="Y238" s="35"/>
      <c r="Z238" s="35"/>
    </row>
    <row r="239" spans="1:26" x14ac:dyDescent="0.15">
      <c r="A239" s="59">
        <v>8</v>
      </c>
      <c r="B239" s="62">
        <v>27</v>
      </c>
      <c r="C239" s="72"/>
      <c r="D239" s="73"/>
      <c r="E239" s="73"/>
      <c r="F239" s="73"/>
      <c r="G239" s="73"/>
      <c r="H239" s="73"/>
      <c r="I239" s="73"/>
      <c r="J239" s="73"/>
      <c r="K239" s="73"/>
      <c r="L239" s="73"/>
      <c r="M239" s="73"/>
      <c r="N239" s="36" t="str">
        <f t="shared" si="15"/>
        <v/>
      </c>
      <c r="O239" s="82" t="str">
        <f t="shared" si="16"/>
        <v/>
      </c>
      <c r="P239" s="82" t="str">
        <f t="shared" si="17"/>
        <v/>
      </c>
      <c r="Q239" s="82" t="str">
        <f t="shared" si="18"/>
        <v/>
      </c>
      <c r="R239" s="82" t="str">
        <f ca="1">IF(Q$273 = "","",IF(Q$273 &lt;&gt; Q239,"",COUNTIF(C$3:C239,Q$273)))</f>
        <v/>
      </c>
      <c r="S239" s="82" t="str">
        <f t="shared" ca="1" si="19"/>
        <v/>
      </c>
      <c r="T239" s="82"/>
      <c r="U239" s="35"/>
      <c r="V239" s="35"/>
      <c r="W239" s="35"/>
      <c r="X239" s="35"/>
      <c r="Y239" s="35"/>
      <c r="Z239" s="35"/>
    </row>
    <row r="240" spans="1:26" x14ac:dyDescent="0.15">
      <c r="A240" s="59">
        <v>8</v>
      </c>
      <c r="B240" s="62">
        <v>28</v>
      </c>
      <c r="C240" s="72"/>
      <c r="D240" s="73"/>
      <c r="E240" s="73"/>
      <c r="F240" s="73"/>
      <c r="G240" s="73"/>
      <c r="H240" s="73"/>
      <c r="I240" s="73"/>
      <c r="J240" s="73"/>
      <c r="K240" s="73"/>
      <c r="L240" s="73"/>
      <c r="M240" s="73"/>
      <c r="N240" s="36" t="str">
        <f t="shared" si="15"/>
        <v/>
      </c>
      <c r="O240" s="82" t="str">
        <f t="shared" si="16"/>
        <v/>
      </c>
      <c r="P240" s="82" t="str">
        <f t="shared" si="17"/>
        <v/>
      </c>
      <c r="Q240" s="82" t="str">
        <f t="shared" si="18"/>
        <v/>
      </c>
      <c r="R240" s="82" t="str">
        <f ca="1">IF(Q$273 = "","",IF(Q$273 &lt;&gt; Q240,"",COUNTIF(C$3:C240,Q$273)))</f>
        <v/>
      </c>
      <c r="S240" s="82" t="str">
        <f t="shared" ca="1" si="19"/>
        <v/>
      </c>
      <c r="T240" s="82"/>
      <c r="U240" s="35"/>
      <c r="V240" s="35"/>
      <c r="W240" s="35"/>
      <c r="X240" s="35"/>
      <c r="Y240" s="35"/>
      <c r="Z240" s="35"/>
    </row>
    <row r="241" spans="1:26" x14ac:dyDescent="0.15">
      <c r="A241" s="59">
        <v>8</v>
      </c>
      <c r="B241" s="62">
        <v>29</v>
      </c>
      <c r="C241" s="72"/>
      <c r="D241" s="73"/>
      <c r="E241" s="73"/>
      <c r="F241" s="73"/>
      <c r="G241" s="73"/>
      <c r="H241" s="73"/>
      <c r="I241" s="73"/>
      <c r="J241" s="73"/>
      <c r="K241" s="73"/>
      <c r="L241" s="73"/>
      <c r="M241" s="73"/>
      <c r="N241" s="36" t="str">
        <f t="shared" si="15"/>
        <v/>
      </c>
      <c r="O241" s="82" t="str">
        <f t="shared" si="16"/>
        <v/>
      </c>
      <c r="P241" s="82" t="str">
        <f t="shared" si="17"/>
        <v/>
      </c>
      <c r="Q241" s="82" t="str">
        <f t="shared" si="18"/>
        <v/>
      </c>
      <c r="R241" s="82" t="str">
        <f ca="1">IF(Q$273 = "","",IF(Q$273 &lt;&gt; Q241,"",COUNTIF(C$3:C241,Q$273)))</f>
        <v/>
      </c>
      <c r="S241" s="82" t="str">
        <f t="shared" ca="1" si="19"/>
        <v/>
      </c>
      <c r="T241" s="82"/>
      <c r="U241" s="35"/>
      <c r="V241" s="35"/>
      <c r="W241" s="35"/>
      <c r="X241" s="35"/>
      <c r="Y241" s="35"/>
      <c r="Z241" s="35"/>
    </row>
    <row r="242" spans="1:26" x14ac:dyDescent="0.15">
      <c r="A242" s="63">
        <v>8</v>
      </c>
      <c r="B242" s="64">
        <v>30</v>
      </c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37" t="str">
        <f t="shared" si="15"/>
        <v/>
      </c>
      <c r="O242" s="82" t="str">
        <f t="shared" si="16"/>
        <v/>
      </c>
      <c r="P242" s="82" t="str">
        <f t="shared" si="17"/>
        <v/>
      </c>
      <c r="Q242" s="82" t="str">
        <f t="shared" si="18"/>
        <v/>
      </c>
      <c r="R242" s="82" t="str">
        <f ca="1">IF(Q$273 = "","",IF(Q$273 &lt;&gt; Q242,"",COUNTIF(C$3:C242,Q$273)))</f>
        <v/>
      </c>
      <c r="S242" s="82" t="str">
        <f t="shared" ca="1" si="19"/>
        <v/>
      </c>
      <c r="T242" s="82"/>
      <c r="U242" s="35"/>
      <c r="V242" s="35"/>
      <c r="W242" s="35"/>
      <c r="X242" s="35"/>
      <c r="Y242" s="35"/>
      <c r="Z242" s="35"/>
    </row>
    <row r="243" spans="1:26" x14ac:dyDescent="0.15">
      <c r="A243" s="59">
        <v>9</v>
      </c>
      <c r="B243" s="62">
        <v>1</v>
      </c>
      <c r="C243" s="70"/>
      <c r="D243" s="71"/>
      <c r="E243" s="71"/>
      <c r="F243" s="71"/>
      <c r="G243" s="71"/>
      <c r="H243" s="71"/>
      <c r="I243" s="71"/>
      <c r="J243" s="71"/>
      <c r="K243" s="71"/>
      <c r="L243" s="71"/>
      <c r="M243" s="71"/>
      <c r="N243" s="36" t="str">
        <f t="shared" si="15"/>
        <v/>
      </c>
      <c r="O243" s="82" t="str">
        <f t="shared" si="16"/>
        <v/>
      </c>
      <c r="P243" s="82" t="str">
        <f t="shared" si="17"/>
        <v/>
      </c>
      <c r="Q243" s="82" t="str">
        <f t="shared" si="18"/>
        <v/>
      </c>
      <c r="R243" s="82" t="str">
        <f ca="1">IF(Q$273 = "","",IF(Q$273 &lt;&gt; Q243,"",COUNTIF(C$3:C243,Q$273)))</f>
        <v/>
      </c>
      <c r="S243" s="82" t="str">
        <f t="shared" ca="1" si="19"/>
        <v/>
      </c>
      <c r="T243" s="82"/>
      <c r="U243" s="35"/>
      <c r="V243" s="35"/>
      <c r="W243" s="35"/>
      <c r="X243" s="35"/>
      <c r="Y243" s="35"/>
      <c r="Z243" s="35"/>
    </row>
    <row r="244" spans="1:26" x14ac:dyDescent="0.15">
      <c r="A244" s="59">
        <v>9</v>
      </c>
      <c r="B244" s="62">
        <v>2</v>
      </c>
      <c r="C244" s="72"/>
      <c r="D244" s="73"/>
      <c r="E244" s="73"/>
      <c r="F244" s="73"/>
      <c r="G244" s="73"/>
      <c r="H244" s="73"/>
      <c r="I244" s="73"/>
      <c r="J244" s="73"/>
      <c r="K244" s="73"/>
      <c r="L244" s="73"/>
      <c r="M244" s="73"/>
      <c r="N244" s="36" t="str">
        <f t="shared" si="15"/>
        <v/>
      </c>
      <c r="O244" s="82" t="str">
        <f t="shared" si="16"/>
        <v/>
      </c>
      <c r="P244" s="82" t="str">
        <f t="shared" si="17"/>
        <v/>
      </c>
      <c r="Q244" s="82" t="str">
        <f t="shared" si="18"/>
        <v/>
      </c>
      <c r="R244" s="82" t="str">
        <f ca="1">IF(Q$273 = "","",IF(Q$273 &lt;&gt; Q244,"",COUNTIF(C$3:C244,Q$273)))</f>
        <v/>
      </c>
      <c r="S244" s="82" t="str">
        <f t="shared" ca="1" si="19"/>
        <v/>
      </c>
      <c r="T244" s="82"/>
      <c r="U244" s="35"/>
      <c r="V244" s="35"/>
      <c r="W244" s="35"/>
      <c r="X244" s="35"/>
      <c r="Y244" s="35"/>
      <c r="Z244" s="35"/>
    </row>
    <row r="245" spans="1:26" x14ac:dyDescent="0.15">
      <c r="A245" s="59">
        <v>9</v>
      </c>
      <c r="B245" s="62">
        <v>3</v>
      </c>
      <c r="C245" s="72"/>
      <c r="D245" s="73"/>
      <c r="E245" s="73"/>
      <c r="F245" s="73"/>
      <c r="G245" s="73"/>
      <c r="H245" s="73"/>
      <c r="I245" s="73"/>
      <c r="J245" s="73"/>
      <c r="K245" s="73"/>
      <c r="L245" s="73"/>
      <c r="M245" s="73"/>
      <c r="N245" s="36" t="str">
        <f t="shared" si="15"/>
        <v/>
      </c>
      <c r="O245" s="82" t="str">
        <f t="shared" si="16"/>
        <v/>
      </c>
      <c r="P245" s="82" t="str">
        <f t="shared" si="17"/>
        <v/>
      </c>
      <c r="Q245" s="82" t="str">
        <f t="shared" si="18"/>
        <v/>
      </c>
      <c r="R245" s="82" t="str">
        <f ca="1">IF(Q$273 = "","",IF(Q$273 &lt;&gt; Q245,"",COUNTIF(C$3:C245,Q$273)))</f>
        <v/>
      </c>
      <c r="S245" s="82" t="str">
        <f t="shared" ca="1" si="19"/>
        <v/>
      </c>
      <c r="T245" s="82"/>
      <c r="U245" s="35"/>
      <c r="V245" s="35"/>
      <c r="W245" s="35"/>
      <c r="X245" s="35"/>
      <c r="Y245" s="35"/>
      <c r="Z245" s="35"/>
    </row>
    <row r="246" spans="1:26" x14ac:dyDescent="0.15">
      <c r="A246" s="59">
        <v>9</v>
      </c>
      <c r="B246" s="62">
        <v>4</v>
      </c>
      <c r="C246" s="72"/>
      <c r="D246" s="73"/>
      <c r="E246" s="73"/>
      <c r="F246" s="73"/>
      <c r="G246" s="73"/>
      <c r="H246" s="73"/>
      <c r="I246" s="73"/>
      <c r="J246" s="73"/>
      <c r="K246" s="73"/>
      <c r="L246" s="73"/>
      <c r="M246" s="73"/>
      <c r="N246" s="36" t="str">
        <f t="shared" si="15"/>
        <v/>
      </c>
      <c r="O246" s="82" t="str">
        <f t="shared" si="16"/>
        <v/>
      </c>
      <c r="P246" s="82" t="str">
        <f t="shared" si="17"/>
        <v/>
      </c>
      <c r="Q246" s="82" t="str">
        <f t="shared" si="18"/>
        <v/>
      </c>
      <c r="R246" s="82" t="str">
        <f ca="1">IF(Q$273 = "","",IF(Q$273 &lt;&gt; Q246,"",COUNTIF(C$3:C246,Q$273)))</f>
        <v/>
      </c>
      <c r="S246" s="82" t="str">
        <f t="shared" ca="1" si="19"/>
        <v/>
      </c>
      <c r="T246" s="82"/>
      <c r="U246" s="35"/>
      <c r="V246" s="35"/>
      <c r="W246" s="35"/>
      <c r="X246" s="35"/>
      <c r="Y246" s="35"/>
      <c r="Z246" s="35"/>
    </row>
    <row r="247" spans="1:26" x14ac:dyDescent="0.15">
      <c r="A247" s="59">
        <v>9</v>
      </c>
      <c r="B247" s="62">
        <v>5</v>
      </c>
      <c r="C247" s="72"/>
      <c r="D247" s="73"/>
      <c r="E247" s="73"/>
      <c r="F247" s="73"/>
      <c r="G247" s="73"/>
      <c r="H247" s="73"/>
      <c r="I247" s="73"/>
      <c r="J247" s="73"/>
      <c r="K247" s="73"/>
      <c r="L247" s="73"/>
      <c r="M247" s="73"/>
      <c r="N247" s="36" t="str">
        <f t="shared" si="15"/>
        <v/>
      </c>
      <c r="O247" s="82" t="str">
        <f t="shared" si="16"/>
        <v/>
      </c>
      <c r="P247" s="82" t="str">
        <f t="shared" si="17"/>
        <v/>
      </c>
      <c r="Q247" s="82" t="str">
        <f t="shared" si="18"/>
        <v/>
      </c>
      <c r="R247" s="82" t="str">
        <f ca="1">IF(Q$273 = "","",IF(Q$273 &lt;&gt; Q247,"",COUNTIF(C$3:C247,Q$273)))</f>
        <v/>
      </c>
      <c r="S247" s="82" t="str">
        <f t="shared" ca="1" si="19"/>
        <v/>
      </c>
      <c r="T247" s="82"/>
      <c r="U247" s="35"/>
      <c r="V247" s="35"/>
      <c r="W247" s="35"/>
      <c r="X247" s="35"/>
      <c r="Y247" s="35"/>
      <c r="Z247" s="35"/>
    </row>
    <row r="248" spans="1:26" x14ac:dyDescent="0.15">
      <c r="A248" s="59">
        <v>9</v>
      </c>
      <c r="B248" s="62">
        <v>6</v>
      </c>
      <c r="C248" s="72"/>
      <c r="D248" s="73"/>
      <c r="E248" s="73"/>
      <c r="F248" s="73"/>
      <c r="G248" s="73"/>
      <c r="H248" s="73"/>
      <c r="I248" s="73"/>
      <c r="J248" s="73"/>
      <c r="K248" s="73"/>
      <c r="L248" s="73"/>
      <c r="M248" s="73"/>
      <c r="N248" s="36" t="str">
        <f t="shared" si="15"/>
        <v/>
      </c>
      <c r="O248" s="82" t="str">
        <f t="shared" si="16"/>
        <v/>
      </c>
      <c r="P248" s="82" t="str">
        <f t="shared" si="17"/>
        <v/>
      </c>
      <c r="Q248" s="82" t="str">
        <f t="shared" si="18"/>
        <v/>
      </c>
      <c r="R248" s="82" t="str">
        <f ca="1">IF(Q$273 = "","",IF(Q$273 &lt;&gt; Q248,"",COUNTIF(C$3:C248,Q$273)))</f>
        <v/>
      </c>
      <c r="S248" s="82" t="str">
        <f t="shared" ca="1" si="19"/>
        <v/>
      </c>
      <c r="T248" s="82"/>
      <c r="U248" s="35"/>
      <c r="V248" s="35"/>
      <c r="W248" s="35"/>
      <c r="X248" s="35"/>
      <c r="Y248" s="35"/>
      <c r="Z248" s="35"/>
    </row>
    <row r="249" spans="1:26" x14ac:dyDescent="0.15">
      <c r="A249" s="59">
        <v>9</v>
      </c>
      <c r="B249" s="62">
        <v>7</v>
      </c>
      <c r="C249" s="72"/>
      <c r="D249" s="73"/>
      <c r="E249" s="73"/>
      <c r="F249" s="73"/>
      <c r="G249" s="73"/>
      <c r="H249" s="73"/>
      <c r="I249" s="73"/>
      <c r="J249" s="73"/>
      <c r="K249" s="73"/>
      <c r="L249" s="73"/>
      <c r="M249" s="73"/>
      <c r="N249" s="36" t="str">
        <f t="shared" si="15"/>
        <v/>
      </c>
      <c r="O249" s="82" t="str">
        <f t="shared" si="16"/>
        <v/>
      </c>
      <c r="P249" s="82" t="str">
        <f t="shared" si="17"/>
        <v/>
      </c>
      <c r="Q249" s="82" t="str">
        <f t="shared" si="18"/>
        <v/>
      </c>
      <c r="R249" s="82" t="str">
        <f ca="1">IF(Q$273 = "","",IF(Q$273 &lt;&gt; Q249,"",COUNTIF(C$3:C249,Q$273)))</f>
        <v/>
      </c>
      <c r="S249" s="82" t="str">
        <f t="shared" ca="1" si="19"/>
        <v/>
      </c>
      <c r="T249" s="82"/>
      <c r="U249" s="35"/>
      <c r="V249" s="35"/>
      <c r="W249" s="35"/>
      <c r="X249" s="35"/>
      <c r="Y249" s="35"/>
      <c r="Z249" s="35"/>
    </row>
    <row r="250" spans="1:26" x14ac:dyDescent="0.15">
      <c r="A250" s="59">
        <v>9</v>
      </c>
      <c r="B250" s="62">
        <v>8</v>
      </c>
      <c r="C250" s="72"/>
      <c r="D250" s="73"/>
      <c r="E250" s="73"/>
      <c r="F250" s="73"/>
      <c r="G250" s="73"/>
      <c r="H250" s="73"/>
      <c r="I250" s="73"/>
      <c r="J250" s="73"/>
      <c r="K250" s="73"/>
      <c r="L250" s="73"/>
      <c r="M250" s="73"/>
      <c r="N250" s="36" t="str">
        <f t="shared" si="15"/>
        <v/>
      </c>
      <c r="O250" s="82" t="str">
        <f t="shared" si="16"/>
        <v/>
      </c>
      <c r="P250" s="82" t="str">
        <f t="shared" si="17"/>
        <v/>
      </c>
      <c r="Q250" s="82" t="str">
        <f t="shared" si="18"/>
        <v/>
      </c>
      <c r="R250" s="82" t="str">
        <f ca="1">IF(Q$273 = "","",IF(Q$273 &lt;&gt; Q250,"",COUNTIF(C$3:C250,Q$273)))</f>
        <v/>
      </c>
      <c r="S250" s="82" t="str">
        <f t="shared" ca="1" si="19"/>
        <v/>
      </c>
      <c r="T250" s="82"/>
      <c r="U250" s="35"/>
      <c r="V250" s="35"/>
      <c r="W250" s="35"/>
      <c r="X250" s="35"/>
      <c r="Y250" s="35"/>
      <c r="Z250" s="35"/>
    </row>
    <row r="251" spans="1:26" x14ac:dyDescent="0.15">
      <c r="A251" s="59">
        <v>9</v>
      </c>
      <c r="B251" s="62">
        <v>9</v>
      </c>
      <c r="C251" s="72"/>
      <c r="D251" s="73"/>
      <c r="E251" s="73"/>
      <c r="F251" s="73"/>
      <c r="G251" s="73"/>
      <c r="H251" s="73"/>
      <c r="I251" s="73"/>
      <c r="J251" s="73"/>
      <c r="K251" s="73"/>
      <c r="L251" s="73"/>
      <c r="M251" s="73"/>
      <c r="N251" s="36" t="str">
        <f t="shared" si="15"/>
        <v/>
      </c>
      <c r="O251" s="82" t="str">
        <f t="shared" si="16"/>
        <v/>
      </c>
      <c r="P251" s="82" t="str">
        <f t="shared" si="17"/>
        <v/>
      </c>
      <c r="Q251" s="82" t="str">
        <f t="shared" si="18"/>
        <v/>
      </c>
      <c r="R251" s="82" t="str">
        <f ca="1">IF(Q$273 = "","",IF(Q$273 &lt;&gt; Q251,"",COUNTIF(C$3:C251,Q$273)))</f>
        <v/>
      </c>
      <c r="S251" s="82" t="str">
        <f t="shared" ca="1" si="19"/>
        <v/>
      </c>
      <c r="T251" s="82"/>
      <c r="U251" s="35"/>
      <c r="V251" s="35"/>
      <c r="W251" s="35"/>
      <c r="X251" s="35"/>
      <c r="Y251" s="35"/>
      <c r="Z251" s="35"/>
    </row>
    <row r="252" spans="1:26" x14ac:dyDescent="0.15">
      <c r="A252" s="59">
        <v>9</v>
      </c>
      <c r="B252" s="62">
        <v>10</v>
      </c>
      <c r="C252" s="72"/>
      <c r="D252" s="73"/>
      <c r="E252" s="73"/>
      <c r="F252" s="73"/>
      <c r="G252" s="73"/>
      <c r="H252" s="73"/>
      <c r="I252" s="73"/>
      <c r="J252" s="73"/>
      <c r="K252" s="73"/>
      <c r="L252" s="73"/>
      <c r="M252" s="73"/>
      <c r="N252" s="36" t="str">
        <f t="shared" si="15"/>
        <v/>
      </c>
      <c r="O252" s="82" t="str">
        <f t="shared" si="16"/>
        <v/>
      </c>
      <c r="P252" s="82" t="str">
        <f t="shared" si="17"/>
        <v/>
      </c>
      <c r="Q252" s="82" t="str">
        <f t="shared" si="18"/>
        <v/>
      </c>
      <c r="R252" s="82" t="str">
        <f ca="1">IF(Q$273 = "","",IF(Q$273 &lt;&gt; Q252,"",COUNTIF(C$3:C252,Q$273)))</f>
        <v/>
      </c>
      <c r="S252" s="82" t="str">
        <f t="shared" ca="1" si="19"/>
        <v/>
      </c>
      <c r="T252" s="82"/>
      <c r="U252" s="35"/>
      <c r="V252" s="35"/>
      <c r="W252" s="35"/>
      <c r="X252" s="35"/>
      <c r="Y252" s="35"/>
      <c r="Z252" s="35"/>
    </row>
    <row r="253" spans="1:26" x14ac:dyDescent="0.15">
      <c r="A253" s="59">
        <v>9</v>
      </c>
      <c r="B253" s="62">
        <v>11</v>
      </c>
      <c r="C253" s="72"/>
      <c r="D253" s="73"/>
      <c r="E253" s="73"/>
      <c r="F253" s="73"/>
      <c r="G253" s="73"/>
      <c r="H253" s="73"/>
      <c r="I253" s="73"/>
      <c r="J253" s="73"/>
      <c r="K253" s="73"/>
      <c r="L253" s="73"/>
      <c r="M253" s="73"/>
      <c r="N253" s="36" t="str">
        <f t="shared" si="15"/>
        <v/>
      </c>
      <c r="O253" s="82" t="str">
        <f t="shared" si="16"/>
        <v/>
      </c>
      <c r="P253" s="82" t="str">
        <f t="shared" si="17"/>
        <v/>
      </c>
      <c r="Q253" s="82" t="str">
        <f t="shared" si="18"/>
        <v/>
      </c>
      <c r="R253" s="82" t="str">
        <f ca="1">IF(Q$273 = "","",IF(Q$273 &lt;&gt; Q253,"",COUNTIF(C$3:C253,Q$273)))</f>
        <v/>
      </c>
      <c r="S253" s="82" t="str">
        <f t="shared" ca="1" si="19"/>
        <v/>
      </c>
      <c r="T253" s="82"/>
      <c r="U253" s="35"/>
      <c r="V253" s="35"/>
      <c r="W253" s="35"/>
      <c r="X253" s="35"/>
      <c r="Y253" s="35"/>
      <c r="Z253" s="35"/>
    </row>
    <row r="254" spans="1:26" x14ac:dyDescent="0.15">
      <c r="A254" s="59">
        <v>9</v>
      </c>
      <c r="B254" s="62">
        <v>12</v>
      </c>
      <c r="C254" s="72"/>
      <c r="D254" s="73"/>
      <c r="E254" s="73"/>
      <c r="F254" s="73"/>
      <c r="G254" s="73"/>
      <c r="H254" s="73"/>
      <c r="I254" s="73"/>
      <c r="J254" s="73"/>
      <c r="K254" s="73"/>
      <c r="L254" s="73"/>
      <c r="M254" s="73"/>
      <c r="N254" s="36" t="str">
        <f t="shared" si="15"/>
        <v/>
      </c>
      <c r="O254" s="82" t="str">
        <f t="shared" si="16"/>
        <v/>
      </c>
      <c r="P254" s="82" t="str">
        <f t="shared" si="17"/>
        <v/>
      </c>
      <c r="Q254" s="82" t="str">
        <f t="shared" si="18"/>
        <v/>
      </c>
      <c r="R254" s="82" t="str">
        <f ca="1">IF(Q$273 = "","",IF(Q$273 &lt;&gt; Q254,"",COUNTIF(C$3:C254,Q$273)))</f>
        <v/>
      </c>
      <c r="S254" s="82" t="str">
        <f t="shared" ca="1" si="19"/>
        <v/>
      </c>
      <c r="T254" s="82"/>
      <c r="U254" s="35"/>
      <c r="V254" s="35"/>
      <c r="W254" s="35"/>
      <c r="X254" s="35"/>
      <c r="Y254" s="35"/>
      <c r="Z254" s="35"/>
    </row>
    <row r="255" spans="1:26" x14ac:dyDescent="0.15">
      <c r="A255" s="59">
        <v>9</v>
      </c>
      <c r="B255" s="62">
        <v>13</v>
      </c>
      <c r="C255" s="72"/>
      <c r="D255" s="73"/>
      <c r="E255" s="73"/>
      <c r="F255" s="73"/>
      <c r="G255" s="73"/>
      <c r="H255" s="73"/>
      <c r="I255" s="73"/>
      <c r="J255" s="73"/>
      <c r="K255" s="73"/>
      <c r="L255" s="73"/>
      <c r="M255" s="73"/>
      <c r="N255" s="36" t="str">
        <f t="shared" si="15"/>
        <v/>
      </c>
      <c r="O255" s="82" t="str">
        <f t="shared" si="16"/>
        <v/>
      </c>
      <c r="P255" s="82" t="str">
        <f t="shared" si="17"/>
        <v/>
      </c>
      <c r="Q255" s="82" t="str">
        <f t="shared" si="18"/>
        <v/>
      </c>
      <c r="R255" s="82" t="str">
        <f ca="1">IF(Q$273 = "","",IF(Q$273 &lt;&gt; Q255,"",COUNTIF(C$3:C255,Q$273)))</f>
        <v/>
      </c>
      <c r="S255" s="82" t="str">
        <f t="shared" ca="1" si="19"/>
        <v/>
      </c>
      <c r="T255" s="82"/>
      <c r="U255" s="35"/>
      <c r="V255" s="35"/>
      <c r="W255" s="35"/>
      <c r="X255" s="35"/>
      <c r="Y255" s="35"/>
      <c r="Z255" s="35"/>
    </row>
    <row r="256" spans="1:26" x14ac:dyDescent="0.15">
      <c r="A256" s="59">
        <v>9</v>
      </c>
      <c r="B256" s="62">
        <v>14</v>
      </c>
      <c r="C256" s="72"/>
      <c r="D256" s="73"/>
      <c r="E256" s="73"/>
      <c r="F256" s="73"/>
      <c r="G256" s="73"/>
      <c r="H256" s="73"/>
      <c r="I256" s="73"/>
      <c r="J256" s="73"/>
      <c r="K256" s="73"/>
      <c r="L256" s="73"/>
      <c r="M256" s="73"/>
      <c r="N256" s="36" t="str">
        <f t="shared" si="15"/>
        <v/>
      </c>
      <c r="O256" s="82" t="str">
        <f t="shared" si="16"/>
        <v/>
      </c>
      <c r="P256" s="82" t="str">
        <f t="shared" si="17"/>
        <v/>
      </c>
      <c r="Q256" s="82" t="str">
        <f t="shared" si="18"/>
        <v/>
      </c>
      <c r="R256" s="82" t="str">
        <f ca="1">IF(Q$273 = "","",IF(Q$273 &lt;&gt; Q256,"",COUNTIF(C$3:C256,Q$273)))</f>
        <v/>
      </c>
      <c r="S256" s="82" t="str">
        <f t="shared" ca="1" si="19"/>
        <v/>
      </c>
      <c r="T256" s="82"/>
      <c r="U256" s="35"/>
      <c r="V256" s="35"/>
      <c r="W256" s="35"/>
      <c r="X256" s="35"/>
      <c r="Y256" s="35"/>
      <c r="Z256" s="35"/>
    </row>
    <row r="257" spans="1:26" x14ac:dyDescent="0.15">
      <c r="A257" s="59">
        <v>9</v>
      </c>
      <c r="B257" s="62">
        <v>15</v>
      </c>
      <c r="C257" s="72"/>
      <c r="D257" s="73"/>
      <c r="E257" s="73"/>
      <c r="F257" s="73"/>
      <c r="G257" s="73"/>
      <c r="H257" s="73"/>
      <c r="I257" s="73"/>
      <c r="J257" s="73"/>
      <c r="K257" s="73"/>
      <c r="L257" s="73"/>
      <c r="M257" s="73"/>
      <c r="N257" s="36" t="str">
        <f t="shared" si="15"/>
        <v/>
      </c>
      <c r="O257" s="82" t="str">
        <f t="shared" si="16"/>
        <v/>
      </c>
      <c r="P257" s="82" t="str">
        <f t="shared" si="17"/>
        <v/>
      </c>
      <c r="Q257" s="82" t="str">
        <f t="shared" si="18"/>
        <v/>
      </c>
      <c r="R257" s="82" t="str">
        <f ca="1">IF(Q$273 = "","",IF(Q$273 &lt;&gt; Q257,"",COUNTIF(C$3:C257,Q$273)))</f>
        <v/>
      </c>
      <c r="S257" s="82" t="str">
        <f t="shared" ca="1" si="19"/>
        <v/>
      </c>
      <c r="T257" s="82"/>
      <c r="U257" s="35"/>
      <c r="V257" s="35"/>
      <c r="W257" s="35"/>
      <c r="X257" s="35"/>
      <c r="Y257" s="35"/>
      <c r="Z257" s="35"/>
    </row>
    <row r="258" spans="1:26" x14ac:dyDescent="0.15">
      <c r="A258" s="59">
        <v>9</v>
      </c>
      <c r="B258" s="62">
        <v>16</v>
      </c>
      <c r="C258" s="72"/>
      <c r="D258" s="73"/>
      <c r="E258" s="73"/>
      <c r="F258" s="73"/>
      <c r="G258" s="73"/>
      <c r="H258" s="73"/>
      <c r="I258" s="73"/>
      <c r="J258" s="73"/>
      <c r="K258" s="73"/>
      <c r="L258" s="73"/>
      <c r="M258" s="73"/>
      <c r="N258" s="36" t="str">
        <f t="shared" si="15"/>
        <v/>
      </c>
      <c r="O258" s="82" t="str">
        <f t="shared" si="16"/>
        <v/>
      </c>
      <c r="P258" s="82" t="str">
        <f t="shared" si="17"/>
        <v/>
      </c>
      <c r="Q258" s="82" t="str">
        <f t="shared" si="18"/>
        <v/>
      </c>
      <c r="R258" s="82" t="str">
        <f ca="1">IF(Q$273 = "","",IF(Q$273 &lt;&gt; Q258,"",COUNTIF(C$3:C258,Q$273)))</f>
        <v/>
      </c>
      <c r="S258" s="82" t="str">
        <f t="shared" ca="1" si="19"/>
        <v/>
      </c>
      <c r="T258" s="82"/>
      <c r="U258" s="35"/>
      <c r="V258" s="35"/>
      <c r="W258" s="35"/>
      <c r="X258" s="35"/>
      <c r="Y258" s="35"/>
      <c r="Z258" s="35"/>
    </row>
    <row r="259" spans="1:26" x14ac:dyDescent="0.15">
      <c r="A259" s="59">
        <v>9</v>
      </c>
      <c r="B259" s="62">
        <v>17</v>
      </c>
      <c r="C259" s="72"/>
      <c r="D259" s="73"/>
      <c r="E259" s="73"/>
      <c r="F259" s="73"/>
      <c r="G259" s="73"/>
      <c r="H259" s="73"/>
      <c r="I259" s="73"/>
      <c r="J259" s="73"/>
      <c r="K259" s="73"/>
      <c r="L259" s="73"/>
      <c r="M259" s="73"/>
      <c r="N259" s="36" t="str">
        <f t="shared" ref="N259:N272" si="20">IF(AND($H259=0,$I259=0),"",$H259*60+$I259)</f>
        <v/>
      </c>
      <c r="O259" s="82" t="str">
        <f t="shared" si="16"/>
        <v/>
      </c>
      <c r="P259" s="82" t="str">
        <f t="shared" si="17"/>
        <v/>
      </c>
      <c r="Q259" s="82" t="str">
        <f t="shared" si="18"/>
        <v/>
      </c>
      <c r="R259" s="82" t="str">
        <f ca="1">IF(Q$273 = "","",IF(Q$273 &lt;&gt; Q259,"",COUNTIF(C$3:C259,Q$273)))</f>
        <v/>
      </c>
      <c r="S259" s="82" t="str">
        <f t="shared" ca="1" si="19"/>
        <v/>
      </c>
      <c r="T259" s="82"/>
      <c r="U259" s="35"/>
      <c r="V259" s="35"/>
      <c r="W259" s="35"/>
      <c r="X259" s="35"/>
      <c r="Y259" s="35"/>
      <c r="Z259" s="35"/>
    </row>
    <row r="260" spans="1:26" x14ac:dyDescent="0.15">
      <c r="A260" s="59">
        <v>9</v>
      </c>
      <c r="B260" s="62">
        <v>18</v>
      </c>
      <c r="C260" s="72"/>
      <c r="D260" s="73"/>
      <c r="E260" s="73"/>
      <c r="F260" s="73"/>
      <c r="G260" s="73"/>
      <c r="H260" s="73"/>
      <c r="I260" s="73"/>
      <c r="J260" s="73"/>
      <c r="K260" s="73"/>
      <c r="L260" s="73"/>
      <c r="M260" s="73"/>
      <c r="N260" s="36" t="str">
        <f t="shared" si="20"/>
        <v/>
      </c>
      <c r="O260" s="82" t="str">
        <f t="shared" ref="O260:O272" si="21">IF(AND(C260="",COUNT(D260:M260)&gt;0),A260 &amp; "組" &amp; B260 &amp; "番","")</f>
        <v/>
      </c>
      <c r="P260" s="82" t="str">
        <f t="shared" ref="P260:P272" si="22">IF(AND(C260&lt;&gt;"",COUNTIF(D260:M260,"")&gt;0,COUNTIF(D260:K260,"")&lt;8),A260 &amp; "組" &amp; B260 &amp; "番","")</f>
        <v/>
      </c>
      <c r="Q260" s="82" t="str">
        <f t="shared" ref="Q260:Q272" si="23">IF(OR(COUNTIF(C$3:C$272,C260) = 1,COUNTIF(C$3:C$272,C260) = 0),"",C260)</f>
        <v/>
      </c>
      <c r="R260" s="82" t="str">
        <f ca="1">IF(Q$273 = "","",IF(Q$273 &lt;&gt; Q260,"",COUNTIF(C$3:C260,Q$273)))</f>
        <v/>
      </c>
      <c r="S260" s="82" t="str">
        <f t="shared" ref="S260:S272" ca="1" si="24">IF(R260 = "","",A260 &amp; "-" &amp; B260)</f>
        <v/>
      </c>
      <c r="T260" s="82"/>
      <c r="U260" s="35"/>
      <c r="V260" s="35"/>
      <c r="W260" s="35"/>
      <c r="X260" s="35"/>
      <c r="Y260" s="35"/>
      <c r="Z260" s="35"/>
    </row>
    <row r="261" spans="1:26" x14ac:dyDescent="0.15">
      <c r="A261" s="59">
        <v>9</v>
      </c>
      <c r="B261" s="62">
        <v>19</v>
      </c>
      <c r="C261" s="72"/>
      <c r="D261" s="73"/>
      <c r="E261" s="73"/>
      <c r="F261" s="73"/>
      <c r="G261" s="73"/>
      <c r="H261" s="73"/>
      <c r="I261" s="73"/>
      <c r="J261" s="73"/>
      <c r="K261" s="73"/>
      <c r="L261" s="73"/>
      <c r="M261" s="73"/>
      <c r="N261" s="36" t="str">
        <f t="shared" si="20"/>
        <v/>
      </c>
      <c r="O261" s="82" t="str">
        <f t="shared" si="21"/>
        <v/>
      </c>
      <c r="P261" s="82" t="str">
        <f t="shared" si="22"/>
        <v/>
      </c>
      <c r="Q261" s="82" t="str">
        <f t="shared" si="23"/>
        <v/>
      </c>
      <c r="R261" s="82" t="str">
        <f ca="1">IF(Q$273 = "","",IF(Q$273 &lt;&gt; Q261,"",COUNTIF(C$3:C261,Q$273)))</f>
        <v/>
      </c>
      <c r="S261" s="82" t="str">
        <f t="shared" ca="1" si="24"/>
        <v/>
      </c>
      <c r="T261" s="82"/>
      <c r="U261" s="35"/>
      <c r="V261" s="35"/>
      <c r="W261" s="35"/>
      <c r="X261" s="35"/>
      <c r="Y261" s="35"/>
      <c r="Z261" s="35"/>
    </row>
    <row r="262" spans="1:26" x14ac:dyDescent="0.15">
      <c r="A262" s="59">
        <v>9</v>
      </c>
      <c r="B262" s="62">
        <v>20</v>
      </c>
      <c r="C262" s="72"/>
      <c r="D262" s="73"/>
      <c r="E262" s="73"/>
      <c r="F262" s="73"/>
      <c r="G262" s="73"/>
      <c r="H262" s="73"/>
      <c r="I262" s="73"/>
      <c r="J262" s="73"/>
      <c r="K262" s="73"/>
      <c r="L262" s="73"/>
      <c r="M262" s="73"/>
      <c r="N262" s="36" t="str">
        <f t="shared" si="20"/>
        <v/>
      </c>
      <c r="O262" s="82" t="str">
        <f t="shared" si="21"/>
        <v/>
      </c>
      <c r="P262" s="82" t="str">
        <f t="shared" si="22"/>
        <v/>
      </c>
      <c r="Q262" s="82" t="str">
        <f t="shared" si="23"/>
        <v/>
      </c>
      <c r="R262" s="82" t="str">
        <f ca="1">IF(Q$273 = "","",IF(Q$273 &lt;&gt; Q262,"",COUNTIF(C$3:C262,Q$273)))</f>
        <v/>
      </c>
      <c r="S262" s="82" t="str">
        <f t="shared" ca="1" si="24"/>
        <v/>
      </c>
      <c r="T262" s="82"/>
      <c r="U262" s="35"/>
      <c r="V262" s="35"/>
      <c r="W262" s="35"/>
      <c r="X262" s="35"/>
      <c r="Y262" s="35"/>
      <c r="Z262" s="35"/>
    </row>
    <row r="263" spans="1:26" x14ac:dyDescent="0.15">
      <c r="A263" s="59">
        <v>9</v>
      </c>
      <c r="B263" s="62">
        <v>21</v>
      </c>
      <c r="C263" s="72"/>
      <c r="D263" s="73"/>
      <c r="E263" s="73"/>
      <c r="F263" s="73"/>
      <c r="G263" s="73"/>
      <c r="H263" s="73"/>
      <c r="I263" s="73"/>
      <c r="J263" s="73"/>
      <c r="K263" s="73"/>
      <c r="L263" s="73"/>
      <c r="M263" s="73"/>
      <c r="N263" s="36" t="str">
        <f t="shared" si="20"/>
        <v/>
      </c>
      <c r="O263" s="82" t="str">
        <f t="shared" si="21"/>
        <v/>
      </c>
      <c r="P263" s="82" t="str">
        <f t="shared" si="22"/>
        <v/>
      </c>
      <c r="Q263" s="82" t="str">
        <f t="shared" si="23"/>
        <v/>
      </c>
      <c r="R263" s="82" t="str">
        <f ca="1">IF(Q$273 = "","",IF(Q$273 &lt;&gt; Q263,"",COUNTIF(C$3:C263,Q$273)))</f>
        <v/>
      </c>
      <c r="S263" s="82" t="str">
        <f t="shared" ca="1" si="24"/>
        <v/>
      </c>
      <c r="T263" s="82"/>
      <c r="U263" s="35"/>
      <c r="V263" s="35"/>
      <c r="W263" s="35"/>
      <c r="X263" s="35"/>
      <c r="Y263" s="35"/>
      <c r="Z263" s="35"/>
    </row>
    <row r="264" spans="1:26" x14ac:dyDescent="0.15">
      <c r="A264" s="59">
        <v>9</v>
      </c>
      <c r="B264" s="62">
        <v>22</v>
      </c>
      <c r="C264" s="72"/>
      <c r="D264" s="73"/>
      <c r="E264" s="73"/>
      <c r="F264" s="73"/>
      <c r="G264" s="73"/>
      <c r="H264" s="73"/>
      <c r="I264" s="73"/>
      <c r="J264" s="73"/>
      <c r="K264" s="73"/>
      <c r="L264" s="73"/>
      <c r="M264" s="73"/>
      <c r="N264" s="36" t="str">
        <f t="shared" si="20"/>
        <v/>
      </c>
      <c r="O264" s="82" t="str">
        <f t="shared" si="21"/>
        <v/>
      </c>
      <c r="P264" s="82" t="str">
        <f t="shared" si="22"/>
        <v/>
      </c>
      <c r="Q264" s="82" t="str">
        <f t="shared" si="23"/>
        <v/>
      </c>
      <c r="R264" s="82" t="str">
        <f ca="1">IF(Q$273 = "","",IF(Q$273 &lt;&gt; Q264,"",COUNTIF(C$3:C264,Q$273)))</f>
        <v/>
      </c>
      <c r="S264" s="82" t="str">
        <f t="shared" ca="1" si="24"/>
        <v/>
      </c>
      <c r="T264" s="82"/>
      <c r="U264" s="35"/>
      <c r="V264" s="35"/>
      <c r="W264" s="35"/>
      <c r="X264" s="35"/>
      <c r="Y264" s="35"/>
      <c r="Z264" s="35"/>
    </row>
    <row r="265" spans="1:26" x14ac:dyDescent="0.15">
      <c r="A265" s="59">
        <v>9</v>
      </c>
      <c r="B265" s="62">
        <v>23</v>
      </c>
      <c r="C265" s="72"/>
      <c r="D265" s="73"/>
      <c r="E265" s="73"/>
      <c r="F265" s="73"/>
      <c r="G265" s="73"/>
      <c r="H265" s="73"/>
      <c r="I265" s="73"/>
      <c r="J265" s="73"/>
      <c r="K265" s="73"/>
      <c r="L265" s="73"/>
      <c r="M265" s="73"/>
      <c r="N265" s="36" t="str">
        <f t="shared" si="20"/>
        <v/>
      </c>
      <c r="O265" s="82" t="str">
        <f t="shared" si="21"/>
        <v/>
      </c>
      <c r="P265" s="82" t="str">
        <f t="shared" si="22"/>
        <v/>
      </c>
      <c r="Q265" s="82" t="str">
        <f t="shared" si="23"/>
        <v/>
      </c>
      <c r="R265" s="82" t="str">
        <f ca="1">IF(Q$273 = "","",IF(Q$273 &lt;&gt; Q265,"",COUNTIF(C$3:C265,Q$273)))</f>
        <v/>
      </c>
      <c r="S265" s="82" t="str">
        <f t="shared" ca="1" si="24"/>
        <v/>
      </c>
      <c r="T265" s="82"/>
      <c r="U265" s="35"/>
      <c r="V265" s="35"/>
      <c r="W265" s="35"/>
      <c r="X265" s="35"/>
      <c r="Y265" s="35"/>
      <c r="Z265" s="35"/>
    </row>
    <row r="266" spans="1:26" x14ac:dyDescent="0.15">
      <c r="A266" s="59">
        <v>9</v>
      </c>
      <c r="B266" s="62">
        <v>24</v>
      </c>
      <c r="C266" s="72"/>
      <c r="D266" s="73"/>
      <c r="E266" s="73"/>
      <c r="F266" s="73"/>
      <c r="G266" s="73"/>
      <c r="H266" s="73"/>
      <c r="I266" s="73"/>
      <c r="J266" s="73"/>
      <c r="K266" s="73"/>
      <c r="L266" s="73"/>
      <c r="M266" s="73"/>
      <c r="N266" s="36" t="str">
        <f t="shared" si="20"/>
        <v/>
      </c>
      <c r="O266" s="82" t="str">
        <f t="shared" si="21"/>
        <v/>
      </c>
      <c r="P266" s="82" t="str">
        <f t="shared" si="22"/>
        <v/>
      </c>
      <c r="Q266" s="82" t="str">
        <f t="shared" si="23"/>
        <v/>
      </c>
      <c r="R266" s="82" t="str">
        <f ca="1">IF(Q$273 = "","",IF(Q$273 &lt;&gt; Q266,"",COUNTIF(C$3:C266,Q$273)))</f>
        <v/>
      </c>
      <c r="S266" s="82" t="str">
        <f t="shared" ca="1" si="24"/>
        <v/>
      </c>
      <c r="T266" s="82"/>
      <c r="U266" s="35"/>
      <c r="V266" s="35"/>
      <c r="W266" s="35"/>
      <c r="X266" s="35"/>
      <c r="Y266" s="35"/>
      <c r="Z266" s="35"/>
    </row>
    <row r="267" spans="1:26" x14ac:dyDescent="0.15">
      <c r="A267" s="59">
        <v>9</v>
      </c>
      <c r="B267" s="62">
        <v>25</v>
      </c>
      <c r="C267" s="72"/>
      <c r="D267" s="73"/>
      <c r="E267" s="73"/>
      <c r="F267" s="73"/>
      <c r="G267" s="73"/>
      <c r="H267" s="73"/>
      <c r="I267" s="73"/>
      <c r="J267" s="73"/>
      <c r="K267" s="73"/>
      <c r="L267" s="73"/>
      <c r="M267" s="73"/>
      <c r="N267" s="36" t="str">
        <f t="shared" si="20"/>
        <v/>
      </c>
      <c r="O267" s="82" t="str">
        <f t="shared" si="21"/>
        <v/>
      </c>
      <c r="P267" s="82" t="str">
        <f t="shared" si="22"/>
        <v/>
      </c>
      <c r="Q267" s="82" t="str">
        <f t="shared" si="23"/>
        <v/>
      </c>
      <c r="R267" s="82" t="str">
        <f ca="1">IF(Q$273 = "","",IF(Q$273 &lt;&gt; Q267,"",COUNTIF(C$3:C267,Q$273)))</f>
        <v/>
      </c>
      <c r="S267" s="82" t="str">
        <f t="shared" ca="1" si="24"/>
        <v/>
      </c>
      <c r="T267" s="82"/>
      <c r="U267" s="35"/>
      <c r="V267" s="35"/>
      <c r="W267" s="35"/>
      <c r="X267" s="35"/>
      <c r="Y267" s="35"/>
      <c r="Z267" s="35"/>
    </row>
    <row r="268" spans="1:26" x14ac:dyDescent="0.15">
      <c r="A268" s="59">
        <v>9</v>
      </c>
      <c r="B268" s="62">
        <v>26</v>
      </c>
      <c r="C268" s="72"/>
      <c r="D268" s="73"/>
      <c r="E268" s="73"/>
      <c r="F268" s="73"/>
      <c r="G268" s="73"/>
      <c r="H268" s="73"/>
      <c r="I268" s="73"/>
      <c r="J268" s="73"/>
      <c r="K268" s="73"/>
      <c r="L268" s="73"/>
      <c r="M268" s="73"/>
      <c r="N268" s="36" t="str">
        <f t="shared" si="20"/>
        <v/>
      </c>
      <c r="O268" s="82" t="str">
        <f t="shared" si="21"/>
        <v/>
      </c>
      <c r="P268" s="82" t="str">
        <f t="shared" si="22"/>
        <v/>
      </c>
      <c r="Q268" s="82" t="str">
        <f t="shared" si="23"/>
        <v/>
      </c>
      <c r="R268" s="82" t="str">
        <f ca="1">IF(Q$273 = "","",IF(Q$273 &lt;&gt; Q268,"",COUNTIF(C$3:C268,Q$273)))</f>
        <v/>
      </c>
      <c r="S268" s="82" t="str">
        <f t="shared" ca="1" si="24"/>
        <v/>
      </c>
      <c r="T268" s="82"/>
      <c r="U268" s="35"/>
      <c r="V268" s="35"/>
      <c r="W268" s="35"/>
      <c r="X268" s="35"/>
      <c r="Y268" s="35"/>
      <c r="Z268" s="35"/>
    </row>
    <row r="269" spans="1:26" x14ac:dyDescent="0.15">
      <c r="A269" s="59">
        <v>9</v>
      </c>
      <c r="B269" s="62">
        <v>27</v>
      </c>
      <c r="C269" s="72"/>
      <c r="D269" s="73"/>
      <c r="E269" s="73"/>
      <c r="F269" s="73"/>
      <c r="G269" s="73"/>
      <c r="H269" s="73"/>
      <c r="I269" s="73"/>
      <c r="J269" s="73"/>
      <c r="K269" s="73"/>
      <c r="L269" s="73"/>
      <c r="M269" s="73"/>
      <c r="N269" s="36" t="str">
        <f t="shared" si="20"/>
        <v/>
      </c>
      <c r="O269" s="82" t="str">
        <f t="shared" si="21"/>
        <v/>
      </c>
      <c r="P269" s="82" t="str">
        <f t="shared" si="22"/>
        <v/>
      </c>
      <c r="Q269" s="82" t="str">
        <f t="shared" si="23"/>
        <v/>
      </c>
      <c r="R269" s="82" t="str">
        <f ca="1">IF(Q$273 = "","",IF(Q$273 &lt;&gt; Q269,"",COUNTIF(C$3:C269,Q$273)))</f>
        <v/>
      </c>
      <c r="S269" s="82" t="str">
        <f t="shared" ca="1" si="24"/>
        <v/>
      </c>
      <c r="T269" s="82"/>
      <c r="U269" s="35"/>
      <c r="V269" s="35"/>
      <c r="W269" s="35"/>
      <c r="X269" s="35"/>
      <c r="Y269" s="35"/>
      <c r="Z269" s="35"/>
    </row>
    <row r="270" spans="1:26" x14ac:dyDescent="0.15">
      <c r="A270" s="59">
        <v>9</v>
      </c>
      <c r="B270" s="62">
        <v>28</v>
      </c>
      <c r="C270" s="72"/>
      <c r="D270" s="73"/>
      <c r="E270" s="73"/>
      <c r="F270" s="73"/>
      <c r="G270" s="73"/>
      <c r="H270" s="73"/>
      <c r="I270" s="73"/>
      <c r="J270" s="73"/>
      <c r="K270" s="73"/>
      <c r="L270" s="73"/>
      <c r="M270" s="73"/>
      <c r="N270" s="36" t="str">
        <f t="shared" si="20"/>
        <v/>
      </c>
      <c r="O270" s="82" t="str">
        <f t="shared" si="21"/>
        <v/>
      </c>
      <c r="P270" s="82" t="str">
        <f t="shared" si="22"/>
        <v/>
      </c>
      <c r="Q270" s="82" t="str">
        <f t="shared" si="23"/>
        <v/>
      </c>
      <c r="R270" s="82" t="str">
        <f ca="1">IF(Q$273 = "","",IF(Q$273 &lt;&gt; Q270,"",COUNTIF(C$3:C270,Q$273)))</f>
        <v/>
      </c>
      <c r="S270" s="82" t="str">
        <f t="shared" ca="1" si="24"/>
        <v/>
      </c>
      <c r="T270" s="82"/>
      <c r="U270" s="35"/>
      <c r="V270" s="35"/>
      <c r="W270" s="35"/>
      <c r="X270" s="35"/>
      <c r="Y270" s="35"/>
      <c r="Z270" s="35"/>
    </row>
    <row r="271" spans="1:26" x14ac:dyDescent="0.15">
      <c r="A271" s="59">
        <v>9</v>
      </c>
      <c r="B271" s="62">
        <v>29</v>
      </c>
      <c r="C271" s="72"/>
      <c r="D271" s="73"/>
      <c r="E271" s="73"/>
      <c r="F271" s="73"/>
      <c r="G271" s="73"/>
      <c r="H271" s="73"/>
      <c r="I271" s="73"/>
      <c r="J271" s="73"/>
      <c r="K271" s="73"/>
      <c r="L271" s="73"/>
      <c r="M271" s="73"/>
      <c r="N271" s="36" t="str">
        <f t="shared" si="20"/>
        <v/>
      </c>
      <c r="O271" s="82" t="str">
        <f t="shared" si="21"/>
        <v/>
      </c>
      <c r="P271" s="82" t="str">
        <f t="shared" si="22"/>
        <v/>
      </c>
      <c r="Q271" s="82" t="str">
        <f t="shared" si="23"/>
        <v/>
      </c>
      <c r="R271" s="82" t="str">
        <f ca="1">IF(Q$273 = "","",IF(Q$273 &lt;&gt; Q271,"",COUNTIF(C$3:C271,Q$273)))</f>
        <v/>
      </c>
      <c r="S271" s="82" t="str">
        <f t="shared" ca="1" si="24"/>
        <v/>
      </c>
      <c r="T271" s="82"/>
      <c r="U271" s="35"/>
      <c r="V271" s="35"/>
      <c r="W271" s="35"/>
      <c r="X271" s="35"/>
      <c r="Y271" s="35"/>
      <c r="Z271" s="35"/>
    </row>
    <row r="272" spans="1:26" x14ac:dyDescent="0.15">
      <c r="A272" s="63">
        <v>9</v>
      </c>
      <c r="B272" s="64">
        <v>30</v>
      </c>
      <c r="C272" s="1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37" t="str">
        <f t="shared" si="20"/>
        <v/>
      </c>
      <c r="O272" s="82" t="str">
        <f t="shared" si="21"/>
        <v/>
      </c>
      <c r="P272" s="82" t="str">
        <f t="shared" si="22"/>
        <v/>
      </c>
      <c r="Q272" s="82" t="str">
        <f t="shared" si="23"/>
        <v/>
      </c>
      <c r="R272" s="82" t="str">
        <f ca="1">IF(Q$273 = "","",IF(Q$273 &lt;&gt; Q272,"",COUNTIF(C$3:C272,Q$273)))</f>
        <v/>
      </c>
      <c r="S272" s="82" t="str">
        <f t="shared" ca="1" si="24"/>
        <v/>
      </c>
      <c r="T272" s="82"/>
      <c r="U272" s="35"/>
      <c r="V272" s="35"/>
      <c r="W272" s="35"/>
      <c r="X272" s="35"/>
      <c r="Y272" s="35"/>
      <c r="Z272" s="35"/>
    </row>
    <row r="273" spans="1:26" x14ac:dyDescent="0.15">
      <c r="A273" s="65" t="s">
        <v>17</v>
      </c>
      <c r="B273" s="66"/>
      <c r="C273" s="38">
        <f>COUNTA(C3:C272)</f>
        <v>0</v>
      </c>
      <c r="D273" s="38">
        <f>COUNT(D3:D272)</f>
        <v>0</v>
      </c>
      <c r="E273" s="38">
        <f t="shared" ref="E273:N273" si="25">COUNT(E3:E272)</f>
        <v>0</v>
      </c>
      <c r="F273" s="38">
        <f t="shared" si="25"/>
        <v>0</v>
      </c>
      <c r="G273" s="38">
        <f t="shared" si="25"/>
        <v>0</v>
      </c>
      <c r="H273" s="39" t="s">
        <v>18</v>
      </c>
      <c r="I273" s="40"/>
      <c r="J273" s="38">
        <f t="shared" si="25"/>
        <v>0</v>
      </c>
      <c r="K273" s="38">
        <f t="shared" si="25"/>
        <v>0</v>
      </c>
      <c r="L273" s="38">
        <f t="shared" si="25"/>
        <v>0</v>
      </c>
      <c r="M273" s="38">
        <f t="shared" si="25"/>
        <v>0</v>
      </c>
      <c r="N273" s="38">
        <f t="shared" si="25"/>
        <v>0</v>
      </c>
      <c r="O273" s="82" t="str">
        <f ca="1">IFERROR(INDIRECT("O"&amp;MATCH(0,INDEX(0/(O$3:O$272&lt;&gt;""),),0)+2),"")</f>
        <v/>
      </c>
      <c r="P273" s="82" t="str">
        <f ca="1">IFERROR(INDIRECT("P"&amp;MATCH(0,INDEX(0/(P$3:P$272&lt;&gt;""),),0)+2),"")</f>
        <v/>
      </c>
      <c r="Q273" s="82" t="str">
        <f ca="1">IFERROR(INDIRECT("Q"&amp;MATCH(0,INDEX(0/(Q$3:Q$272&lt;&gt;""),),0)+2),"")</f>
        <v/>
      </c>
      <c r="R273" s="82"/>
      <c r="S273" s="82"/>
      <c r="T273" s="82"/>
      <c r="U273" s="35"/>
      <c r="V273" s="35"/>
      <c r="W273" s="35"/>
      <c r="X273" s="35"/>
      <c r="Y273" s="35"/>
      <c r="Z273" s="35"/>
    </row>
    <row r="274" spans="1:26" x14ac:dyDescent="0.15">
      <c r="A274" s="65" t="s">
        <v>19</v>
      </c>
      <c r="B274" s="66"/>
      <c r="C274" s="41" t="s">
        <v>20</v>
      </c>
      <c r="D274" s="42">
        <f>IF(D273&lt;&gt;0,AVERAGE(D3:D272),0)</f>
        <v>0</v>
      </c>
      <c r="E274" s="42">
        <f>IF(E273&lt;&gt;0,AVERAGE(E3:E272),0)</f>
        <v>0</v>
      </c>
      <c r="F274" s="42">
        <f>IF(F273&lt;&gt;0,AVERAGE(F3:F272),0)</f>
        <v>0</v>
      </c>
      <c r="G274" s="42">
        <f>IF(G273&lt;&gt;0,AVERAGE(G3:G272),0)</f>
        <v>0</v>
      </c>
      <c r="H274" s="39" t="s">
        <v>18</v>
      </c>
      <c r="I274" s="43"/>
      <c r="J274" s="42">
        <f>IF(J273&lt;&gt;0,AVERAGE(J3:J272),0)</f>
        <v>0</v>
      </c>
      <c r="K274" s="42">
        <f>IF(K273&lt;&gt;0,AVERAGE(K3:K272),0)</f>
        <v>0</v>
      </c>
      <c r="L274" s="42">
        <f>IF(L273&lt;&gt;0,AVERAGE(L3:L272),0)</f>
        <v>0</v>
      </c>
      <c r="M274" s="42">
        <f>IF(M273&lt;&gt;0,AVERAGE(M3:M272),0)</f>
        <v>0</v>
      </c>
      <c r="N274" s="42">
        <f>IF(N273&lt;&gt;0,AVERAGE(N3:N272),0)</f>
        <v>0</v>
      </c>
      <c r="O274" s="82">
        <f>COUNTA(O3:O272) -COUNTBLANK(O3:O272)</f>
        <v>0</v>
      </c>
      <c r="P274" s="82">
        <f>COUNTA(P3:P272) -COUNTBLANK(P3:P272)</f>
        <v>0</v>
      </c>
      <c r="Q274" s="82"/>
      <c r="R274" s="82">
        <f ca="1">MAX(R3:R272)</f>
        <v>0</v>
      </c>
      <c r="S274" s="82"/>
      <c r="T274" s="82"/>
      <c r="U274" s="35"/>
      <c r="V274" s="35"/>
      <c r="W274" s="35"/>
      <c r="X274" s="35"/>
      <c r="Y274" s="35"/>
      <c r="Z274" s="35"/>
    </row>
    <row r="275" spans="1:26" x14ac:dyDescent="0.15">
      <c r="A275" s="67" t="s">
        <v>21</v>
      </c>
      <c r="B275" s="68"/>
      <c r="C275" s="41" t="s">
        <v>20</v>
      </c>
      <c r="D275" s="42">
        <f>IF(D273&gt;=2,STDEV(D3:D272),0)</f>
        <v>0</v>
      </c>
      <c r="E275" s="42">
        <f t="shared" ref="E275:N275" si="26">IF(E273&gt;=2,STDEV(E3:E272),0)</f>
        <v>0</v>
      </c>
      <c r="F275" s="42">
        <f t="shared" si="26"/>
        <v>0</v>
      </c>
      <c r="G275" s="42">
        <f t="shared" si="26"/>
        <v>0</v>
      </c>
      <c r="H275" s="39" t="s">
        <v>18</v>
      </c>
      <c r="I275" s="43"/>
      <c r="J275" s="42">
        <f t="shared" si="26"/>
        <v>0</v>
      </c>
      <c r="K275" s="42">
        <f t="shared" si="26"/>
        <v>0</v>
      </c>
      <c r="L275" s="42">
        <f t="shared" si="26"/>
        <v>0</v>
      </c>
      <c r="M275" s="42">
        <f t="shared" si="26"/>
        <v>0</v>
      </c>
      <c r="N275" s="42">
        <f t="shared" si="26"/>
        <v>0</v>
      </c>
      <c r="O275" s="82"/>
      <c r="P275" s="82"/>
      <c r="Q275" s="82"/>
      <c r="R275" s="82" t="e">
        <f ca="1">INDEX(S3:S272,MATCH(1,R3:R272,0))</f>
        <v>#N/A</v>
      </c>
      <c r="S275" s="82"/>
      <c r="T275" s="82"/>
      <c r="U275" s="35"/>
      <c r="V275" s="35"/>
      <c r="W275" s="35"/>
      <c r="X275" s="35"/>
      <c r="Y275" s="35"/>
      <c r="Z275" s="35"/>
    </row>
    <row r="276" spans="1:26" x14ac:dyDescent="0.15">
      <c r="A276" s="69"/>
      <c r="B276" s="69"/>
      <c r="C276" s="44"/>
      <c r="D276" s="44" t="str">
        <f ca="1">IF(O273="","","※"&amp;O273&amp;"に名前の入力がありません。(名前未入力" &amp; O274 &amp; "件あり)")</f>
        <v/>
      </c>
      <c r="E276" s="44"/>
      <c r="F276" s="44"/>
      <c r="G276" s="44"/>
      <c r="H276" s="44"/>
      <c r="I276" s="44"/>
      <c r="J276" s="44"/>
      <c r="K276" s="44"/>
      <c r="L276" s="44"/>
      <c r="M276" s="44"/>
      <c r="N276" s="45"/>
      <c r="O276" s="82"/>
      <c r="P276" s="82"/>
      <c r="Q276" s="82"/>
      <c r="R276" s="82" t="e">
        <f ca="1">INDEX(S3:S272,MATCH(2,R3:R272,0))</f>
        <v>#N/A</v>
      </c>
      <c r="S276" s="82"/>
      <c r="T276" s="82"/>
      <c r="U276" s="35"/>
      <c r="V276" s="35"/>
      <c r="W276" s="35"/>
      <c r="X276" s="35"/>
      <c r="Y276" s="35"/>
      <c r="Z276" s="35"/>
    </row>
    <row r="277" spans="1:26" x14ac:dyDescent="0.15">
      <c r="A277" s="69"/>
      <c r="B277" s="69"/>
      <c r="C277" s="44"/>
      <c r="D277" s="44" t="str">
        <f ca="1">IF(P273="","","※" &amp; P273 &amp; "に未入力の種目があります。(" &amp; P274 &amp; "人に未入力種目あり。１種目も行っていない生徒は除く)")</f>
        <v/>
      </c>
      <c r="E277" s="44"/>
      <c r="F277" s="44"/>
      <c r="G277" s="44"/>
      <c r="H277" s="44"/>
      <c r="I277" s="44"/>
      <c r="J277" s="44"/>
      <c r="K277" s="44"/>
      <c r="L277" s="44"/>
      <c r="M277" s="44"/>
      <c r="N277" s="45"/>
      <c r="O277" s="35"/>
      <c r="P277" s="35"/>
      <c r="Q277" s="35"/>
      <c r="R277" s="35"/>
      <c r="S277" s="35"/>
      <c r="T277" s="35"/>
      <c r="U277" s="35"/>
      <c r="V277" s="35"/>
      <c r="W277" s="35"/>
      <c r="X277" s="35"/>
      <c r="Y277" s="35"/>
      <c r="Z277" s="35"/>
    </row>
    <row r="278" spans="1:26" x14ac:dyDescent="0.15">
      <c r="A278" s="69"/>
      <c r="B278" s="69"/>
      <c r="C278" s="44"/>
      <c r="D278" s="78" t="str">
        <f ca="1">IF(D277="","","　空欄：実施していない。　　0：実施した結果、記録が0。")</f>
        <v/>
      </c>
      <c r="E278" s="44"/>
      <c r="F278" s="44"/>
      <c r="G278" s="44"/>
      <c r="H278" s="44"/>
      <c r="I278" s="44"/>
      <c r="J278" s="44"/>
      <c r="K278" s="44"/>
      <c r="L278" s="44"/>
      <c r="M278" s="44"/>
      <c r="N278" s="45"/>
      <c r="O278" s="35"/>
      <c r="P278" s="35"/>
      <c r="Q278" s="35"/>
      <c r="R278" s="35"/>
      <c r="S278" s="35"/>
      <c r="T278" s="35"/>
      <c r="U278" s="35"/>
      <c r="V278" s="35"/>
      <c r="W278" s="35"/>
      <c r="X278" s="35"/>
      <c r="Y278" s="35"/>
      <c r="Z278" s="35"/>
    </row>
    <row r="279" spans="1:26" x14ac:dyDescent="0.15">
      <c r="A279" s="69"/>
      <c r="B279" s="69"/>
      <c r="C279" s="44"/>
      <c r="D279" s="44" t="str">
        <f ca="1">IF(Q273="","","※"&amp;Q273&amp;"さんと同じ名前の生徒が"&amp; R274 &amp; "名います。（一人目" &amp; R275 &amp; "・二人目" &amp; R276 &amp; ")")</f>
        <v/>
      </c>
      <c r="E279" s="44"/>
      <c r="F279" s="44"/>
      <c r="G279" s="44"/>
      <c r="H279" s="44"/>
      <c r="I279" s="44"/>
      <c r="J279" s="44"/>
      <c r="K279" s="44"/>
      <c r="L279" s="44"/>
      <c r="M279" s="44"/>
      <c r="N279" s="45"/>
      <c r="O279" s="35"/>
      <c r="P279" s="35"/>
      <c r="Q279" s="35"/>
      <c r="R279" s="35"/>
      <c r="S279" s="35"/>
      <c r="T279" s="35"/>
      <c r="U279" s="35"/>
      <c r="V279" s="35"/>
      <c r="W279" s="35"/>
      <c r="X279" s="35"/>
      <c r="Y279" s="35"/>
      <c r="Z279" s="35"/>
    </row>
    <row r="280" spans="1:26" x14ac:dyDescent="0.15">
      <c r="A280" s="69"/>
      <c r="B280" s="69"/>
      <c r="C280" s="44"/>
      <c r="D280" s="78" t="str">
        <f ca="1">IF(D279="","","　前年の名前を確認し同じ名前に変更してください。半角全角に注意してください。")</f>
        <v/>
      </c>
      <c r="E280" s="44"/>
      <c r="F280" s="44"/>
      <c r="G280" s="44"/>
      <c r="H280" s="44"/>
      <c r="I280" s="44"/>
      <c r="J280" s="44"/>
      <c r="K280" s="44"/>
      <c r="L280" s="44"/>
      <c r="M280" s="44"/>
      <c r="N280" s="45"/>
      <c r="O280" s="35"/>
      <c r="P280" s="35"/>
      <c r="Q280" s="35"/>
      <c r="R280" s="35"/>
      <c r="S280" s="35"/>
      <c r="T280" s="35"/>
      <c r="U280" s="35"/>
      <c r="V280" s="35"/>
      <c r="W280" s="35"/>
      <c r="X280" s="35"/>
      <c r="Y280" s="35"/>
      <c r="Z280" s="35"/>
    </row>
    <row r="281" spans="1:26" x14ac:dyDescent="0.15">
      <c r="A281" s="69"/>
      <c r="B281" s="69"/>
      <c r="C281" s="44"/>
      <c r="D281" s="44"/>
      <c r="E281" s="44"/>
      <c r="F281" s="44"/>
      <c r="G281" s="44"/>
      <c r="H281" s="44"/>
      <c r="I281" s="44"/>
      <c r="J281" s="44"/>
      <c r="K281" s="44"/>
      <c r="L281" s="44"/>
      <c r="M281" s="44"/>
      <c r="N281" s="45"/>
      <c r="O281" s="35"/>
      <c r="P281" s="35"/>
      <c r="Q281" s="35"/>
      <c r="R281" s="35"/>
      <c r="S281" s="35"/>
      <c r="T281" s="35"/>
      <c r="U281" s="35"/>
      <c r="V281" s="35"/>
      <c r="W281" s="35"/>
      <c r="X281" s="35"/>
      <c r="Y281" s="35"/>
      <c r="Z281" s="35"/>
    </row>
    <row r="282" spans="1:26" x14ac:dyDescent="0.15">
      <c r="A282" s="69"/>
      <c r="B282" s="69"/>
      <c r="C282" s="44"/>
      <c r="D282" s="44"/>
      <c r="E282" s="44"/>
      <c r="F282" s="44"/>
      <c r="G282" s="44"/>
      <c r="H282" s="44"/>
      <c r="I282" s="44"/>
      <c r="J282" s="44"/>
      <c r="K282" s="44"/>
      <c r="L282" s="44"/>
      <c r="M282" s="44"/>
      <c r="N282" s="45"/>
      <c r="O282" s="35"/>
      <c r="P282" s="35"/>
      <c r="Q282" s="35"/>
      <c r="R282" s="35"/>
      <c r="S282" s="35"/>
      <c r="T282" s="35"/>
      <c r="U282" s="35"/>
      <c r="V282" s="35"/>
      <c r="W282" s="35"/>
      <c r="X282" s="35"/>
      <c r="Y282" s="35"/>
      <c r="Z282" s="35"/>
    </row>
    <row r="283" spans="1:26" x14ac:dyDescent="0.15">
      <c r="A283" s="69"/>
      <c r="B283" s="69"/>
      <c r="C283" s="44"/>
      <c r="D283" s="44"/>
      <c r="E283" s="44"/>
      <c r="F283" s="44"/>
      <c r="G283" s="44"/>
      <c r="H283" s="44"/>
      <c r="I283" s="44"/>
      <c r="J283" s="44"/>
      <c r="K283" s="44"/>
      <c r="L283" s="44"/>
      <c r="M283" s="44"/>
      <c r="N283" s="45"/>
      <c r="O283" s="35"/>
      <c r="P283" s="35"/>
      <c r="Q283" s="35"/>
      <c r="R283" s="35"/>
      <c r="S283" s="35"/>
      <c r="T283" s="35"/>
      <c r="U283" s="35"/>
      <c r="V283" s="35"/>
      <c r="W283" s="35"/>
      <c r="X283" s="35"/>
      <c r="Y283" s="35"/>
      <c r="Z283" s="35"/>
    </row>
    <row r="284" spans="1:26" x14ac:dyDescent="0.15">
      <c r="A284" s="69"/>
      <c r="B284" s="69"/>
      <c r="C284" s="44"/>
      <c r="D284" s="44"/>
      <c r="E284" s="44"/>
      <c r="F284" s="44"/>
      <c r="G284" s="44"/>
      <c r="H284" s="44"/>
      <c r="I284" s="44"/>
      <c r="J284" s="44"/>
      <c r="K284" s="44"/>
      <c r="L284" s="44"/>
      <c r="M284" s="44"/>
      <c r="N284" s="45"/>
      <c r="O284" s="35"/>
      <c r="P284" s="35"/>
      <c r="Q284" s="35"/>
      <c r="R284" s="35"/>
      <c r="S284" s="35"/>
      <c r="T284" s="35"/>
      <c r="U284" s="35"/>
      <c r="V284" s="35"/>
      <c r="W284" s="35"/>
      <c r="X284" s="35"/>
      <c r="Y284" s="35"/>
      <c r="Z284" s="35"/>
    </row>
    <row r="285" spans="1:26" x14ac:dyDescent="0.15">
      <c r="A285" s="69"/>
      <c r="B285" s="69"/>
      <c r="C285" s="44"/>
      <c r="D285" s="44"/>
      <c r="E285" s="44"/>
      <c r="F285" s="44"/>
      <c r="G285" s="44"/>
      <c r="H285" s="44"/>
      <c r="I285" s="44"/>
      <c r="J285" s="44"/>
      <c r="K285" s="44"/>
      <c r="L285" s="44"/>
      <c r="M285" s="44"/>
      <c r="N285" s="45"/>
      <c r="O285" s="35"/>
      <c r="P285" s="35"/>
      <c r="Q285" s="35"/>
      <c r="R285" s="35"/>
      <c r="S285" s="35"/>
      <c r="T285" s="35"/>
      <c r="U285" s="35"/>
      <c r="V285" s="35"/>
      <c r="W285" s="35"/>
      <c r="X285" s="35"/>
      <c r="Y285" s="35"/>
      <c r="Z285" s="35"/>
    </row>
    <row r="286" spans="1:26" x14ac:dyDescent="0.15">
      <c r="A286" s="69"/>
      <c r="B286" s="69"/>
      <c r="C286" s="44"/>
      <c r="D286" s="44"/>
      <c r="E286" s="44"/>
      <c r="F286" s="44"/>
      <c r="G286" s="44"/>
      <c r="H286" s="44"/>
      <c r="I286" s="44"/>
      <c r="J286" s="44"/>
      <c r="K286" s="44"/>
      <c r="L286" s="44"/>
      <c r="M286" s="44"/>
      <c r="N286" s="45"/>
      <c r="O286" s="35"/>
      <c r="P286" s="35"/>
      <c r="Q286" s="35"/>
      <c r="R286" s="35"/>
      <c r="S286" s="35"/>
      <c r="T286" s="35"/>
      <c r="U286" s="35"/>
      <c r="V286" s="35"/>
      <c r="W286" s="35"/>
      <c r="X286" s="35"/>
      <c r="Y286" s="35"/>
      <c r="Z286" s="35"/>
    </row>
    <row r="287" spans="1:26" x14ac:dyDescent="0.15">
      <c r="A287" s="69"/>
      <c r="B287" s="69"/>
      <c r="C287" s="44"/>
      <c r="D287" s="44"/>
      <c r="E287" s="44"/>
      <c r="F287" s="44"/>
      <c r="G287" s="44"/>
      <c r="H287" s="44"/>
      <c r="I287" s="44"/>
      <c r="J287" s="44"/>
      <c r="K287" s="44"/>
      <c r="L287" s="44"/>
      <c r="M287" s="44"/>
      <c r="N287" s="45"/>
      <c r="O287" s="35"/>
      <c r="P287" s="35"/>
      <c r="Q287" s="35"/>
      <c r="R287" s="35"/>
      <c r="S287" s="35"/>
      <c r="T287" s="35"/>
      <c r="U287" s="35"/>
      <c r="V287" s="35"/>
      <c r="W287" s="35"/>
      <c r="X287" s="35"/>
      <c r="Y287" s="35"/>
      <c r="Z287" s="35"/>
    </row>
    <row r="288" spans="1:26" x14ac:dyDescent="0.15">
      <c r="A288" s="69"/>
      <c r="B288" s="69"/>
      <c r="C288" s="44"/>
      <c r="D288" s="44"/>
      <c r="E288" s="44"/>
      <c r="F288" s="44"/>
      <c r="G288" s="44"/>
      <c r="H288" s="44"/>
      <c r="I288" s="44"/>
      <c r="J288" s="44"/>
      <c r="K288" s="44"/>
      <c r="L288" s="44"/>
      <c r="M288" s="44"/>
      <c r="N288" s="45"/>
      <c r="O288" s="35"/>
      <c r="P288" s="35"/>
      <c r="Q288" s="35"/>
      <c r="R288" s="35"/>
      <c r="S288" s="35"/>
      <c r="T288" s="35"/>
      <c r="U288" s="35"/>
      <c r="V288" s="35"/>
      <c r="W288" s="35"/>
      <c r="X288" s="35"/>
      <c r="Y288" s="35"/>
      <c r="Z288" s="35"/>
    </row>
    <row r="289" spans="1:26" x14ac:dyDescent="0.15">
      <c r="A289" s="69"/>
      <c r="B289" s="69"/>
      <c r="C289" s="44"/>
      <c r="D289" s="44"/>
      <c r="E289" s="44"/>
      <c r="F289" s="44"/>
      <c r="G289" s="44"/>
      <c r="H289" s="44"/>
      <c r="I289" s="44"/>
      <c r="J289" s="44"/>
      <c r="K289" s="44"/>
      <c r="L289" s="44"/>
      <c r="M289" s="44"/>
      <c r="N289" s="45"/>
      <c r="O289" s="35"/>
      <c r="P289" s="35"/>
      <c r="Q289" s="35"/>
      <c r="R289" s="35"/>
      <c r="S289" s="35"/>
      <c r="T289" s="35"/>
      <c r="U289" s="35"/>
      <c r="V289" s="35"/>
      <c r="W289" s="35"/>
      <c r="X289" s="35"/>
      <c r="Y289" s="35"/>
      <c r="Z289" s="35"/>
    </row>
    <row r="290" spans="1:26" x14ac:dyDescent="0.15">
      <c r="A290" s="69"/>
      <c r="B290" s="69"/>
      <c r="C290" s="44"/>
      <c r="D290" s="44"/>
      <c r="E290" s="44"/>
      <c r="F290" s="44"/>
      <c r="G290" s="44"/>
      <c r="H290" s="44"/>
      <c r="I290" s="44"/>
      <c r="J290" s="44"/>
      <c r="K290" s="44"/>
      <c r="L290" s="44"/>
      <c r="M290" s="44"/>
      <c r="N290" s="45"/>
      <c r="O290" s="35"/>
      <c r="P290" s="35"/>
      <c r="Q290" s="35"/>
      <c r="R290" s="35"/>
      <c r="S290" s="35"/>
      <c r="T290" s="35"/>
      <c r="U290" s="35"/>
      <c r="V290" s="35"/>
      <c r="W290" s="35"/>
      <c r="X290" s="35"/>
      <c r="Y290" s="35"/>
      <c r="Z290" s="35"/>
    </row>
    <row r="291" spans="1:26" x14ac:dyDescent="0.15">
      <c r="A291" s="69"/>
      <c r="B291" s="69"/>
      <c r="C291" s="44"/>
      <c r="D291" s="44"/>
      <c r="E291" s="44"/>
      <c r="F291" s="44"/>
      <c r="G291" s="44"/>
      <c r="H291" s="44"/>
      <c r="I291" s="44"/>
      <c r="J291" s="44"/>
      <c r="K291" s="44"/>
      <c r="L291" s="44"/>
      <c r="M291" s="44"/>
      <c r="N291" s="45"/>
      <c r="O291" s="35"/>
      <c r="P291" s="35"/>
      <c r="Q291" s="35"/>
      <c r="R291" s="35"/>
      <c r="S291" s="35"/>
      <c r="T291" s="35"/>
      <c r="U291" s="35"/>
      <c r="V291" s="35"/>
      <c r="W291" s="35"/>
      <c r="X291" s="35"/>
      <c r="Y291" s="35"/>
      <c r="Z291" s="35"/>
    </row>
    <row r="292" spans="1:26" x14ac:dyDescent="0.15">
      <c r="A292" s="69"/>
      <c r="B292" s="69"/>
      <c r="C292" s="44"/>
      <c r="D292" s="44"/>
      <c r="E292" s="44"/>
      <c r="F292" s="44"/>
      <c r="G292" s="44"/>
      <c r="H292" s="44"/>
      <c r="I292" s="44"/>
      <c r="J292" s="44"/>
      <c r="K292" s="44"/>
      <c r="L292" s="44"/>
      <c r="M292" s="44"/>
      <c r="N292" s="45"/>
      <c r="O292" s="35"/>
      <c r="P292" s="35"/>
      <c r="Q292" s="35"/>
      <c r="R292" s="35"/>
      <c r="S292" s="35"/>
      <c r="T292" s="35"/>
      <c r="U292" s="35"/>
      <c r="V292" s="35"/>
      <c r="W292" s="35"/>
      <c r="X292" s="35"/>
      <c r="Y292" s="35"/>
      <c r="Z292" s="35"/>
    </row>
    <row r="293" spans="1:26" x14ac:dyDescent="0.15">
      <c r="A293" s="69"/>
      <c r="B293" s="69"/>
      <c r="C293" s="44"/>
      <c r="D293" s="44"/>
      <c r="E293" s="44"/>
      <c r="F293" s="44"/>
      <c r="G293" s="44"/>
      <c r="H293" s="44"/>
      <c r="I293" s="44"/>
      <c r="J293" s="44"/>
      <c r="K293" s="44"/>
      <c r="L293" s="44"/>
      <c r="M293" s="44"/>
      <c r="N293" s="45"/>
      <c r="O293" s="35"/>
      <c r="P293" s="35"/>
      <c r="Q293" s="35"/>
      <c r="R293" s="35"/>
      <c r="S293" s="35"/>
      <c r="T293" s="35"/>
      <c r="U293" s="35"/>
      <c r="V293" s="35"/>
      <c r="W293" s="35"/>
      <c r="X293" s="35"/>
      <c r="Y293" s="35"/>
      <c r="Z293" s="35"/>
    </row>
    <row r="294" spans="1:26" x14ac:dyDescent="0.15">
      <c r="A294" s="69"/>
      <c r="B294" s="69"/>
      <c r="C294" s="44"/>
      <c r="D294" s="44"/>
      <c r="E294" s="44"/>
      <c r="F294" s="44"/>
      <c r="G294" s="44"/>
      <c r="H294" s="44"/>
      <c r="I294" s="44"/>
      <c r="J294" s="44"/>
      <c r="K294" s="44"/>
      <c r="L294" s="44"/>
      <c r="M294" s="44"/>
      <c r="N294" s="45"/>
      <c r="O294" s="35"/>
      <c r="P294" s="35"/>
      <c r="Q294" s="35"/>
      <c r="R294" s="35"/>
      <c r="S294" s="35"/>
      <c r="T294" s="35"/>
      <c r="U294" s="35"/>
      <c r="V294" s="35"/>
      <c r="W294" s="35"/>
      <c r="X294" s="35"/>
      <c r="Y294" s="35"/>
      <c r="Z294" s="35"/>
    </row>
    <row r="295" spans="1:26" x14ac:dyDescent="0.15">
      <c r="A295" s="69"/>
      <c r="B295" s="69"/>
      <c r="C295" s="44"/>
      <c r="D295" s="44"/>
      <c r="E295" s="44"/>
      <c r="F295" s="44"/>
      <c r="G295" s="44"/>
      <c r="H295" s="44"/>
      <c r="I295" s="44"/>
      <c r="J295" s="44"/>
      <c r="K295" s="44"/>
      <c r="L295" s="44"/>
      <c r="M295" s="44"/>
      <c r="N295" s="45"/>
      <c r="O295" s="35"/>
      <c r="P295" s="35"/>
      <c r="Q295" s="35"/>
      <c r="R295" s="35"/>
      <c r="S295" s="35"/>
      <c r="T295" s="35"/>
      <c r="U295" s="35"/>
      <c r="V295" s="35"/>
      <c r="W295" s="35"/>
      <c r="X295" s="35"/>
      <c r="Y295" s="35"/>
      <c r="Z295" s="35"/>
    </row>
    <row r="296" spans="1:26" x14ac:dyDescent="0.15">
      <c r="A296" s="69"/>
      <c r="B296" s="69"/>
      <c r="C296" s="44"/>
      <c r="D296" s="44"/>
      <c r="E296" s="44"/>
      <c r="F296" s="44"/>
      <c r="G296" s="44"/>
      <c r="H296" s="44"/>
      <c r="I296" s="44"/>
      <c r="J296" s="44"/>
      <c r="K296" s="44"/>
      <c r="L296" s="44"/>
      <c r="M296" s="44"/>
      <c r="N296" s="45"/>
      <c r="O296" s="35"/>
      <c r="P296" s="35"/>
      <c r="Q296" s="35"/>
      <c r="R296" s="35"/>
      <c r="S296" s="35"/>
      <c r="T296" s="35"/>
      <c r="U296" s="35"/>
      <c r="V296" s="35"/>
      <c r="W296" s="35"/>
      <c r="X296" s="35"/>
      <c r="Y296" s="35"/>
      <c r="Z296" s="35"/>
    </row>
    <row r="297" spans="1:26" x14ac:dyDescent="0.15">
      <c r="A297" s="69"/>
      <c r="B297" s="69"/>
      <c r="C297" s="44"/>
      <c r="D297" s="44"/>
      <c r="E297" s="44"/>
      <c r="F297" s="44"/>
      <c r="G297" s="44"/>
      <c r="H297" s="44"/>
      <c r="I297" s="44"/>
      <c r="J297" s="44"/>
      <c r="K297" s="44"/>
      <c r="L297" s="44"/>
      <c r="M297" s="44"/>
      <c r="N297" s="45"/>
      <c r="O297" s="35"/>
      <c r="P297" s="35"/>
      <c r="Q297" s="35"/>
      <c r="R297" s="35"/>
      <c r="S297" s="35"/>
      <c r="T297" s="35"/>
      <c r="U297" s="35"/>
      <c r="V297" s="35"/>
      <c r="W297" s="35"/>
      <c r="X297" s="35"/>
      <c r="Y297" s="35"/>
      <c r="Z297" s="35"/>
    </row>
    <row r="298" spans="1:26" x14ac:dyDescent="0.15">
      <c r="A298" s="69"/>
      <c r="B298" s="69"/>
      <c r="C298" s="44"/>
      <c r="D298" s="44"/>
      <c r="E298" s="44"/>
      <c r="F298" s="44"/>
      <c r="G298" s="44"/>
      <c r="H298" s="44"/>
      <c r="I298" s="44"/>
      <c r="J298" s="44"/>
      <c r="K298" s="44"/>
      <c r="L298" s="44"/>
      <c r="M298" s="44"/>
      <c r="N298" s="45"/>
      <c r="O298" s="35"/>
      <c r="P298" s="35"/>
      <c r="Q298" s="35"/>
      <c r="R298" s="35"/>
      <c r="S298" s="35"/>
      <c r="T298" s="35"/>
      <c r="U298" s="35"/>
      <c r="V298" s="35"/>
      <c r="W298" s="35"/>
      <c r="X298" s="35"/>
      <c r="Y298" s="35"/>
      <c r="Z298" s="35"/>
    </row>
    <row r="299" spans="1:26" x14ac:dyDescent="0.15">
      <c r="A299" s="69"/>
      <c r="B299" s="69"/>
      <c r="C299" s="44"/>
      <c r="D299" s="44"/>
      <c r="E299" s="44"/>
      <c r="F299" s="44"/>
      <c r="G299" s="44"/>
      <c r="H299" s="44"/>
      <c r="I299" s="44"/>
      <c r="J299" s="44"/>
      <c r="K299" s="44"/>
      <c r="L299" s="44"/>
      <c r="M299" s="44"/>
      <c r="N299" s="45"/>
      <c r="O299" s="35"/>
      <c r="P299" s="35"/>
      <c r="Q299" s="35"/>
      <c r="R299" s="35"/>
      <c r="S299" s="35"/>
      <c r="T299" s="35"/>
      <c r="U299" s="35"/>
      <c r="V299" s="35"/>
      <c r="W299" s="35"/>
      <c r="X299" s="35"/>
      <c r="Y299" s="35"/>
      <c r="Z299" s="35"/>
    </row>
    <row r="300" spans="1:26" x14ac:dyDescent="0.15">
      <c r="A300" s="69"/>
      <c r="B300" s="69"/>
      <c r="C300" s="44"/>
      <c r="D300" s="44"/>
      <c r="E300" s="44"/>
      <c r="F300" s="44"/>
      <c r="G300" s="44"/>
      <c r="H300" s="44"/>
      <c r="I300" s="44"/>
      <c r="J300" s="44"/>
      <c r="K300" s="44"/>
      <c r="L300" s="44"/>
      <c r="M300" s="44"/>
      <c r="N300" s="45"/>
      <c r="O300" s="35"/>
      <c r="P300" s="35"/>
      <c r="Q300" s="35"/>
      <c r="R300" s="35"/>
      <c r="S300" s="35"/>
      <c r="T300" s="35"/>
      <c r="U300" s="35"/>
      <c r="V300" s="35"/>
      <c r="W300" s="35"/>
      <c r="X300" s="35"/>
      <c r="Y300" s="35"/>
      <c r="Z300" s="35"/>
    </row>
    <row r="301" spans="1:26" x14ac:dyDescent="0.15">
      <c r="A301" s="69"/>
      <c r="B301" s="69"/>
      <c r="C301" s="44"/>
      <c r="D301" s="44"/>
      <c r="E301" s="44"/>
      <c r="F301" s="44"/>
      <c r="G301" s="44"/>
      <c r="H301" s="44"/>
      <c r="I301" s="44"/>
      <c r="J301" s="44"/>
      <c r="K301" s="44"/>
      <c r="L301" s="44"/>
      <c r="M301" s="44"/>
      <c r="N301" s="45"/>
      <c r="O301" s="35"/>
      <c r="P301" s="35"/>
      <c r="Q301" s="35"/>
      <c r="R301" s="35"/>
      <c r="S301" s="35"/>
      <c r="T301" s="35"/>
      <c r="U301" s="35"/>
      <c r="V301" s="35"/>
      <c r="W301" s="35"/>
      <c r="X301" s="35"/>
      <c r="Y301" s="35"/>
      <c r="Z301" s="35"/>
    </row>
    <row r="302" spans="1:26" x14ac:dyDescent="0.15">
      <c r="A302" s="69"/>
      <c r="B302" s="69"/>
      <c r="C302" s="44"/>
      <c r="D302" s="44"/>
      <c r="E302" s="44"/>
      <c r="F302" s="44"/>
      <c r="G302" s="44"/>
      <c r="H302" s="44"/>
      <c r="I302" s="44"/>
      <c r="J302" s="44"/>
      <c r="K302" s="44"/>
      <c r="L302" s="44"/>
      <c r="M302" s="44"/>
      <c r="N302" s="45"/>
      <c r="O302" s="35"/>
      <c r="P302" s="35"/>
      <c r="Q302" s="35"/>
      <c r="R302" s="35"/>
      <c r="S302" s="35"/>
      <c r="T302" s="35"/>
      <c r="U302" s="35"/>
      <c r="V302" s="35"/>
      <c r="W302" s="35"/>
      <c r="X302" s="35"/>
      <c r="Y302" s="35"/>
      <c r="Z302" s="35"/>
    </row>
    <row r="303" spans="1:26" x14ac:dyDescent="0.15">
      <c r="A303" s="69"/>
      <c r="B303" s="69"/>
      <c r="C303" s="44"/>
      <c r="D303" s="44"/>
      <c r="E303" s="44"/>
      <c r="F303" s="44"/>
      <c r="G303" s="44"/>
      <c r="H303" s="44"/>
      <c r="I303" s="44"/>
      <c r="J303" s="44"/>
      <c r="K303" s="44"/>
      <c r="L303" s="44"/>
      <c r="M303" s="44"/>
      <c r="N303" s="45"/>
      <c r="O303" s="35"/>
      <c r="P303" s="35"/>
      <c r="Q303" s="35"/>
      <c r="R303" s="35"/>
      <c r="S303" s="35"/>
      <c r="T303" s="35"/>
      <c r="U303" s="35"/>
      <c r="V303" s="35"/>
      <c r="W303" s="35"/>
      <c r="X303" s="35"/>
      <c r="Y303" s="35"/>
      <c r="Z303" s="35"/>
    </row>
    <row r="304" spans="1:26" x14ac:dyDescent="0.15">
      <c r="A304" s="69"/>
      <c r="B304" s="69"/>
      <c r="C304" s="44"/>
      <c r="D304" s="44"/>
      <c r="E304" s="44"/>
      <c r="F304" s="44"/>
      <c r="G304" s="44"/>
      <c r="H304" s="44"/>
      <c r="I304" s="44"/>
      <c r="J304" s="44"/>
      <c r="K304" s="44"/>
      <c r="L304" s="44"/>
      <c r="M304" s="44"/>
      <c r="N304" s="45"/>
      <c r="O304" s="35"/>
      <c r="P304" s="35"/>
      <c r="Q304" s="35"/>
      <c r="R304" s="35"/>
      <c r="S304" s="35"/>
      <c r="T304" s="35"/>
      <c r="U304" s="35"/>
      <c r="V304" s="35"/>
      <c r="W304" s="35"/>
      <c r="X304" s="35"/>
      <c r="Y304" s="35"/>
      <c r="Z304" s="35"/>
    </row>
    <row r="305" spans="1:26" x14ac:dyDescent="0.15">
      <c r="A305" s="69"/>
      <c r="B305" s="69"/>
      <c r="C305" s="44"/>
      <c r="D305" s="44"/>
      <c r="E305" s="44"/>
      <c r="F305" s="44"/>
      <c r="G305" s="44"/>
      <c r="H305" s="44"/>
      <c r="I305" s="44"/>
      <c r="J305" s="44"/>
      <c r="K305" s="44"/>
      <c r="L305" s="44"/>
      <c r="M305" s="44"/>
      <c r="N305" s="45"/>
      <c r="O305" s="35"/>
      <c r="P305" s="35"/>
      <c r="Q305" s="35"/>
      <c r="R305" s="35"/>
      <c r="S305" s="35"/>
      <c r="T305" s="35"/>
      <c r="U305" s="35"/>
      <c r="V305" s="35"/>
      <c r="W305" s="35"/>
      <c r="X305" s="35"/>
      <c r="Y305" s="35"/>
      <c r="Z305" s="35"/>
    </row>
    <row r="306" spans="1:26" x14ac:dyDescent="0.15">
      <c r="A306" s="69"/>
      <c r="B306" s="69"/>
      <c r="C306" s="44"/>
      <c r="D306" s="44"/>
      <c r="E306" s="44"/>
      <c r="F306" s="44"/>
      <c r="G306" s="44"/>
      <c r="H306" s="44"/>
      <c r="I306" s="44"/>
      <c r="J306" s="44"/>
      <c r="K306" s="44"/>
      <c r="L306" s="44"/>
      <c r="M306" s="44"/>
      <c r="N306" s="45"/>
      <c r="O306" s="35"/>
      <c r="P306" s="35"/>
      <c r="Q306" s="35"/>
      <c r="R306" s="35"/>
      <c r="S306" s="35"/>
      <c r="T306" s="35"/>
      <c r="U306" s="35"/>
      <c r="V306" s="35"/>
      <c r="W306" s="35"/>
      <c r="X306" s="35"/>
      <c r="Y306" s="35"/>
      <c r="Z306" s="35"/>
    </row>
    <row r="307" spans="1:26" x14ac:dyDescent="0.15">
      <c r="A307" s="69"/>
      <c r="B307" s="69"/>
      <c r="C307" s="44"/>
      <c r="D307" s="44"/>
      <c r="E307" s="44"/>
      <c r="F307" s="44"/>
      <c r="G307" s="44"/>
      <c r="H307" s="44"/>
      <c r="I307" s="44"/>
      <c r="J307" s="44"/>
      <c r="K307" s="44"/>
      <c r="L307" s="44"/>
      <c r="M307" s="44"/>
      <c r="N307" s="45"/>
      <c r="O307" s="35"/>
      <c r="P307" s="35"/>
      <c r="Q307" s="35"/>
      <c r="R307" s="35"/>
      <c r="S307" s="35"/>
      <c r="T307" s="35"/>
      <c r="U307" s="35"/>
      <c r="V307" s="35"/>
      <c r="W307" s="35"/>
      <c r="X307" s="35"/>
      <c r="Y307" s="35"/>
      <c r="Z307" s="35"/>
    </row>
    <row r="308" spans="1:26" x14ac:dyDescent="0.15">
      <c r="A308" s="69"/>
      <c r="B308" s="69"/>
      <c r="C308" s="44"/>
      <c r="D308" s="44"/>
      <c r="E308" s="44"/>
      <c r="F308" s="44"/>
      <c r="G308" s="44"/>
      <c r="H308" s="44"/>
      <c r="I308" s="44"/>
      <c r="J308" s="44"/>
      <c r="K308" s="44"/>
      <c r="L308" s="44"/>
      <c r="M308" s="44"/>
      <c r="N308" s="45"/>
      <c r="O308" s="35"/>
      <c r="P308" s="35"/>
      <c r="Q308" s="35"/>
      <c r="R308" s="35"/>
      <c r="S308" s="35"/>
      <c r="T308" s="35"/>
      <c r="U308" s="35"/>
      <c r="V308" s="35"/>
      <c r="W308" s="35"/>
      <c r="X308" s="35"/>
      <c r="Y308" s="35"/>
      <c r="Z308" s="35"/>
    </row>
    <row r="309" spans="1:26" x14ac:dyDescent="0.15">
      <c r="A309" s="69"/>
      <c r="B309" s="69"/>
      <c r="C309" s="44"/>
      <c r="D309" s="44"/>
      <c r="E309" s="44"/>
      <c r="F309" s="44"/>
      <c r="G309" s="44"/>
      <c r="H309" s="44"/>
      <c r="I309" s="44"/>
      <c r="J309" s="44"/>
      <c r="K309" s="44"/>
      <c r="L309" s="44"/>
      <c r="M309" s="44"/>
      <c r="N309" s="45"/>
      <c r="O309" s="35"/>
      <c r="P309" s="35"/>
      <c r="Q309" s="35"/>
      <c r="R309" s="35"/>
      <c r="S309" s="35"/>
      <c r="T309" s="35"/>
      <c r="U309" s="35"/>
      <c r="V309" s="35"/>
      <c r="W309" s="35"/>
      <c r="X309" s="35"/>
      <c r="Y309" s="35"/>
      <c r="Z309" s="35"/>
    </row>
    <row r="310" spans="1:26" x14ac:dyDescent="0.15">
      <c r="A310" s="69"/>
      <c r="B310" s="69"/>
      <c r="C310" s="44"/>
      <c r="D310" s="44"/>
      <c r="E310" s="44"/>
      <c r="F310" s="44"/>
      <c r="G310" s="44"/>
      <c r="H310" s="44"/>
      <c r="I310" s="44"/>
      <c r="J310" s="44"/>
      <c r="K310" s="44"/>
      <c r="L310" s="44"/>
      <c r="M310" s="44"/>
      <c r="N310" s="45"/>
      <c r="O310" s="35"/>
      <c r="P310" s="35"/>
      <c r="Q310" s="35"/>
      <c r="R310" s="35"/>
      <c r="S310" s="35"/>
      <c r="T310" s="35"/>
      <c r="U310" s="35"/>
      <c r="V310" s="35"/>
      <c r="W310" s="35"/>
      <c r="X310" s="35"/>
      <c r="Y310" s="35"/>
      <c r="Z310" s="35"/>
    </row>
  </sheetData>
  <sheetProtection algorithmName="SHA-512" hashValue="k5beGvTaClOUeg6xEaYGgKY/RrA8GwIsGM/JzMqbC+0FRwVXBw60jImHKzvEcIZToRvycW2kokRFjYqwhDKkeQ==" saltValue="6AwK2BMQ4vwsjCUEvB1bPg==" spinCount="100000" sheet="1" objects="1" scenarios="1" selectLockedCells="1"/>
  <mergeCells count="3">
    <mergeCell ref="A1:A2"/>
    <mergeCell ref="C1:C2"/>
    <mergeCell ref="B1:B2"/>
  </mergeCells>
  <phoneticPr fontId="1"/>
  <conditionalFormatting sqref="D3:D272">
    <cfRule type="cellIs" dxfId="20" priority="18" operator="lessThan">
      <formula>$AA$3</formula>
    </cfRule>
    <cfRule type="cellIs" dxfId="19" priority="21" operator="greaterThan">
      <formula>$AA$4</formula>
    </cfRule>
  </conditionalFormatting>
  <conditionalFormatting sqref="D3:M272">
    <cfRule type="containsBlanks" dxfId="18" priority="1">
      <formula>LEN(TRIM(D3))=0</formula>
    </cfRule>
  </conditionalFormatting>
  <conditionalFormatting sqref="E3:E272">
    <cfRule type="cellIs" dxfId="17" priority="16" operator="lessThan">
      <formula>$AB$3</formula>
    </cfRule>
    <cfRule type="cellIs" dxfId="16" priority="17" operator="greaterThan">
      <formula>$AB$4</formula>
    </cfRule>
  </conditionalFormatting>
  <conditionalFormatting sqref="F3:F272">
    <cfRule type="cellIs" dxfId="15" priority="14" operator="lessThan">
      <formula>$AC$3</formula>
    </cfRule>
    <cfRule type="cellIs" dxfId="14" priority="15" operator="greaterThan">
      <formula>$AC$4</formula>
    </cfRule>
  </conditionalFormatting>
  <conditionalFormatting sqref="G3:G272">
    <cfRule type="cellIs" dxfId="13" priority="12" operator="lessThan">
      <formula>$AD$3</formula>
    </cfRule>
    <cfRule type="cellIs" dxfId="12" priority="13" operator="greaterThan">
      <formula>$AD$4</formula>
    </cfRule>
  </conditionalFormatting>
  <conditionalFormatting sqref="H3:H272">
    <cfRule type="cellIs" dxfId="11" priority="10" operator="greaterThan">
      <formula>$AE$4</formula>
    </cfRule>
    <cfRule type="cellIs" dxfId="10" priority="11" operator="lessThan">
      <formula>$AE$3</formula>
    </cfRule>
  </conditionalFormatting>
  <conditionalFormatting sqref="I3:I272">
    <cfRule type="expression" dxfId="9" priority="19">
      <formula>IF($N3&gt;$AF$4,1,0)</formula>
    </cfRule>
    <cfRule type="expression" dxfId="8" priority="20">
      <formula>IF($N3&lt;$AF$3,1,0)</formula>
    </cfRule>
  </conditionalFormatting>
  <conditionalFormatting sqref="J3:J272">
    <cfRule type="cellIs" dxfId="7" priority="8" operator="lessThan">
      <formula>$AG$3</formula>
    </cfRule>
    <cfRule type="cellIs" dxfId="6" priority="9" operator="greaterThan">
      <formula>$AG$4</formula>
    </cfRule>
  </conditionalFormatting>
  <conditionalFormatting sqref="K3:K272">
    <cfRule type="cellIs" dxfId="5" priority="6" operator="lessThan">
      <formula>$AH$3</formula>
    </cfRule>
    <cfRule type="cellIs" dxfId="4" priority="7" operator="greaterThan">
      <formula>$AH$4</formula>
    </cfRule>
  </conditionalFormatting>
  <conditionalFormatting sqref="L3:L272">
    <cfRule type="cellIs" dxfId="3" priority="4" operator="lessThan">
      <formula>$AI$3</formula>
    </cfRule>
    <cfRule type="cellIs" dxfId="2" priority="5" operator="greaterThan">
      <formula>$AI$4</formula>
    </cfRule>
  </conditionalFormatting>
  <conditionalFormatting sqref="M3:M272">
    <cfRule type="cellIs" dxfId="1" priority="2" operator="greaterThan">
      <formula>$AJ$4</formula>
    </cfRule>
    <cfRule type="cellIs" dxfId="0" priority="3" operator="lessThan">
      <formula>$AJ$3</formula>
    </cfRule>
  </conditionalFormatting>
  <dataValidations disablePrompts="1" count="5">
    <dataValidation type="whole" operator="notBetween" allowBlank="1" showInputMessage="1" showErrorMessage="1" error="この欄には入力できません。" sqref="N3:N272" xr:uid="{00000000-0002-0000-0100-000000000000}">
      <formula1>0</formula1>
      <formula2>1000000</formula2>
    </dataValidation>
    <dataValidation type="decimal" operator="notBetween" allowBlank="1" showErrorMessage="1" errorTitle="変更エラー" error="クラスまたは出席番号は変更できません。" sqref="A3:B272" xr:uid="{00000000-0002-0000-0100-000001000000}">
      <formula1>-1000000</formula1>
      <formula2>1000000</formula2>
    </dataValidation>
    <dataValidation type="decimal" allowBlank="1" showInputMessage="1" showErrorMessage="1" errorTitle="入力エラー" error="この欄に数値以外は入力出来ません。" sqref="D3:G272 J3:M272" xr:uid="{00000000-0002-0000-0100-000002000000}">
      <formula1>0</formula1>
      <formula2>100000</formula2>
    </dataValidation>
    <dataValidation type="whole" allowBlank="1" showInputMessage="1" showErrorMessage="1" errorTitle="入力エラー" error="この欄に0～59以外は入力出来ません。" sqref="I3:I272" xr:uid="{00000000-0002-0000-0100-000003000000}">
      <formula1>0</formula1>
      <formula2>59</formula2>
    </dataValidation>
    <dataValidation type="whole" allowBlank="1" showInputMessage="1" showErrorMessage="1" errorTitle="入力エラー" error="この欄に整数以外は入力出来ません。" sqref="H3:H272" xr:uid="{00000000-0002-0000-0100-000004000000}">
      <formula1>0</formula1>
      <formula2>100000</formula2>
    </dataValidation>
  </dataValidations>
  <pageMargins left="0.64" right="0.62" top="1" bottom="1" header="0.51200000000000001" footer="0.51200000000000001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男子</vt:lpstr>
      <vt:lpstr>女子</vt:lpstr>
    </vt:vector>
  </TitlesOfParts>
  <Company>埼玉県教育委員会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akita</dc:creator>
  <cp:lastModifiedBy>2021-04oota</cp:lastModifiedBy>
  <cp:lastPrinted>2005-11-15T13:15:05Z</cp:lastPrinted>
  <dcterms:created xsi:type="dcterms:W3CDTF">2005-11-15T12:06:24Z</dcterms:created>
  <dcterms:modified xsi:type="dcterms:W3CDTF">2025-01-31T01:37:14Z</dcterms:modified>
</cp:coreProperties>
</file>