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２－６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<sst xmlns="http://schemas.openxmlformats.org/spreadsheetml/2006/main" count="78" uniqueCount="76">
  <si>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３　国土調査法関連事項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</si>
  <si>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</si>
  <si>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</si>
  <si>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</si>
  <si>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</si>
  <si>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</si>
  <si>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</si>
  <si>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</si>
  <si>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</si>
  <si>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</si>
  <si>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</si>
  <si>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</si>
  <si>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</si>
  <si>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</si>
  <si>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</si>
  <si>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</si>
  <si>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</si>
  <si>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</si>
  <si>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</si>
  <si>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</si>
  <si>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</si>
  <si>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</si>
  <si>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</si>
  <si>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</si>
  <si>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</si>
  <si>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</si>
  <si>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</si>
  <si>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</si>
  <si>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</si>
  <si>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</si>
  <si>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</si>
  <si>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</si>
  <si>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</si>
  <si>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</si>
  <si>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</si>
  <si>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</si>
  <si>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</si>
  <si>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</si>
  <si>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</si>
  <si>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</si>
  <si>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</si>
  <si>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</si>
  <si>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</si>
  <si>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</si>
  <si>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</si>
  <si>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</si>
  <si>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</si>
  <si>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</si>
  <si>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</si>
  <si>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</si>
  <si>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</si>
  <si>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</si>
  <si>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</si>
  <si>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</si>
  <si>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</si>
  <si>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</si>
  <si>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</si>
  <si>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</si>
  <si>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</si>
  <si>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国直轄基本調査実施面積</t>
  </si>
  <si>
    <t>特定計画　S32-37</t>
  </si>
  <si>
    <t>東秩父村</t>
  </si>
  <si>
    <t>No.</t>
  </si>
  <si>
    <t>横瀬町</t>
  </si>
  <si>
    <t>令 1</t>
  </si>
  <si>
    <t>　２－６　地籍調査事業市町村別実績</t>
  </si>
  <si>
    <t>令 2</t>
  </si>
  <si>
    <t>さいたま市</t>
  </si>
  <si>
    <t>川口市</t>
  </si>
  <si>
    <t>伊奈町</t>
  </si>
  <si>
    <t>第6次十箇年計画
H22-R1</t>
  </si>
  <si>
    <r>
      <t>　 注</t>
    </r>
    <r>
      <rPr>
        <sz val="11"/>
        <rFont val="ＭＳ Ｐゴシック"/>
        <family val="3"/>
      </rPr>
      <t>１）埼玉県内の調査対象面積3,520.49ｋ㎡</t>
    </r>
  </si>
  <si>
    <t>S27-R3</t>
  </si>
  <si>
    <t>　    ２）国直轄基本調査：効率的手法導入推進基本調査、都市部官民境界基本調査及び山村境界基本調査</t>
  </si>
  <si>
    <t>令和5年3月31日現在　単位：k㎡</t>
  </si>
  <si>
    <t>第7次十箇年計画
R2-R4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</si>
</sst>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0" borderId="27" xfId="0" applyNumberFormat="1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33" xfId="0" applyFont="1" applyFill="1" applyBorder="1" applyAlignment="1">
      <alignment horizontal="distributed" vertical="center" wrapText="1"/>
    </xf>
    <xf numFmtId="0" fontId="3" fillId="34" borderId="34" xfId="0" applyFont="1" applyFill="1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3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4" borderId="43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distributed" vertical="center"/>
    </xf>
    <xf numFmtId="0" fontId="0" fillId="34" borderId="29" xfId="0" applyFont="1" applyFill="1" applyBorder="1" applyAlignment="1">
      <alignment horizontal="distributed" vertical="center"/>
    </xf>
    <xf numFmtId="0" fontId="3" fillId="34" borderId="46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176" fontId="0" fillId="0" borderId="2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I1" sqref="I1"/>
    </sheetView>
  </sheetViews>
  <sheetFormatPr defaultColWidth="9.00390625" defaultRowHeight="13.5"/>
  <cols>
    <col min="1" max="1" width="4.50390625" style="13" bestFit="1" customWidth="1"/>
    <col min="2" max="2" width="12.00390625" style="13" customWidth="1"/>
    <col min="3" max="3" width="4.50390625" style="13" customWidth="1"/>
    <col min="4" max="14" width="8.125" style="13" customWidth="1"/>
    <col min="15" max="16384" width="9.00390625" style="13" customWidth="1"/>
  </cols>
  <sheetData>
    <row r="1" ht="18" customHeight="1">
      <c r="A1" s="2" t="s">
        <v>0</v>
      </c>
    </row>
    <row r="2" ht="9.75" customHeight="1"/>
    <row r="3" spans="1:9" ht="17.25" customHeight="1">
      <c r="A3" s="14" t="s">
        <v>65</v>
      </c>
      <c r="B3" s="25"/>
      <c r="C3" s="25"/>
      <c r="D3" s="25"/>
      <c r="E3" s="25"/>
      <c r="F3" s="25"/>
      <c r="G3" s="46"/>
      <c r="H3" s="42"/>
      <c r="I3" s="42"/>
    </row>
    <row r="4" spans="9:14" ht="14.25" thickBot="1">
      <c r="I4" s="70" t="s">
        <v>74</v>
      </c>
      <c r="J4" s="70"/>
      <c r="K4" s="70"/>
      <c r="L4" s="70"/>
      <c r="M4" s="70"/>
      <c r="N4" s="70"/>
    </row>
    <row r="5" spans="1:14" ht="12.75" customHeight="1">
      <c r="A5" s="71" t="s">
        <v>62</v>
      </c>
      <c r="B5" s="74" t="s">
        <v>1</v>
      </c>
      <c r="C5" s="77" t="s">
        <v>2</v>
      </c>
      <c r="D5" s="80" t="s">
        <v>52</v>
      </c>
      <c r="E5" s="53" t="s">
        <v>51</v>
      </c>
      <c r="F5" s="53" t="s">
        <v>60</v>
      </c>
      <c r="G5" s="53" t="s">
        <v>54</v>
      </c>
      <c r="H5" s="53" t="s">
        <v>55</v>
      </c>
      <c r="I5" s="53" t="s">
        <v>56</v>
      </c>
      <c r="J5" s="53" t="s">
        <v>57</v>
      </c>
      <c r="K5" s="50" t="s">
        <v>58</v>
      </c>
      <c r="L5" s="50" t="s">
        <v>70</v>
      </c>
      <c r="M5" s="50" t="s">
        <v>75</v>
      </c>
      <c r="N5" s="65" t="s">
        <v>3</v>
      </c>
    </row>
    <row r="6" spans="1:14" ht="12.75" customHeight="1">
      <c r="A6" s="72"/>
      <c r="B6" s="75"/>
      <c r="C6" s="78"/>
      <c r="D6" s="81"/>
      <c r="E6" s="54"/>
      <c r="F6" s="54"/>
      <c r="G6" s="54"/>
      <c r="H6" s="54"/>
      <c r="I6" s="54"/>
      <c r="J6" s="54"/>
      <c r="K6" s="51"/>
      <c r="L6" s="51"/>
      <c r="M6" s="51"/>
      <c r="N6" s="66"/>
    </row>
    <row r="7" spans="1:14" ht="12.75" customHeight="1" thickBot="1">
      <c r="A7" s="73"/>
      <c r="B7" s="76"/>
      <c r="C7" s="79"/>
      <c r="D7" s="82"/>
      <c r="E7" s="55"/>
      <c r="F7" s="55"/>
      <c r="G7" s="55"/>
      <c r="H7" s="55"/>
      <c r="I7" s="55"/>
      <c r="J7" s="55"/>
      <c r="K7" s="52"/>
      <c r="L7" s="52"/>
      <c r="M7" s="52"/>
      <c r="N7" s="23" t="s">
        <v>72</v>
      </c>
    </row>
    <row r="8" spans="1:14" ht="16.5" customHeight="1">
      <c r="A8" s="15">
        <v>1</v>
      </c>
      <c r="B8" s="16" t="s">
        <v>4</v>
      </c>
      <c r="C8" s="17" t="s">
        <v>5</v>
      </c>
      <c r="D8" s="26">
        <v>58.47</v>
      </c>
      <c r="E8" s="4">
        <v>8.34</v>
      </c>
      <c r="F8" s="4"/>
      <c r="G8" s="4"/>
      <c r="H8" s="4"/>
      <c r="I8" s="4"/>
      <c r="J8" s="4">
        <v>1.26</v>
      </c>
      <c r="K8" s="5">
        <v>4.11</v>
      </c>
      <c r="L8" s="8">
        <v>0.91</v>
      </c>
      <c r="M8" s="8">
        <v>0.19</v>
      </c>
      <c r="N8" s="37">
        <f>SUM(E8:M8)</f>
        <v>14.81</v>
      </c>
    </row>
    <row r="9" spans="1:14" ht="16.5" customHeight="1">
      <c r="A9" s="18">
        <v>2</v>
      </c>
      <c r="B9" s="19" t="s">
        <v>6</v>
      </c>
      <c r="C9" s="20">
        <v>27</v>
      </c>
      <c r="D9" s="3">
        <v>132.9</v>
      </c>
      <c r="E9" s="6">
        <v>15.7</v>
      </c>
      <c r="F9" s="6">
        <v>8.98</v>
      </c>
      <c r="G9" s="6"/>
      <c r="H9" s="6">
        <v>14.45</v>
      </c>
      <c r="I9" s="6">
        <v>6.19</v>
      </c>
      <c r="J9" s="6">
        <v>5.84</v>
      </c>
      <c r="K9" s="5">
        <v>3.73</v>
      </c>
      <c r="L9" s="8">
        <v>2.63</v>
      </c>
      <c r="M9" s="8">
        <v>0.54</v>
      </c>
      <c r="N9" s="37">
        <f>SUM(E9:M9)</f>
        <v>58.059999999999995</v>
      </c>
    </row>
    <row r="10" spans="1:14" ht="16.5" customHeight="1">
      <c r="A10" s="18">
        <v>3</v>
      </c>
      <c r="B10" s="19" t="s">
        <v>7</v>
      </c>
      <c r="C10" s="20">
        <v>27</v>
      </c>
      <c r="D10" s="3">
        <v>142.07</v>
      </c>
      <c r="E10" s="6">
        <v>14.14</v>
      </c>
      <c r="F10" s="6">
        <v>4.23</v>
      </c>
      <c r="G10" s="6">
        <v>19.91</v>
      </c>
      <c r="H10" s="6">
        <v>34.87</v>
      </c>
      <c r="I10" s="6">
        <v>10.48</v>
      </c>
      <c r="J10" s="6">
        <v>2.17</v>
      </c>
      <c r="K10" s="5">
        <v>1.9</v>
      </c>
      <c r="L10" s="8">
        <v>1.37</v>
      </c>
      <c r="M10" s="8">
        <v>0.76</v>
      </c>
      <c r="N10" s="37">
        <f aca="true" t="shared" si="0" ref="N10:N47">SUM(E10:M10)</f>
        <v>89.83000000000003</v>
      </c>
    </row>
    <row r="11" spans="1:14" ht="16.5" customHeight="1">
      <c r="A11" s="18">
        <v>4</v>
      </c>
      <c r="B11" s="19" t="s">
        <v>8</v>
      </c>
      <c r="C11" s="20">
        <v>27</v>
      </c>
      <c r="D11" s="3">
        <v>25.129999999999995</v>
      </c>
      <c r="E11" s="6">
        <v>9.57</v>
      </c>
      <c r="F11" s="6"/>
      <c r="G11" s="6"/>
      <c r="H11" s="6"/>
      <c r="I11" s="6"/>
      <c r="J11" s="6"/>
      <c r="K11" s="7"/>
      <c r="L11" s="8"/>
      <c r="M11" s="8"/>
      <c r="N11" s="37">
        <f t="shared" si="0"/>
        <v>9.57</v>
      </c>
    </row>
    <row r="12" spans="1:14" ht="16.5" customHeight="1">
      <c r="A12" s="18">
        <v>5</v>
      </c>
      <c r="B12" s="19" t="s">
        <v>9</v>
      </c>
      <c r="C12" s="20">
        <v>28</v>
      </c>
      <c r="D12" s="3">
        <v>28.32</v>
      </c>
      <c r="E12" s="6">
        <v>10.86</v>
      </c>
      <c r="F12" s="6"/>
      <c r="G12" s="6"/>
      <c r="H12" s="6"/>
      <c r="I12" s="6"/>
      <c r="J12" s="6"/>
      <c r="K12" s="7"/>
      <c r="L12" s="8"/>
      <c r="M12" s="8"/>
      <c r="N12" s="37">
        <f t="shared" si="0"/>
        <v>10.86</v>
      </c>
    </row>
    <row r="13" spans="1:14" ht="16.5" customHeight="1">
      <c r="A13" s="18">
        <v>6</v>
      </c>
      <c r="B13" s="19" t="s">
        <v>50</v>
      </c>
      <c r="C13" s="20">
        <v>28</v>
      </c>
      <c r="D13" s="3">
        <v>79.88</v>
      </c>
      <c r="E13" s="6">
        <v>7.56</v>
      </c>
      <c r="F13" s="6">
        <v>6.24</v>
      </c>
      <c r="G13" s="6"/>
      <c r="H13" s="6">
        <v>4.58</v>
      </c>
      <c r="I13" s="6"/>
      <c r="J13" s="6"/>
      <c r="K13" s="7"/>
      <c r="L13" s="8">
        <v>0.16</v>
      </c>
      <c r="M13" s="8">
        <v>0.08</v>
      </c>
      <c r="N13" s="37">
        <f t="shared" si="0"/>
        <v>18.62</v>
      </c>
    </row>
    <row r="14" spans="1:14" ht="16.5" customHeight="1">
      <c r="A14" s="18">
        <v>7</v>
      </c>
      <c r="B14" s="19" t="s">
        <v>10</v>
      </c>
      <c r="C14" s="20">
        <v>28</v>
      </c>
      <c r="D14" s="3">
        <v>126.42000000000002</v>
      </c>
      <c r="E14" s="6">
        <v>6.01</v>
      </c>
      <c r="F14" s="6">
        <v>19.88</v>
      </c>
      <c r="G14" s="6">
        <v>38.61</v>
      </c>
      <c r="H14" s="6">
        <v>23.58</v>
      </c>
      <c r="I14" s="6">
        <v>5.43</v>
      </c>
      <c r="J14" s="6"/>
      <c r="K14" s="7">
        <v>4.24</v>
      </c>
      <c r="L14" s="8">
        <v>1.7600000000000002</v>
      </c>
      <c r="M14" s="8">
        <v>0.61</v>
      </c>
      <c r="N14" s="37">
        <f t="shared" si="0"/>
        <v>100.11999999999999</v>
      </c>
    </row>
    <row r="15" spans="1:14" ht="16.5" customHeight="1">
      <c r="A15" s="18">
        <v>8</v>
      </c>
      <c r="B15" s="19" t="s">
        <v>11</v>
      </c>
      <c r="C15" s="20">
        <v>30</v>
      </c>
      <c r="D15" s="3">
        <v>31.52</v>
      </c>
      <c r="E15" s="6">
        <v>2.52</v>
      </c>
      <c r="F15" s="6"/>
      <c r="G15" s="6"/>
      <c r="H15" s="6"/>
      <c r="I15" s="6"/>
      <c r="J15" s="6"/>
      <c r="K15" s="7"/>
      <c r="L15" s="8"/>
      <c r="M15" s="8"/>
      <c r="N15" s="37">
        <f t="shared" si="0"/>
        <v>2.52</v>
      </c>
    </row>
    <row r="16" spans="1:14" ht="16.5" customHeight="1">
      <c r="A16" s="18">
        <v>9</v>
      </c>
      <c r="B16" s="19" t="s">
        <v>12</v>
      </c>
      <c r="C16" s="20">
        <v>32</v>
      </c>
      <c r="D16" s="3">
        <v>5.11</v>
      </c>
      <c r="E16" s="6"/>
      <c r="F16" s="6">
        <v>5.11</v>
      </c>
      <c r="G16" s="6"/>
      <c r="H16" s="6"/>
      <c r="I16" s="6"/>
      <c r="J16" s="6"/>
      <c r="K16" s="7"/>
      <c r="L16" s="8"/>
      <c r="M16" s="8"/>
      <c r="N16" s="38">
        <f t="shared" si="0"/>
        <v>5.11</v>
      </c>
    </row>
    <row r="17" spans="1:14" ht="16.5" customHeight="1">
      <c r="A17" s="18">
        <v>10</v>
      </c>
      <c r="B17" s="19" t="s">
        <v>13</v>
      </c>
      <c r="C17" s="20">
        <v>32</v>
      </c>
      <c r="D17" s="3">
        <v>89.69</v>
      </c>
      <c r="E17" s="6"/>
      <c r="F17" s="6">
        <v>14.22</v>
      </c>
      <c r="G17" s="6">
        <v>13.53</v>
      </c>
      <c r="H17" s="6">
        <v>14.32</v>
      </c>
      <c r="I17" s="6">
        <v>9.26</v>
      </c>
      <c r="J17" s="6">
        <v>13.39</v>
      </c>
      <c r="K17" s="5">
        <v>9.38</v>
      </c>
      <c r="L17" s="8"/>
      <c r="M17" s="8">
        <v>0.07</v>
      </c>
      <c r="N17" s="37">
        <f t="shared" si="0"/>
        <v>74.16999999999999</v>
      </c>
    </row>
    <row r="18" spans="1:14" ht="16.5" customHeight="1">
      <c r="A18" s="18">
        <v>11</v>
      </c>
      <c r="B18" s="19" t="s">
        <v>14</v>
      </c>
      <c r="C18" s="20">
        <v>36</v>
      </c>
      <c r="D18" s="3">
        <v>25.16</v>
      </c>
      <c r="E18" s="6"/>
      <c r="F18" s="6">
        <v>2.78</v>
      </c>
      <c r="G18" s="6">
        <v>22.38</v>
      </c>
      <c r="H18" s="6"/>
      <c r="I18" s="6"/>
      <c r="J18" s="6"/>
      <c r="K18" s="5"/>
      <c r="L18" s="8"/>
      <c r="M18" s="8"/>
      <c r="N18" s="38">
        <f t="shared" si="0"/>
        <v>25.16</v>
      </c>
    </row>
    <row r="19" spans="1:14" ht="16.5" customHeight="1">
      <c r="A19" s="18">
        <v>12</v>
      </c>
      <c r="B19" s="19" t="s">
        <v>15</v>
      </c>
      <c r="C19" s="20">
        <v>39</v>
      </c>
      <c r="D19" s="3">
        <v>44.55</v>
      </c>
      <c r="E19" s="6"/>
      <c r="F19" s="6"/>
      <c r="G19" s="6">
        <v>15.83</v>
      </c>
      <c r="H19" s="6">
        <v>6.07</v>
      </c>
      <c r="I19" s="6"/>
      <c r="J19" s="6"/>
      <c r="K19" s="8">
        <v>2.11</v>
      </c>
      <c r="L19" s="8">
        <v>2.49</v>
      </c>
      <c r="M19" s="8">
        <v>0.8</v>
      </c>
      <c r="N19" s="37">
        <f t="shared" si="0"/>
        <v>27.3</v>
      </c>
    </row>
    <row r="20" spans="1:14" ht="16.5" customHeight="1">
      <c r="A20" s="18">
        <v>13</v>
      </c>
      <c r="B20" s="19" t="s">
        <v>16</v>
      </c>
      <c r="C20" s="20">
        <v>39</v>
      </c>
      <c r="D20" s="3">
        <v>47.48</v>
      </c>
      <c r="E20" s="6"/>
      <c r="F20" s="6"/>
      <c r="G20" s="6">
        <v>11.6</v>
      </c>
      <c r="H20" s="6">
        <v>9.01</v>
      </c>
      <c r="I20" s="6">
        <v>8.7</v>
      </c>
      <c r="J20" s="6">
        <v>5.55</v>
      </c>
      <c r="K20" s="5">
        <v>4</v>
      </c>
      <c r="L20" s="8">
        <v>2.47</v>
      </c>
      <c r="M20" s="8">
        <v>0.04</v>
      </c>
      <c r="N20" s="37">
        <f t="shared" si="0"/>
        <v>41.37</v>
      </c>
    </row>
    <row r="21" spans="1:14" ht="16.5" customHeight="1">
      <c r="A21" s="18">
        <v>14</v>
      </c>
      <c r="B21" s="19" t="s">
        <v>17</v>
      </c>
      <c r="C21" s="20">
        <v>40</v>
      </c>
      <c r="D21" s="3">
        <v>48.709999999999994</v>
      </c>
      <c r="E21" s="6"/>
      <c r="F21" s="6"/>
      <c r="G21" s="6">
        <v>9.37</v>
      </c>
      <c r="H21" s="6">
        <v>17.68</v>
      </c>
      <c r="I21" s="6">
        <v>6.86</v>
      </c>
      <c r="J21" s="6">
        <v>0.94</v>
      </c>
      <c r="K21" s="5">
        <v>0.74</v>
      </c>
      <c r="L21" s="8">
        <v>0.57</v>
      </c>
      <c r="M21" s="8">
        <v>0.21</v>
      </c>
      <c r="N21" s="37">
        <f t="shared" si="0"/>
        <v>36.37</v>
      </c>
    </row>
    <row r="22" spans="1:14" ht="16.5" customHeight="1">
      <c r="A22" s="18">
        <v>15</v>
      </c>
      <c r="B22" s="19" t="s">
        <v>18</v>
      </c>
      <c r="C22" s="20">
        <v>40</v>
      </c>
      <c r="D22" s="3">
        <v>44.07</v>
      </c>
      <c r="E22" s="6"/>
      <c r="F22" s="6"/>
      <c r="G22" s="6">
        <v>12.57</v>
      </c>
      <c r="H22" s="6">
        <v>16.51</v>
      </c>
      <c r="I22" s="6">
        <v>2.59</v>
      </c>
      <c r="J22" s="6">
        <v>0.96</v>
      </c>
      <c r="K22" s="5">
        <v>0.23</v>
      </c>
      <c r="L22" s="8"/>
      <c r="M22" s="8"/>
      <c r="N22" s="37">
        <f t="shared" si="0"/>
        <v>32.86</v>
      </c>
    </row>
    <row r="23" spans="1:14" ht="16.5" customHeight="1">
      <c r="A23" s="18">
        <v>16</v>
      </c>
      <c r="B23" s="19" t="s">
        <v>19</v>
      </c>
      <c r="C23" s="20">
        <v>41</v>
      </c>
      <c r="D23" s="3">
        <v>33.53</v>
      </c>
      <c r="E23" s="6"/>
      <c r="F23" s="6"/>
      <c r="G23" s="6">
        <v>5.01</v>
      </c>
      <c r="H23" s="6">
        <v>16.25</v>
      </c>
      <c r="I23" s="6">
        <v>12.27</v>
      </c>
      <c r="J23" s="6"/>
      <c r="K23" s="7"/>
      <c r="L23" s="8"/>
      <c r="M23" s="8"/>
      <c r="N23" s="38">
        <f t="shared" si="0"/>
        <v>33.53</v>
      </c>
    </row>
    <row r="24" spans="1:14" ht="16.5" customHeight="1">
      <c r="A24" s="18">
        <v>17</v>
      </c>
      <c r="B24" s="19" t="s">
        <v>20</v>
      </c>
      <c r="C24" s="20">
        <v>41</v>
      </c>
      <c r="D24" s="3">
        <v>69.69000000000001</v>
      </c>
      <c r="E24" s="6"/>
      <c r="F24" s="6"/>
      <c r="G24" s="6">
        <v>11.87</v>
      </c>
      <c r="H24" s="6">
        <v>21.24</v>
      </c>
      <c r="I24" s="6">
        <v>4.42</v>
      </c>
      <c r="J24" s="6"/>
      <c r="K24" s="7"/>
      <c r="L24" s="8"/>
      <c r="M24" s="8"/>
      <c r="N24" s="37">
        <f t="shared" si="0"/>
        <v>37.53</v>
      </c>
    </row>
    <row r="25" spans="1:14" ht="16.5" customHeight="1">
      <c r="A25" s="18">
        <v>18</v>
      </c>
      <c r="B25" s="19" t="s">
        <v>21</v>
      </c>
      <c r="C25" s="20">
        <v>42</v>
      </c>
      <c r="D25" s="3">
        <v>37.85</v>
      </c>
      <c r="E25" s="6"/>
      <c r="F25" s="6"/>
      <c r="G25" s="6">
        <v>4.18</v>
      </c>
      <c r="H25" s="6">
        <v>17.88</v>
      </c>
      <c r="I25" s="6">
        <v>9.3</v>
      </c>
      <c r="J25" s="6">
        <v>0.17</v>
      </c>
      <c r="K25" s="7"/>
      <c r="L25" s="8"/>
      <c r="M25" s="8"/>
      <c r="N25" s="37">
        <f t="shared" si="0"/>
        <v>31.53</v>
      </c>
    </row>
    <row r="26" spans="1:14" ht="16.5" customHeight="1">
      <c r="A26" s="18">
        <v>19</v>
      </c>
      <c r="B26" s="19" t="s">
        <v>22</v>
      </c>
      <c r="C26" s="20">
        <v>42</v>
      </c>
      <c r="D26" s="3">
        <v>14.64</v>
      </c>
      <c r="E26" s="6"/>
      <c r="F26" s="6"/>
      <c r="G26" s="6">
        <v>4.43</v>
      </c>
      <c r="H26" s="6">
        <v>3.61</v>
      </c>
      <c r="I26" s="6"/>
      <c r="J26" s="6"/>
      <c r="K26" s="7"/>
      <c r="L26" s="8"/>
      <c r="M26" s="8"/>
      <c r="N26" s="37">
        <f t="shared" si="0"/>
        <v>8.04</v>
      </c>
    </row>
    <row r="27" spans="1:14" ht="16.5" customHeight="1">
      <c r="A27" s="18">
        <v>20</v>
      </c>
      <c r="B27" s="19" t="s">
        <v>23</v>
      </c>
      <c r="C27" s="20">
        <v>43</v>
      </c>
      <c r="D27" s="3">
        <v>61.25</v>
      </c>
      <c r="E27" s="6"/>
      <c r="F27" s="6"/>
      <c r="G27" s="6">
        <v>3.05</v>
      </c>
      <c r="H27" s="6">
        <v>20.72</v>
      </c>
      <c r="I27" s="6">
        <v>6.61</v>
      </c>
      <c r="J27" s="6"/>
      <c r="K27" s="7">
        <v>0.17</v>
      </c>
      <c r="L27" s="8">
        <v>0.76</v>
      </c>
      <c r="M27" s="8">
        <v>0.12</v>
      </c>
      <c r="N27" s="37">
        <f t="shared" si="0"/>
        <v>31.430000000000003</v>
      </c>
    </row>
    <row r="28" spans="1:14" ht="16.5" customHeight="1">
      <c r="A28" s="18">
        <v>21</v>
      </c>
      <c r="B28" s="19" t="s">
        <v>24</v>
      </c>
      <c r="C28" s="20">
        <v>43</v>
      </c>
      <c r="D28" s="3">
        <v>24.790000000000003</v>
      </c>
      <c r="E28" s="6"/>
      <c r="F28" s="6"/>
      <c r="G28" s="6">
        <v>0.35</v>
      </c>
      <c r="H28" s="6"/>
      <c r="I28" s="6"/>
      <c r="J28" s="6"/>
      <c r="K28" s="7"/>
      <c r="L28" s="8"/>
      <c r="M28" s="8"/>
      <c r="N28" s="37">
        <f t="shared" si="0"/>
        <v>0.35</v>
      </c>
    </row>
    <row r="29" spans="1:14" ht="16.5" customHeight="1">
      <c r="A29" s="18">
        <v>22</v>
      </c>
      <c r="B29" s="19" t="s">
        <v>25</v>
      </c>
      <c r="C29" s="20">
        <v>43</v>
      </c>
      <c r="D29" s="3">
        <v>15.33</v>
      </c>
      <c r="E29" s="6"/>
      <c r="F29" s="6"/>
      <c r="G29" s="6">
        <v>2.41</v>
      </c>
      <c r="H29" s="6">
        <v>12.92</v>
      </c>
      <c r="I29" s="6"/>
      <c r="J29" s="6"/>
      <c r="K29" s="7"/>
      <c r="L29" s="8"/>
      <c r="M29" s="8"/>
      <c r="N29" s="38">
        <f t="shared" si="0"/>
        <v>15.33</v>
      </c>
    </row>
    <row r="30" spans="1:14" ht="16.5" customHeight="1">
      <c r="A30" s="18">
        <v>23</v>
      </c>
      <c r="B30" s="19" t="s">
        <v>26</v>
      </c>
      <c r="C30" s="20">
        <v>44</v>
      </c>
      <c r="D30" s="3">
        <v>8.77</v>
      </c>
      <c r="E30" s="6"/>
      <c r="F30" s="6"/>
      <c r="G30" s="6">
        <v>1.07</v>
      </c>
      <c r="H30" s="6">
        <v>1.6</v>
      </c>
      <c r="I30" s="6"/>
      <c r="J30" s="6"/>
      <c r="K30" s="7"/>
      <c r="L30" s="8"/>
      <c r="M30" s="8"/>
      <c r="N30" s="37">
        <f t="shared" si="0"/>
        <v>2.67</v>
      </c>
    </row>
    <row r="31" spans="1:14" ht="16.5" customHeight="1">
      <c r="A31" s="18">
        <v>24</v>
      </c>
      <c r="B31" s="19" t="s">
        <v>27</v>
      </c>
      <c r="C31" s="20">
        <v>45</v>
      </c>
      <c r="D31" s="3">
        <v>45.51</v>
      </c>
      <c r="E31" s="6"/>
      <c r="F31" s="6"/>
      <c r="G31" s="6"/>
      <c r="H31" s="6">
        <v>7</v>
      </c>
      <c r="I31" s="6">
        <v>2.26</v>
      </c>
      <c r="J31" s="6">
        <v>1.16</v>
      </c>
      <c r="K31" s="7"/>
      <c r="L31" s="8"/>
      <c r="M31" s="8"/>
      <c r="N31" s="37">
        <f t="shared" si="0"/>
        <v>10.42</v>
      </c>
    </row>
    <row r="32" spans="1:14" ht="16.5" customHeight="1">
      <c r="A32" s="18">
        <v>25</v>
      </c>
      <c r="B32" s="19" t="s">
        <v>28</v>
      </c>
      <c r="C32" s="20">
        <v>45</v>
      </c>
      <c r="D32" s="3">
        <v>30.03</v>
      </c>
      <c r="E32" s="6"/>
      <c r="F32" s="6"/>
      <c r="G32" s="6"/>
      <c r="H32" s="6">
        <v>1.71</v>
      </c>
      <c r="I32" s="6"/>
      <c r="J32" s="6"/>
      <c r="K32" s="7"/>
      <c r="L32" s="8"/>
      <c r="M32" s="8"/>
      <c r="N32" s="37">
        <f t="shared" si="0"/>
        <v>1.71</v>
      </c>
    </row>
    <row r="33" spans="1:14" ht="16.5" customHeight="1">
      <c r="A33" s="18">
        <v>26</v>
      </c>
      <c r="B33" s="19" t="s">
        <v>29</v>
      </c>
      <c r="C33" s="20">
        <v>45</v>
      </c>
      <c r="D33" s="3">
        <v>29.68</v>
      </c>
      <c r="E33" s="6"/>
      <c r="F33" s="6"/>
      <c r="G33" s="6"/>
      <c r="H33" s="6">
        <v>10.13</v>
      </c>
      <c r="I33" s="6">
        <v>7.88</v>
      </c>
      <c r="J33" s="6">
        <v>1.83</v>
      </c>
      <c r="K33" s="5">
        <v>1.82</v>
      </c>
      <c r="L33" s="8"/>
      <c r="M33" s="8"/>
      <c r="N33" s="37">
        <f t="shared" si="0"/>
        <v>21.660000000000004</v>
      </c>
    </row>
    <row r="34" spans="1:14" ht="16.5" customHeight="1">
      <c r="A34" s="18">
        <v>27</v>
      </c>
      <c r="B34" s="19" t="s">
        <v>30</v>
      </c>
      <c r="C34" s="20">
        <v>45</v>
      </c>
      <c r="D34" s="3">
        <v>29.92</v>
      </c>
      <c r="E34" s="6"/>
      <c r="F34" s="6"/>
      <c r="G34" s="6"/>
      <c r="H34" s="6">
        <v>2.69</v>
      </c>
      <c r="I34" s="6">
        <v>8.06</v>
      </c>
      <c r="J34" s="6">
        <v>13.35</v>
      </c>
      <c r="K34" s="5">
        <v>0.79</v>
      </c>
      <c r="L34" s="8"/>
      <c r="M34" s="8"/>
      <c r="N34" s="37">
        <f t="shared" si="0"/>
        <v>24.89</v>
      </c>
    </row>
    <row r="35" spans="1:14" ht="16.5" customHeight="1">
      <c r="A35" s="18">
        <v>28</v>
      </c>
      <c r="B35" s="19" t="s">
        <v>31</v>
      </c>
      <c r="C35" s="20">
        <v>45</v>
      </c>
      <c r="D35" s="3">
        <v>100.85000000000001</v>
      </c>
      <c r="E35" s="6"/>
      <c r="F35" s="6"/>
      <c r="G35" s="6"/>
      <c r="H35" s="6">
        <v>17.88</v>
      </c>
      <c r="I35" s="6">
        <v>14.06</v>
      </c>
      <c r="J35" s="6">
        <v>2.98</v>
      </c>
      <c r="K35" s="5">
        <v>2.62</v>
      </c>
      <c r="L35" s="8">
        <v>1.15</v>
      </c>
      <c r="M35" s="8">
        <v>0.34</v>
      </c>
      <c r="N35" s="37">
        <f t="shared" si="0"/>
        <v>39.029999999999994</v>
      </c>
    </row>
    <row r="36" spans="1:14" ht="16.5" customHeight="1">
      <c r="A36" s="18">
        <v>29</v>
      </c>
      <c r="B36" s="19" t="s">
        <v>32</v>
      </c>
      <c r="C36" s="20">
        <v>47</v>
      </c>
      <c r="D36" s="3">
        <v>33.41</v>
      </c>
      <c r="E36" s="6"/>
      <c r="F36" s="6"/>
      <c r="G36" s="6"/>
      <c r="H36" s="6">
        <v>7.93</v>
      </c>
      <c r="I36" s="6">
        <v>5.06</v>
      </c>
      <c r="J36" s="6">
        <v>6.08</v>
      </c>
      <c r="K36" s="5">
        <v>0.12</v>
      </c>
      <c r="L36" s="8"/>
      <c r="M36" s="8"/>
      <c r="N36" s="37">
        <f t="shared" si="0"/>
        <v>19.19</v>
      </c>
    </row>
    <row r="37" spans="1:14" ht="16.5" customHeight="1">
      <c r="A37" s="18">
        <v>30</v>
      </c>
      <c r="B37" s="19" t="s">
        <v>33</v>
      </c>
      <c r="C37" s="20">
        <v>48</v>
      </c>
      <c r="D37" s="3">
        <v>24.89</v>
      </c>
      <c r="E37" s="6"/>
      <c r="F37" s="6"/>
      <c r="G37" s="6"/>
      <c r="H37" s="6">
        <v>14.52</v>
      </c>
      <c r="I37" s="6">
        <v>8.97</v>
      </c>
      <c r="J37" s="6"/>
      <c r="K37" s="7"/>
      <c r="L37" s="8"/>
      <c r="M37" s="8"/>
      <c r="N37" s="37">
        <f t="shared" si="0"/>
        <v>23.490000000000002</v>
      </c>
    </row>
    <row r="38" spans="1:14" ht="16.5" customHeight="1">
      <c r="A38" s="18">
        <v>31</v>
      </c>
      <c r="B38" s="19" t="s">
        <v>34</v>
      </c>
      <c r="C38" s="20">
        <v>48</v>
      </c>
      <c r="D38" s="3">
        <v>64.86</v>
      </c>
      <c r="E38" s="6"/>
      <c r="F38" s="6"/>
      <c r="G38" s="6"/>
      <c r="H38" s="6">
        <v>8.69</v>
      </c>
      <c r="I38" s="6">
        <v>7.63</v>
      </c>
      <c r="J38" s="6">
        <v>1.92</v>
      </c>
      <c r="K38" s="5">
        <v>1.91</v>
      </c>
      <c r="L38" s="8">
        <v>0.01</v>
      </c>
      <c r="M38" s="8"/>
      <c r="N38" s="37">
        <f t="shared" si="0"/>
        <v>20.160000000000004</v>
      </c>
    </row>
    <row r="39" spans="1:14" ht="16.5" customHeight="1">
      <c r="A39" s="18">
        <v>32</v>
      </c>
      <c r="B39" s="19" t="s">
        <v>35</v>
      </c>
      <c r="C39" s="20">
        <v>52</v>
      </c>
      <c r="D39" s="3">
        <v>17.65</v>
      </c>
      <c r="E39" s="6"/>
      <c r="F39" s="6"/>
      <c r="G39" s="6"/>
      <c r="H39" s="6">
        <v>4.4</v>
      </c>
      <c r="I39" s="6">
        <v>8.53</v>
      </c>
      <c r="J39" s="6">
        <v>1.18</v>
      </c>
      <c r="K39" s="7"/>
      <c r="L39" s="8">
        <v>0.05</v>
      </c>
      <c r="M39" s="8">
        <v>0.02</v>
      </c>
      <c r="N39" s="37">
        <f t="shared" si="0"/>
        <v>14.18</v>
      </c>
    </row>
    <row r="40" spans="1:14" ht="16.5" customHeight="1">
      <c r="A40" s="18">
        <v>33</v>
      </c>
      <c r="B40" s="19" t="s">
        <v>36</v>
      </c>
      <c r="C40" s="20">
        <v>53</v>
      </c>
      <c r="D40" s="3">
        <v>40.39</v>
      </c>
      <c r="E40" s="6"/>
      <c r="F40" s="6"/>
      <c r="G40" s="6"/>
      <c r="H40" s="6">
        <v>2.18</v>
      </c>
      <c r="I40" s="6">
        <v>33.92</v>
      </c>
      <c r="J40" s="6">
        <v>2.16</v>
      </c>
      <c r="K40" s="7"/>
      <c r="L40" s="8"/>
      <c r="M40" s="8"/>
      <c r="N40" s="37">
        <f t="shared" si="0"/>
        <v>38.260000000000005</v>
      </c>
    </row>
    <row r="41" spans="1:14" ht="16.5" customHeight="1">
      <c r="A41" s="18">
        <v>34</v>
      </c>
      <c r="B41" s="19" t="s">
        <v>37</v>
      </c>
      <c r="C41" s="20">
        <v>62</v>
      </c>
      <c r="D41" s="3">
        <v>62.55</v>
      </c>
      <c r="E41" s="6"/>
      <c r="F41" s="6"/>
      <c r="G41" s="6"/>
      <c r="H41" s="6"/>
      <c r="I41" s="6">
        <v>3.2</v>
      </c>
      <c r="J41" s="6">
        <v>7.39</v>
      </c>
      <c r="K41" s="7"/>
      <c r="L41" s="8"/>
      <c r="M41" s="8"/>
      <c r="N41" s="37">
        <f t="shared" si="0"/>
        <v>10.59</v>
      </c>
    </row>
    <row r="42" spans="1:14" ht="16.5" customHeight="1">
      <c r="A42" s="18">
        <v>35</v>
      </c>
      <c r="B42" s="19" t="s">
        <v>38</v>
      </c>
      <c r="C42" s="20" t="s">
        <v>39</v>
      </c>
      <c r="D42" s="3">
        <v>185.92000000000002</v>
      </c>
      <c r="E42" s="6"/>
      <c r="F42" s="6"/>
      <c r="G42" s="6"/>
      <c r="H42" s="6"/>
      <c r="I42" s="6"/>
      <c r="J42" s="6">
        <v>12.74</v>
      </c>
      <c r="K42" s="5">
        <v>3.03</v>
      </c>
      <c r="L42" s="8">
        <v>1.04</v>
      </c>
      <c r="M42" s="8">
        <v>0.28</v>
      </c>
      <c r="N42" s="37">
        <f t="shared" si="0"/>
        <v>17.09</v>
      </c>
    </row>
    <row r="43" spans="1:14" ht="16.5" customHeight="1">
      <c r="A43" s="18">
        <v>36</v>
      </c>
      <c r="B43" s="19" t="s">
        <v>40</v>
      </c>
      <c r="C43" s="20">
        <v>5</v>
      </c>
      <c r="D43" s="3">
        <v>60.36</v>
      </c>
      <c r="E43" s="6"/>
      <c r="F43" s="6"/>
      <c r="G43" s="6"/>
      <c r="H43" s="6"/>
      <c r="I43" s="6"/>
      <c r="J43" s="6">
        <v>13.71</v>
      </c>
      <c r="K43" s="5">
        <v>12.59</v>
      </c>
      <c r="L43" s="8">
        <v>13.92</v>
      </c>
      <c r="M43" s="8">
        <v>1.15</v>
      </c>
      <c r="N43" s="37">
        <f>SUM(E43:M43)</f>
        <v>41.37</v>
      </c>
    </row>
    <row r="44" spans="1:14" ht="16.5" customHeight="1">
      <c r="A44" s="18">
        <v>37</v>
      </c>
      <c r="B44" s="19" t="s">
        <v>41</v>
      </c>
      <c r="C44" s="20">
        <v>6</v>
      </c>
      <c r="D44" s="3">
        <v>170.48000000000002</v>
      </c>
      <c r="E44" s="6"/>
      <c r="F44" s="6"/>
      <c r="G44" s="6"/>
      <c r="H44" s="6"/>
      <c r="I44" s="6"/>
      <c r="J44" s="6">
        <v>3.89</v>
      </c>
      <c r="K44" s="5">
        <v>5.4</v>
      </c>
      <c r="L44" s="8">
        <v>5.07</v>
      </c>
      <c r="M44" s="8">
        <v>1.3</v>
      </c>
      <c r="N44" s="37">
        <f t="shared" si="0"/>
        <v>15.660000000000002</v>
      </c>
    </row>
    <row r="45" spans="1:14" ht="16.5" customHeight="1">
      <c r="A45" s="18">
        <v>38</v>
      </c>
      <c r="B45" s="19" t="s">
        <v>42</v>
      </c>
      <c r="C45" s="20">
        <v>10</v>
      </c>
      <c r="D45" s="3">
        <v>55.199999999999996</v>
      </c>
      <c r="E45" s="6"/>
      <c r="F45" s="6"/>
      <c r="G45" s="6"/>
      <c r="H45" s="6"/>
      <c r="I45" s="6"/>
      <c r="J45" s="6">
        <v>1.38</v>
      </c>
      <c r="K45" s="5">
        <v>12.25</v>
      </c>
      <c r="L45" s="8">
        <v>9.68</v>
      </c>
      <c r="M45" s="8">
        <v>2.08</v>
      </c>
      <c r="N45" s="37">
        <f t="shared" si="0"/>
        <v>25.39</v>
      </c>
    </row>
    <row r="46" spans="1:14" ht="16.5" customHeight="1">
      <c r="A46" s="18">
        <v>39</v>
      </c>
      <c r="B46" s="19" t="s">
        <v>43</v>
      </c>
      <c r="C46" s="20">
        <v>14</v>
      </c>
      <c r="D46" s="27">
        <v>445.21</v>
      </c>
      <c r="E46" s="6"/>
      <c r="F46" s="6"/>
      <c r="G46" s="6"/>
      <c r="H46" s="6"/>
      <c r="I46" s="6"/>
      <c r="J46" s="6"/>
      <c r="K46" s="5">
        <v>3.83</v>
      </c>
      <c r="L46" s="8">
        <v>3.88</v>
      </c>
      <c r="M46" s="8">
        <v>0.96</v>
      </c>
      <c r="N46" s="37">
        <f t="shared" si="0"/>
        <v>8.67</v>
      </c>
    </row>
    <row r="47" spans="1:14" ht="16.5" customHeight="1">
      <c r="A47" s="18">
        <v>40</v>
      </c>
      <c r="B47" s="19" t="s">
        <v>61</v>
      </c>
      <c r="C47" s="20">
        <v>28</v>
      </c>
      <c r="D47" s="27">
        <v>37.06</v>
      </c>
      <c r="E47" s="6"/>
      <c r="F47" s="6"/>
      <c r="G47" s="6"/>
      <c r="H47" s="6"/>
      <c r="I47" s="6"/>
      <c r="J47" s="6"/>
      <c r="K47" s="5"/>
      <c r="L47" s="8">
        <v>3.03</v>
      </c>
      <c r="M47" s="8">
        <v>3.67</v>
      </c>
      <c r="N47" s="37">
        <f t="shared" si="0"/>
        <v>6.699999999999999</v>
      </c>
    </row>
    <row r="48" spans="1:14" ht="16.5" customHeight="1">
      <c r="A48" s="18">
        <v>41</v>
      </c>
      <c r="B48" s="19" t="s">
        <v>63</v>
      </c>
      <c r="C48" s="28" t="s">
        <v>64</v>
      </c>
      <c r="D48" s="27">
        <v>44.93</v>
      </c>
      <c r="E48" s="6"/>
      <c r="F48" s="6"/>
      <c r="G48" s="6"/>
      <c r="H48" s="6"/>
      <c r="I48" s="6"/>
      <c r="J48" s="6"/>
      <c r="K48" s="5"/>
      <c r="L48" s="8">
        <v>0.01</v>
      </c>
      <c r="M48" s="8">
        <v>0.24</v>
      </c>
      <c r="N48" s="37">
        <f>SUM(E48:M48)</f>
        <v>0.25</v>
      </c>
    </row>
    <row r="49" spans="1:14" ht="16.5" customHeight="1">
      <c r="A49" s="18">
        <v>42</v>
      </c>
      <c r="B49" s="19" t="s">
        <v>67</v>
      </c>
      <c r="C49" s="28" t="s">
        <v>66</v>
      </c>
      <c r="D49" s="3">
        <v>207.79</v>
      </c>
      <c r="E49" s="6"/>
      <c r="F49" s="6"/>
      <c r="G49" s="6"/>
      <c r="H49" s="6"/>
      <c r="I49" s="6"/>
      <c r="J49" s="6"/>
      <c r="K49" s="6"/>
      <c r="L49" s="32"/>
      <c r="M49" s="32">
        <v>0.04</v>
      </c>
      <c r="N49" s="83">
        <f>SUM(E49:M49)</f>
        <v>0.04</v>
      </c>
    </row>
    <row r="50" spans="1:14" ht="16.5" customHeight="1">
      <c r="A50" s="18">
        <v>43</v>
      </c>
      <c r="B50" s="19" t="s">
        <v>68</v>
      </c>
      <c r="C50" s="28" t="s">
        <v>66</v>
      </c>
      <c r="D50" s="3">
        <v>59.61</v>
      </c>
      <c r="E50" s="6"/>
      <c r="F50" s="6"/>
      <c r="G50" s="6"/>
      <c r="H50" s="6"/>
      <c r="I50" s="6"/>
      <c r="J50" s="6"/>
      <c r="K50" s="6"/>
      <c r="L50" s="32"/>
      <c r="M50" s="32">
        <v>0.57</v>
      </c>
      <c r="N50" s="83">
        <f>SUM(E50:M50)</f>
        <v>0.57</v>
      </c>
    </row>
    <row r="51" spans="1:14" ht="16.5" customHeight="1" thickBot="1">
      <c r="A51" s="40">
        <v>44</v>
      </c>
      <c r="B51" s="36" t="s">
        <v>69</v>
      </c>
      <c r="C51" s="28" t="s">
        <v>66</v>
      </c>
      <c r="D51" s="41">
        <v>14.79</v>
      </c>
      <c r="E51" s="34"/>
      <c r="F51" s="34"/>
      <c r="G51" s="34"/>
      <c r="H51" s="34"/>
      <c r="I51" s="34"/>
      <c r="J51" s="34"/>
      <c r="K51" s="34"/>
      <c r="L51" s="35"/>
      <c r="M51" s="35">
        <v>0.06</v>
      </c>
      <c r="N51" s="84">
        <f>SUM(E51:M51)</f>
        <v>0.06</v>
      </c>
    </row>
    <row r="52" spans="1:14" ht="18" customHeight="1" thickBot="1">
      <c r="A52" s="67" t="s">
        <v>44</v>
      </c>
      <c r="B52" s="68"/>
      <c r="C52" s="69"/>
      <c r="D52" s="29">
        <f aca="true" t="shared" si="1" ref="D52:N52">SUM(D8:D51)</f>
        <v>2956.4199999999996</v>
      </c>
      <c r="E52" s="29">
        <f t="shared" si="1"/>
        <v>74.7</v>
      </c>
      <c r="F52" s="29">
        <f t="shared" si="1"/>
        <v>61.44</v>
      </c>
      <c r="G52" s="29">
        <f t="shared" si="1"/>
        <v>176.17</v>
      </c>
      <c r="H52" s="29">
        <f t="shared" si="1"/>
        <v>312.41999999999996</v>
      </c>
      <c r="I52" s="29">
        <f t="shared" si="1"/>
        <v>181.68</v>
      </c>
      <c r="J52" s="29">
        <f t="shared" si="1"/>
        <v>100.05</v>
      </c>
      <c r="K52" s="29">
        <f t="shared" si="1"/>
        <v>74.96999999999998</v>
      </c>
      <c r="L52" s="30">
        <f t="shared" si="1"/>
        <v>50.96</v>
      </c>
      <c r="M52" s="30">
        <f t="shared" si="1"/>
        <v>14.13</v>
      </c>
      <c r="N52" s="43">
        <f t="shared" si="1"/>
        <v>1046.5199999999998</v>
      </c>
    </row>
    <row r="53" spans="1:14" ht="18" customHeight="1" thickBot="1">
      <c r="A53" s="47" t="s">
        <v>45</v>
      </c>
      <c r="B53" s="48"/>
      <c r="C53" s="48"/>
      <c r="D53" s="49"/>
      <c r="E53" s="11"/>
      <c r="F53" s="11"/>
      <c r="G53" s="11"/>
      <c r="H53" s="11"/>
      <c r="I53" s="9">
        <v>17.38</v>
      </c>
      <c r="J53" s="9">
        <v>28.48</v>
      </c>
      <c r="K53" s="10">
        <v>19.58</v>
      </c>
      <c r="L53" s="31">
        <v>23.19</v>
      </c>
      <c r="M53" s="31">
        <v>3.21</v>
      </c>
      <c r="N53" s="43">
        <f>SUM(E53:M53)</f>
        <v>91.83999999999999</v>
      </c>
    </row>
    <row r="54" spans="1:14" ht="18" customHeight="1" thickBot="1">
      <c r="A54" s="47" t="s">
        <v>59</v>
      </c>
      <c r="B54" s="48"/>
      <c r="C54" s="48"/>
      <c r="D54" s="49"/>
      <c r="E54" s="11"/>
      <c r="F54" s="11"/>
      <c r="G54" s="11"/>
      <c r="H54" s="11"/>
      <c r="I54" s="9"/>
      <c r="J54" s="9"/>
      <c r="K54" s="10"/>
      <c r="L54" s="31">
        <v>3.9</v>
      </c>
      <c r="M54" s="31">
        <v>0.73</v>
      </c>
      <c r="N54" s="43">
        <f>SUM(E54:M54)</f>
        <v>4.63</v>
      </c>
    </row>
    <row r="55" spans="1:14" ht="18" customHeight="1" thickBot="1">
      <c r="A55" s="47" t="s">
        <v>46</v>
      </c>
      <c r="B55" s="48"/>
      <c r="C55" s="48"/>
      <c r="D55" s="49"/>
      <c r="E55" s="11">
        <f aca="true" t="shared" si="2" ref="E55:K55">E52+E53</f>
        <v>74.7</v>
      </c>
      <c r="F55" s="11">
        <f t="shared" si="2"/>
        <v>61.44</v>
      </c>
      <c r="G55" s="11">
        <f t="shared" si="2"/>
        <v>176.17</v>
      </c>
      <c r="H55" s="11">
        <f t="shared" si="2"/>
        <v>312.41999999999996</v>
      </c>
      <c r="I55" s="11">
        <f t="shared" si="2"/>
        <v>199.06</v>
      </c>
      <c r="J55" s="11">
        <f t="shared" si="2"/>
        <v>128.53</v>
      </c>
      <c r="K55" s="11">
        <f t="shared" si="2"/>
        <v>94.54999999999998</v>
      </c>
      <c r="L55" s="31">
        <f>L52+L53+L54</f>
        <v>78.05000000000001</v>
      </c>
      <c r="M55" s="31">
        <f>M52+M53+M54</f>
        <v>18.07</v>
      </c>
      <c r="N55" s="85">
        <f>N52+N53+N54</f>
        <v>1142.9899999999998</v>
      </c>
    </row>
    <row r="56" spans="1:14" ht="18" customHeight="1">
      <c r="A56" s="59" t="s">
        <v>47</v>
      </c>
      <c r="B56" s="60"/>
      <c r="C56" s="60"/>
      <c r="D56" s="61"/>
      <c r="E56" s="12">
        <f>E55</f>
        <v>74.7</v>
      </c>
      <c r="F56" s="12">
        <f>SUM(E56,F55)</f>
        <v>136.14</v>
      </c>
      <c r="G56" s="12">
        <f>SUM(F56,G55)</f>
        <v>312.30999999999995</v>
      </c>
      <c r="H56" s="12">
        <f>SUM(G56,H55)</f>
        <v>624.7299999999999</v>
      </c>
      <c r="I56" s="12">
        <f>SUM(H56,I55)</f>
        <v>823.79</v>
      </c>
      <c r="J56" s="12">
        <f>SUM(I56,J55)</f>
        <v>952.3199999999999</v>
      </c>
      <c r="K56" s="12">
        <f>J56+K55</f>
        <v>1046.87</v>
      </c>
      <c r="L56" s="39">
        <f>K56+L55</f>
        <v>1124.9199999999998</v>
      </c>
      <c r="M56" s="39">
        <f>L56+M55</f>
        <v>1142.9899999999998</v>
      </c>
      <c r="N56" s="86">
        <f>N55</f>
        <v>1142.9899999999998</v>
      </c>
    </row>
    <row r="57" spans="1:14" ht="18" customHeight="1">
      <c r="A57" s="62" t="s">
        <v>48</v>
      </c>
      <c r="B57" s="63"/>
      <c r="C57" s="63"/>
      <c r="D57" s="64"/>
      <c r="E57" s="6">
        <f>E56/3520.49*100</f>
        <v>2.1218637178347337</v>
      </c>
      <c r="F57" s="6">
        <f aca="true" t="shared" si="3" ref="F57:M57">F56/3520.49*100</f>
        <v>3.867075321901212</v>
      </c>
      <c r="G57" s="6">
        <f t="shared" si="3"/>
        <v>8.87120826930342</v>
      </c>
      <c r="H57" s="6">
        <f>H56/3520.49*100</f>
        <v>17.745541103653185</v>
      </c>
      <c r="I57" s="6">
        <f t="shared" si="3"/>
        <v>23.39986763206258</v>
      </c>
      <c r="J57" s="6">
        <f t="shared" si="3"/>
        <v>27.05077986303043</v>
      </c>
      <c r="K57" s="6">
        <f t="shared" si="3"/>
        <v>29.736485546046143</v>
      </c>
      <c r="L57" s="32">
        <f t="shared" si="3"/>
        <v>31.953506472110416</v>
      </c>
      <c r="M57" s="87">
        <f t="shared" si="3"/>
        <v>32.46678729381421</v>
      </c>
      <c r="N57" s="83">
        <f>N56/3520.49*100</f>
        <v>32.46678729381421</v>
      </c>
    </row>
    <row r="58" spans="1:14" ht="15.75" customHeight="1" thickBot="1">
      <c r="A58" s="56" t="s">
        <v>49</v>
      </c>
      <c r="B58" s="57"/>
      <c r="C58" s="57"/>
      <c r="D58" s="58"/>
      <c r="E58" s="24">
        <f>COUNTA(E8:E48)</f>
        <v>8</v>
      </c>
      <c r="F58" s="24">
        <f aca="true" t="shared" si="4" ref="F58:L58">COUNTA(F8:F48)</f>
        <v>7</v>
      </c>
      <c r="G58" s="24">
        <f t="shared" si="4"/>
        <v>16</v>
      </c>
      <c r="H58" s="24">
        <f t="shared" si="4"/>
        <v>26</v>
      </c>
      <c r="I58" s="24">
        <f t="shared" si="4"/>
        <v>21</v>
      </c>
      <c r="J58" s="24">
        <f t="shared" si="4"/>
        <v>21</v>
      </c>
      <c r="K58" s="24">
        <f t="shared" si="4"/>
        <v>20</v>
      </c>
      <c r="L58" s="33">
        <f t="shared" si="4"/>
        <v>19</v>
      </c>
      <c r="M58" s="44">
        <v>22</v>
      </c>
      <c r="N58" s="45">
        <f>COUNTA(N8:N51)</f>
        <v>44</v>
      </c>
    </row>
    <row r="59" spans="1:9" ht="12.75" customHeight="1">
      <c r="A59" s="1" t="s">
        <v>53</v>
      </c>
      <c r="I59" s="1"/>
    </row>
    <row r="60" spans="1:14" ht="12.75" customHeight="1">
      <c r="A60" s="1" t="s">
        <v>71</v>
      </c>
      <c r="C60" s="1"/>
      <c r="I60" s="21"/>
      <c r="J60" s="21"/>
      <c r="K60" s="21"/>
      <c r="L60" s="21"/>
      <c r="M60" s="21"/>
      <c r="N60" s="21"/>
    </row>
    <row r="61" spans="1:2" ht="13.5">
      <c r="A61" s="1" t="s">
        <v>73</v>
      </c>
      <c r="B61" s="22"/>
    </row>
    <row r="62" ht="13.5">
      <c r="B62" s="22"/>
    </row>
    <row r="63" ht="13.5">
      <c r="B63" s="22"/>
    </row>
    <row r="64" ht="13.5">
      <c r="B64" s="22"/>
    </row>
  </sheetData>
  <sheetProtection/>
  <mergeCells count="22">
    <mergeCell ref="I4:N4"/>
    <mergeCell ref="A5:A7"/>
    <mergeCell ref="B5:B7"/>
    <mergeCell ref="C5:C7"/>
    <mergeCell ref="D5:D7"/>
    <mergeCell ref="E5:E7"/>
    <mergeCell ref="A58:D58"/>
    <mergeCell ref="A56:D56"/>
    <mergeCell ref="A57:D57"/>
    <mergeCell ref="A54:D54"/>
    <mergeCell ref="A55:D55"/>
    <mergeCell ref="N5:N6"/>
    <mergeCell ref="H5:H7"/>
    <mergeCell ref="I5:I7"/>
    <mergeCell ref="J5:J7"/>
    <mergeCell ref="A52:C52"/>
    <mergeCell ref="A53:D53"/>
    <mergeCell ref="M5:M7"/>
    <mergeCell ref="F5:F7"/>
    <mergeCell ref="L5:L7"/>
    <mergeCell ref="G5:G7"/>
    <mergeCell ref="K5:K7"/>
  </mergeCells>
  <printOptions/>
  <pageMargins left="0.5905511811023623" right="0.2755905511811024" top="0.5905511811023623" bottom="0.3937007874015748" header="0.5118110236220472" footer="0.31496062992125984"/>
  <pageSetup firstPageNumber="86" useFirstPageNumber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坂上悠己</cp:lastModifiedBy>
  <cp:lastPrinted>2022-11-29T08:12:01Z</cp:lastPrinted>
  <dcterms:created xsi:type="dcterms:W3CDTF">2009-05-11T02:04:13Z</dcterms:created>
  <dcterms:modified xsi:type="dcterms:W3CDTF">2024-02-09T10:32:47Z</dcterms:modified>
  <cp:category/>
  <cp:version/>
  <cp:contentType/>
  <cp:contentStatus/>
</cp:coreProperties>
</file>