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BW34" i="9"/>
  <c r="BW35" i="9" s="1"/>
  <c r="BW36" i="9" s="1"/>
  <c r="BW37" i="9" s="1"/>
  <c r="BW38" i="9" s="1"/>
  <c r="BW39" i="9" s="1"/>
  <c r="U34" i="9"/>
  <c r="U35" i="9" s="1"/>
  <c r="U36"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<sst xmlns="http://schemas.openxmlformats.org/spreadsheetml/2006/main" count="1013" uniqueCount="547">
  <si>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</si>
  <si>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</si>
  <si>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</si>
  <si>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</si>
  <si>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</si>
  <si>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</si>
  <si>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</si>
  <si>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</si>
  <si>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</si>
  <si>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</si>
  <si>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</si>
  <si>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</si>
  <si>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</si>
  <si>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</si>
  <si>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</si>
  <si>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</si>
  <si>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</si>
  <si>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</si>
  <si>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</si>
  <si>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</si>
  <si>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</si>
  <si>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</si>
  <si>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</si>
  <si>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</si>
  <si>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</si>
  <si>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</si>
  <si>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</si>
  <si>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</si>
  <si>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</si>
  <si>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</si>
  <si>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</si>
  <si>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</si>
  <si>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</si>
  <si>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</si>
  <si>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</si>
  <si>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</si>
  <si>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</si>
  <si>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</si>
  <si>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</si>
  <si>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</si>
  <si>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</si>
  <si>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</si>
  <si>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</si>
  <si>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</si>
  <si>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</si>
  <si>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</si>
  <si>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</si>
  <si>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</si>
  <si>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</si>
  <si>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</si>
  <si>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</si>
  <si>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</si>
  <si>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</si>
  <si>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</si>
  <si>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</si>
  <si>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</si>
  <si>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</si>
  <si>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</si>
  <si>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</si>
  <si>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</si>
  <si>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</si>
  <si>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</si>
  <si>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</si>
  <si>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</si>
  <si>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</si>
  <si>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</si>
  <si>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</si>
  <si>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</si>
  <si>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</si>
  <si>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</si>
  <si>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</si>
  <si>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</si>
  <si>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</si>
  <si>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</si>
  <si>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</si>
  <si>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</si>
  <si>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</si>
  <si>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</si>
  <si>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</si>
  <si>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</si>
  <si>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</si>
  <si>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</si>
  <si>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</si>
  <si>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</si>
  <si>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</si>
  <si>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</si>
  <si>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</si>
  <si>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</si>
  <si>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</si>
  <si>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</si>
  <si>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</si>
  <si>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</si>
  <si>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</si>
  <si>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</si>
  <si>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</si>
  <si>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</si>
  <si>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</si>
  <si>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</si>
  <si>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</si>
  <si>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</si>
  <si>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</si>
  <si>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</si>
  <si>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</si>
  <si>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</si>
  <si>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</si>
  <si>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</si>
  <si>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</si>
  <si>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</si>
  <si>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</si>
  <si>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</si>
  <si>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</si>
  <si>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</si>
  <si>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</si>
  <si>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</si>
  <si>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</si>
  <si>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</si>
  <si>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</si>
  <si>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</si>
  <si>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</si>
  <si>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</si>
  <si>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</si>
  <si>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</si>
  <si>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</si>
  <si>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</si>
  <si>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</si>
  <si>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</si>
  <si>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</si>
  <si>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</si>
  <si>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</si>
  <si>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</si>
  <si>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</si>
  <si>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</si>
  <si>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</si>
  <si>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</si>
  <si>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</si>
  <si>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</si>
  <si>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</si>
  <si>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</si>
  <si>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</si>
  <si>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</si>
  <si>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</si>
  <si>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</si>
  <si>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</si>
  <si>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</si>
  <si>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</si>
  <si>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</si>
  <si>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</si>
  <si>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</si>
  <si>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</si>
  <si>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</si>
  <si>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</si>
  <si>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</si>
  <si>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</si>
  <si>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</si>
  <si>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</si>
  <si>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</si>
  <si>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</si>
  <si>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</si>
  <si>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</si>
  <si>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</si>
  <si>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</si>
  <si>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</si>
  <si>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</si>
  <si>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</si>
  <si>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</si>
  <si>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</si>
  <si>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</si>
  <si>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</si>
  <si>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</si>
  <si>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</si>
  <si>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</si>
  <si>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</si>
  <si>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</si>
  <si>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</si>
  <si>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</si>
  <si>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</si>
  <si>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</si>
  <si>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</si>
  <si>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</si>
  <si>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</si>
  <si>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</si>
  <si>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</si>
  <si>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</si>
  <si>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</si>
  <si>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</si>
  <si>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</si>
  <si>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</si>
  <si>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</si>
  <si>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</si>
  <si>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</si>
  <si>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</si>
  <si>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</si>
  <si>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</si>
  <si>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</si>
  <si>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</si>
  <si>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</si>
  <si>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埼玉県小鹿野町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</si>
  <si>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</si>
  <si>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</si>
  <si>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</si>
  <si>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</si>
  <si>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</si>
  <si>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</si>
  <si>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</si>
  <si>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</si>
  <si>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</si>
  <si>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</si>
  <si>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</si>
  <si>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</si>
  <si>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</si>
  <si>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</si>
  <si>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</si>
  <si>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</si>
  <si>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</si>
  <si>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</si>
  <si>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</si>
  <si>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</si>
  <si>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</si>
  <si>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</si>
  <si>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</si>
  <si>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</si>
  <si>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</si>
  <si>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</si>
  <si>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</si>
  <si>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</si>
  <si>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</si>
  <si>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</si>
  <si>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</si>
  <si>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</si>
  <si>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</si>
  <si>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</si>
  <si>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</si>
  <si>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</si>
  <si>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</si>
  <si>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</si>
  <si>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</si>
  <si>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</si>
  <si>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</si>
  <si>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</si>
  <si>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</si>
  <si>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</si>
  <si>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</si>
  <si>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</si>
  <si>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</si>
  <si>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</si>
  <si>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</si>
  <si>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</si>
  <si>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</si>
  <si>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</si>
  <si>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</si>
  <si>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</si>
  <si>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</si>
  <si>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</si>
  <si>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</si>
  <si>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</si>
  <si>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</si>
  <si>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</si>
  <si>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</si>
  <si>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</si>
  <si>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</si>
  <si>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</si>
  <si>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</si>
  <si>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</si>
  <si>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</si>
  <si>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</si>
  <si>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</si>
  <si>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</si>
  <si>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</si>
  <si>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</si>
  <si>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</si>
  <si>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</si>
  <si>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</si>
  <si>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</si>
  <si>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</si>
  <si>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</si>
  <si>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</si>
  <si>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</si>
  <si>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</si>
  <si>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</si>
  <si>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</si>
  <si>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</si>
  <si>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</si>
  <si>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</si>
  <si>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</si>
  <si>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</si>
  <si>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</si>
  <si>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</si>
  <si>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</si>
  <si>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</si>
  <si>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</si>
  <si>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</si>
  <si>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</si>
  <si>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</si>
  <si>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</si>
  <si>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</si>
  <si>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</si>
  <si>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</si>
  <si>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</si>
  <si>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</si>
  <si>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</si>
  <si>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</si>
  <si>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</si>
  <si>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</si>
  <si>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</si>
  <si>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</si>
  <si>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</si>
  <si>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</si>
  <si>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</si>
  <si>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</si>
  <si>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</si>
  <si>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</si>
  <si>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</si>
  <si>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</si>
  <si>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</si>
  <si>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</si>
  <si>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</si>
  <si>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</si>
  <si>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</si>
  <si>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</si>
  <si>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</si>
  <si>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</si>
  <si>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</si>
  <si>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</si>
  <si>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</si>
  <si>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</si>
  <si>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</si>
  <si>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</si>
  <si>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</si>
  <si>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</si>
  <si>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</si>
  <si>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</si>
  <si>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</si>
  <si>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</si>
  <si>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</si>
  <si>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</si>
  <si>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</si>
  <si>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</si>
  <si>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</si>
  <si>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</si>
  <si>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</si>
  <si>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</si>
  <si>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</si>
  <si>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</si>
  <si>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</si>
  <si>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</si>
  <si>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</si>
  <si>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埼玉県小鹿野町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</si>
  <si>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</si>
  <si>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</si>
  <si>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</si>
  <si>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</si>
  <si>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</si>
  <si>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</si>
  <si>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</si>
  <si>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</si>
  <si>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</si>
  <si>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</si>
  <si>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</si>
  <si>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</si>
  <si>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</si>
  <si>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</si>
  <si>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</si>
  <si>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</si>
  <si>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</si>
  <si>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</si>
  <si>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</si>
  <si>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</si>
  <si>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</si>
  <si>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</si>
  <si>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</si>
  <si>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</si>
  <si>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</si>
  <si>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</si>
  <si>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</si>
  <si>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</si>
  <si>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</si>
  <si>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</si>
  <si>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</si>
  <si>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</si>
  <si>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</si>
  <si>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</si>
  <si>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</si>
  <si>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</si>
  <si>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</si>
  <si>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</si>
  <si>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</si>
  <si>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国民宿舎事業会計</t>
    <phoneticPr fontId="5"/>
  </si>
  <si>
    <t>浄化槽設置管理等特別会計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</si>
  <si>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</si>
  <si>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</si>
  <si>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</si>
  <si>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</si>
  <si>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</si>
  <si>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</si>
  <si>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</si>
  <si>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</si>
  <si>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</si>
  <si>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</si>
  <si>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</si>
  <si>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</si>
  <si>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</si>
  <si>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</si>
  <si>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</si>
  <si>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</si>
  <si>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</si>
  <si>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</si>
  <si>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</si>
  <si>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</si>
  <si>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</si>
  <si>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</si>
  <si>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</si>
  <si>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</si>
  <si>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</si>
  <si>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</si>
  <si>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</si>
  <si>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</si>
  <si>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</si>
  <si>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</si>
  <si>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</si>
  <si>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</si>
  <si>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</si>
  <si>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</si>
  <si>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</si>
  <si>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</si>
  <si>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</si>
  <si>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</si>
  <si>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</si>
  <si>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</si>
  <si>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</si>
  <si>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</si>
  <si>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</si>
  <si>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</si>
  <si>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</si>
  <si>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</si>
  <si>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</si>
  <si>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</si>
  <si>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</si>
  <si>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</si>
  <si>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</si>
  <si>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</si>
  <si>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</si>
  <si>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</si>
  <si>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</si>
  <si>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</si>
  <si>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</si>
  <si>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国民宿舎事業会計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</si>
  <si>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</si>
  <si>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</si>
  <si>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</si>
  <si>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</si>
  <si>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</si>
  <si>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</si>
  <si>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</si>
  <si>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</si>
  <si>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</si>
  <si>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</si>
  <si>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</si>
  <si>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</si>
  <si>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</si>
  <si>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</si>
  <si>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</si>
  <si>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</si>
  <si>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</si>
  <si>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</si>
  <si>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</si>
  <si>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</si>
  <si>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</si>
  <si>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</si>
  <si>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</si>
  <si>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</si>
  <si>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</si>
  <si>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</si>
  <si>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</si>
  <si>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</si>
  <si>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</si>
  <si>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</si>
  <si>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</si>
  <si>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</si>
  <si>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</si>
  <si>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</si>
  <si>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</si>
  <si>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</si>
  <si>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</si>
  <si>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</si>
  <si>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</si>
  <si>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</si>
  <si>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</si>
  <si>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</si>
  <si>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</si>
  <si>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</si>
  <si>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</si>
  <si>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</si>
  <si>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</si>
  <si>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</si>
  <si>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</si>
  <si>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</si>
  <si>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</si>
  <si>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</si>
  <si>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</si>
  <si>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</si>
  <si>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</si>
  <si>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</si>
  <si>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</si>
  <si>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</si>
  <si>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</si>
  <si>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</si>
  <si>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</si>
  <si>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</si>
  <si>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</si>
  <si>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</si>
  <si>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</si>
  <si>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</si>
  <si>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</si>
  <si>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</si>
  <si>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</si>
  <si>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</si>
  <si>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</si>
  <si>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</si>
  <si>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</si>
  <si>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</si>
  <si>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</si>
  <si>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</si>
  <si>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</si>
  <si>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</si>
  <si>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</si>
  <si>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0.18</t>
  </si>
  <si>
    <t>▲ 1.41</t>
  </si>
  <si>
    <t>一般会計</t>
  </si>
  <si>
    <t>水道事業会計</t>
  </si>
  <si>
    <t>介護保険特別会計</t>
  </si>
  <si>
    <t>病院事業会計</t>
  </si>
  <si>
    <t>国民健康保険特別会計</t>
  </si>
  <si>
    <t>国民宿舎事業会計</t>
  </si>
  <si>
    <t>浄化槽設置管理等特別会計</t>
  </si>
  <si>
    <t>後期高齢者医療特別会計</t>
  </si>
  <si>
    <t>その他会計（赤字）</t>
  </si>
  <si>
    <t>その他会計（黒字）</t>
  </si>
  <si>
    <t>-</t>
    <phoneticPr fontId="2"/>
  </si>
  <si>
    <t>秩父広域市町村圏組合</t>
    <rPh sb="0" eb="2">
      <t>チチブ</t>
    </rPh>
    <rPh sb="2" eb="4">
      <t>コウイキ</t>
    </rPh>
    <rPh sb="4" eb="7">
      <t>シチョウソン</t>
    </rPh>
    <rPh sb="7" eb="8">
      <t>ケン</t>
    </rPh>
    <rPh sb="8" eb="10">
      <t>クミアイ</t>
    </rPh>
    <phoneticPr fontId="2"/>
  </si>
  <si>
    <t>埼玉県後期高齢者医療連合会</t>
    <rPh sb="0" eb="3">
      <t>サイタマケン</t>
    </rPh>
    <rPh sb="3" eb="5">
      <t>コウキ</t>
    </rPh>
    <rPh sb="5" eb="8">
      <t>コウレイシャ</t>
    </rPh>
    <rPh sb="8" eb="10">
      <t>イリョウ</t>
    </rPh>
    <rPh sb="10" eb="13">
      <t>レンゴウカイ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</si>
  <si>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</si>
  <si>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</si>
  <si>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</si>
  <si>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</si>
  <si>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</si>
  <si>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</si>
  <si>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小鹿野町振興公社</t>
    <rPh sb="0" eb="3">
      <t>オガノ</t>
    </rPh>
    <rPh sb="3" eb="4">
      <t>マチ</t>
    </rPh>
    <rPh sb="4" eb="6">
      <t>シンコウ</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</si>
</sst>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51182</c:v>
                </c:pt>
                <c:pt idx="1">
                  <c:v>72113</c:v>
                </c:pt>
                <c:pt idx="2">
                  <c:v>32231</c:v>
                </c:pt>
                <c:pt idx="3">
                  <c:v>47209</c:v>
                </c:pt>
                <c:pt idx="4">
                  <c:v>104166</c:v>
                </c:pt>
              </c:numCache>
            </c:numRef>
          </c:val>
          <c:smooth val="0"/>
        </c:ser>
        <c:dLbls>
          <c:showLegendKey val="0"/>
          <c:showVal val="0"/>
          <c:showCatName val="0"/>
          <c:showSerName val="0"/>
          <c:showPercent val="0"/>
          <c:showBubbleSize val="0"/>
        </c:dLbls>
        <c:marker val="1"/>
        <c:smooth val="0"/>
        <c:axId val="97525760"/>
        <c:axId val="97527680"/>
      </c:lineChart>
      <c:catAx>
        <c:axId val="9752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27680"/>
        <c:crosses val="autoZero"/>
        <c:auto val="1"/>
        <c:lblAlgn val="ctr"/>
        <c:lblOffset val="100"/>
        <c:tickLblSkip val="1"/>
        <c:tickMarkSkip val="1"/>
        <c:noMultiLvlLbl val="0"/>
      </c:catAx>
      <c:valAx>
        <c:axId val="9752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2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7.24</c:v>
                </c:pt>
                <c:pt idx="1">
                  <c:v>10.28</c:v>
                </c:pt>
                <c:pt idx="2">
                  <c:v>11.44</c:v>
                </c:pt>
                <c:pt idx="3">
                  <c:v>10.75</c:v>
                </c:pt>
                <c:pt idx="4">
                  <c:v>11.52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27.59</c:v>
                </c:pt>
                <c:pt idx="1">
                  <c:v>29.45</c:v>
                </c:pt>
                <c:pt idx="2">
                  <c:v>30.95</c:v>
                </c:pt>
                <c:pt idx="3">
                  <c:v>31.24</c:v>
                </c:pt>
                <c:pt idx="4">
                  <c:v>29.7</c:v>
                </c:pt>
              </c:numCache>
            </c:numRef>
          </c:val>
        </c:ser>
        <c:dLbls>
          <c:showLegendKey val="0"/>
          <c:showVal val="0"/>
          <c:showCatName val="0"/>
          <c:showSerName val="0"/>
          <c:showPercent val="0"/>
          <c:showBubbleSize val="0"/>
        </c:dLbls>
        <c:gapWidth val="250"/>
        <c:overlap val="100"/>
        <c:axId val="98800384"/>
        <c:axId val="9880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1.95</c:v>
                </c:pt>
                <c:pt idx="1">
                  <c:v>3.97</c:v>
                </c:pt>
                <c:pt idx="2">
                  <c:v>2.25</c:v>
                </c:pt>
                <c:pt idx="3">
                  <c:v>-0.18</c:v>
                </c:pt>
                <c:pt idx="4">
                  <c:v>-1.41</c:v>
                </c:pt>
              </c:numCache>
            </c:numRef>
          </c:val>
          <c:smooth val="0"/>
        </c:ser>
        <c:dLbls>
          <c:showLegendKey val="0"/>
          <c:showVal val="0"/>
          <c:showCatName val="0"/>
          <c:showSerName val="0"/>
          <c:showPercent val="0"/>
          <c:showBubbleSize val="0"/>
        </c:dLbls>
        <c:marker val="1"/>
        <c:smooth val="0"/>
        <c:axId val="98800384"/>
        <c:axId val="98802304"/>
      </c:lineChart>
      <c:catAx>
        <c:axId val="988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802304"/>
        <c:crosses val="autoZero"/>
        <c:auto val="1"/>
        <c:lblAlgn val="ctr"/>
        <c:lblOffset val="100"/>
        <c:tickLblSkip val="1"/>
        <c:tickMarkSkip val="1"/>
        <c:noMultiLvlLbl val="0"/>
      </c:catAx>
      <c:valAx>
        <c:axId val="9880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0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0.06</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ser>
        <c:ser>
          <c:idx val="3"/>
          <c:order val="3"/>
          <c:tx>
            <c:strRef>
              <c:f>データシート!$A$30</c:f>
              <c:strCache>
                <c:ptCount val="1"/>
                <c:pt idx="0">
                  <c:v>浄化槽設置管理等特別会計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0.08</c:v>
                </c:pt>
                <c:pt idx="4">
                  <c:v>#N/A</c:v>
                </c:pt>
                <c:pt idx="5">
                  <c:v>0.12</c:v>
                </c:pt>
                <c:pt idx="6">
                  <c:v>#N/A</c:v>
                </c:pt>
                <c:pt idx="7">
                  <c:v>0.23</c:v>
                </c:pt>
                <c:pt idx="8">
                  <c:v>#N/A</c:v>
                </c:pt>
                <c:pt idx="9">
                  <c:v>0.17</c:v>
                </c:pt>
              </c:numCache>
            </c:numRef>
          </c:val>
        </c:ser>
        <c:ser>
          <c:idx val="4"/>
          <c:order val="4"/>
          <c:tx>
            <c:strRef>
              <c:f>データシート!$A$31</c:f>
              <c:strCache>
                <c:ptCount val="1"/>
                <c:pt idx="0">
                  <c:v>国民宿舎事業会計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0.17</c:v>
                </c:pt>
                <c:pt idx="4">
                  <c:v>#N/A</c:v>
                </c:pt>
                <c:pt idx="5">
                  <c:v>0.42</c:v>
                </c:pt>
                <c:pt idx="6">
                  <c:v>#N/A</c:v>
                </c:pt>
                <c:pt idx="7">
                  <c:v>0.59</c:v>
                </c:pt>
                <c:pt idx="8">
                  <c:v>#N/A</c:v>
                </c:pt>
                <c:pt idx="9">
                  <c:v>0.64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1.56</c:v>
                </c:pt>
                <c:pt idx="2">
                  <c:v>#N/A</c:v>
                </c:pt>
                <c:pt idx="3">
                  <c:v>2.4500000000000002</c:v>
                </c:pt>
                <c:pt idx="4">
                  <c:v>#N/A</c:v>
                </c:pt>
                <c:pt idx="5">
                  <c:v>1.57</c:v>
                </c:pt>
                <c:pt idx="6">
                  <c:v>#N/A</c:v>
                </c:pt>
                <c:pt idx="7">
                  <c:v>1.67</c:v>
                </c:pt>
                <c:pt idx="8">
                  <c:v>#N/A</c:v>
                </c:pt>
                <c:pt idx="9">
                  <c:v>0.68</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5.98</c:v>
                </c:pt>
                <c:pt idx="2">
                  <c:v>#N/A</c:v>
                </c:pt>
                <c:pt idx="3">
                  <c:v>6.79</c:v>
                </c:pt>
                <c:pt idx="4">
                  <c:v>#N/A</c:v>
                </c:pt>
                <c:pt idx="5">
                  <c:v>5.95</c:v>
                </c:pt>
                <c:pt idx="6">
                  <c:v>#N/A</c:v>
                </c:pt>
                <c:pt idx="7">
                  <c:v>5.04</c:v>
                </c:pt>
                <c:pt idx="8">
                  <c:v>#N/A</c:v>
                </c:pt>
                <c:pt idx="9">
                  <c:v>1.17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1.26</c:v>
                </c:pt>
                <c:pt idx="2">
                  <c:v>#N/A</c:v>
                </c:pt>
                <c:pt idx="3">
                  <c:v>0.84</c:v>
                </c:pt>
                <c:pt idx="4">
                  <c:v>#N/A</c:v>
                </c:pt>
                <c:pt idx="5">
                  <c:v>1.52</c:v>
                </c:pt>
                <c:pt idx="6">
                  <c:v>#N/A</c:v>
                </c:pt>
                <c:pt idx="7">
                  <c:v>1.79</c:v>
                </c:pt>
                <c:pt idx="8">
                  <c:v>#N/A</c:v>
                </c:pt>
                <c:pt idx="9">
                  <c:v>1.88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4.09</c:v>
                </c:pt>
                <c:pt idx="2">
                  <c:v>#N/A</c:v>
                </c:pt>
                <c:pt idx="3">
                  <c:v>4.13</c:v>
                </c:pt>
                <c:pt idx="4">
                  <c:v>#N/A</c:v>
                </c:pt>
                <c:pt idx="5">
                  <c:v>6.22</c:v>
                </c:pt>
                <c:pt idx="6">
                  <c:v>#N/A</c:v>
                </c:pt>
                <c:pt idx="7">
                  <c:v>6.34</c:v>
                </c:pt>
                <c:pt idx="8">
                  <c:v>#N/A</c:v>
                </c:pt>
                <c:pt idx="9">
                  <c:v>5.38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7.24</c:v>
                </c:pt>
                <c:pt idx="2">
                  <c:v>#N/A</c:v>
                </c:pt>
                <c:pt idx="3">
                  <c:v>10.28</c:v>
                </c:pt>
                <c:pt idx="4">
                  <c:v>#N/A</c:v>
                </c:pt>
                <c:pt idx="5">
                  <c:v>11.43</c:v>
                </c:pt>
                <c:pt idx="6">
                  <c:v>#N/A</c:v>
                </c:pt>
                <c:pt idx="7">
                  <c:v>10.75</c:v>
                </c:pt>
                <c:pt idx="8">
                  <c:v>#N/A</c:v>
                </c:pt>
                <c:pt idx="9">
                  <c:v>11.51</c:v>
                </c:pt>
              </c:numCache>
            </c:numRef>
          </c:val>
        </c:ser>
        <c:dLbls>
          <c:showLegendKey val="0"/>
          <c:showVal val="0"/>
          <c:showCatName val="0"/>
          <c:showSerName val="0"/>
          <c:showPercent val="0"/>
          <c:showBubbleSize val="0"/>
        </c:dLbls>
        <c:gapWidth val="150"/>
        <c:overlap val="100"/>
        <c:axId val="99036160"/>
        <c:axId val="99046144"/>
      </c:barChart>
      <c:catAx>
        <c:axId val="9903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46144"/>
        <c:crosses val="autoZero"/>
        <c:auto val="1"/>
        <c:lblAlgn val="ctr"/>
        <c:lblOffset val="100"/>
        <c:tickLblSkip val="1"/>
        <c:tickMarkSkip val="1"/>
        <c:noMultiLvlLbl val="0"/>
      </c:catAx>
      <c:valAx>
        <c:axId val="9904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36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441</c:v>
                </c:pt>
                <c:pt idx="5">
                  <c:v>451</c:v>
                </c:pt>
                <c:pt idx="8">
                  <c:v>465</c:v>
                </c:pt>
                <c:pt idx="11">
                  <c:v>473</c:v>
                </c:pt>
                <c:pt idx="14">
                  <c:v>493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c:v>
                </c:pt>
                <c:pt idx="3">
                  <c:v>12</c:v>
                </c:pt>
                <c:pt idx="6">
                  <c:v>12</c:v>
                </c:pt>
                <c:pt idx="9">
                  <c:v>12</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c:v>
                </c:pt>
                <c:pt idx="3">
                  <c:v>36</c:v>
                </c:pt>
                <c:pt idx="6">
                  <c:v>7</c:v>
                </c:pt>
                <c:pt idx="9">
                  <c:v>7</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112</c:v>
                </c:pt>
                <c:pt idx="3">
                  <c:v>112</c:v>
                </c:pt>
                <c:pt idx="6">
                  <c:v>75</c:v>
                </c:pt>
                <c:pt idx="9">
                  <c:v>89</c:v>
                </c:pt>
                <c:pt idx="12">
                  <c:v>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815</c:v>
                </c:pt>
                <c:pt idx="3">
                  <c:v>800</c:v>
                </c:pt>
                <c:pt idx="6">
                  <c:v>802</c:v>
                </c:pt>
                <c:pt idx="9">
                  <c:v>786</c:v>
                </c:pt>
                <c:pt idx="12">
                  <c:v>712</c:v>
                </c:pt>
              </c:numCache>
            </c:numRef>
          </c:val>
        </c:ser>
        <c:dLbls>
          <c:showLegendKey val="0"/>
          <c:showVal val="0"/>
          <c:showCatName val="0"/>
          <c:showSerName val="0"/>
          <c:showPercent val="0"/>
          <c:showBubbleSize val="0"/>
        </c:dLbls>
        <c:gapWidth val="100"/>
        <c:overlap val="100"/>
        <c:axId val="97163520"/>
        <c:axId val="97173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550</c:v>
                </c:pt>
                <c:pt idx="2">
                  <c:v>#N/A</c:v>
                </c:pt>
                <c:pt idx="3">
                  <c:v>#N/A</c:v>
                </c:pt>
                <c:pt idx="4">
                  <c:v>509</c:v>
                </c:pt>
                <c:pt idx="5">
                  <c:v>#N/A</c:v>
                </c:pt>
                <c:pt idx="6">
                  <c:v>#N/A</c:v>
                </c:pt>
                <c:pt idx="7">
                  <c:v>431</c:v>
                </c:pt>
                <c:pt idx="8">
                  <c:v>#N/A</c:v>
                </c:pt>
                <c:pt idx="9">
                  <c:v>#N/A</c:v>
                </c:pt>
                <c:pt idx="10">
                  <c:v>421</c:v>
                </c:pt>
                <c:pt idx="11">
                  <c:v>#N/A</c:v>
                </c:pt>
                <c:pt idx="12">
                  <c:v>#N/A</c:v>
                </c:pt>
                <c:pt idx="13">
                  <c:v>330</c:v>
                </c:pt>
                <c:pt idx="14">
                  <c:v>#N/A</c:v>
                </c:pt>
              </c:numCache>
            </c:numRef>
          </c:val>
          <c:smooth val="0"/>
        </c:ser>
        <c:dLbls>
          <c:showLegendKey val="0"/>
          <c:showVal val="0"/>
          <c:showCatName val="0"/>
          <c:showSerName val="0"/>
          <c:showPercent val="0"/>
          <c:showBubbleSize val="0"/>
        </c:dLbls>
        <c:marker val="1"/>
        <c:smooth val="0"/>
        <c:axId val="97163520"/>
        <c:axId val="97173888"/>
      </c:lineChart>
      <c:catAx>
        <c:axId val="9716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173888"/>
        <c:crosses val="autoZero"/>
        <c:auto val="1"/>
        <c:lblAlgn val="ctr"/>
        <c:lblOffset val="100"/>
        <c:tickLblSkip val="1"/>
        <c:tickMarkSkip val="1"/>
        <c:noMultiLvlLbl val="0"/>
      </c:catAx>
      <c:valAx>
        <c:axId val="9717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6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5042</c:v>
                </c:pt>
                <c:pt idx="5">
                  <c:v>5276</c:v>
                </c:pt>
                <c:pt idx="8">
                  <c:v>5344</c:v>
                </c:pt>
                <c:pt idx="11">
                  <c:v>5449</c:v>
                </c:pt>
                <c:pt idx="14">
                  <c:v>5905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108</c:v>
                </c:pt>
                <c:pt idx="5">
                  <c:v>90</c:v>
                </c:pt>
                <c:pt idx="8">
                  <c:v>72</c:v>
                </c:pt>
                <c:pt idx="11">
                  <c:v>55</c:v>
                </c:pt>
                <c:pt idx="14">
                  <c:v>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2088</c:v>
                </c:pt>
                <c:pt idx="5">
                  <c:v>2236</c:v>
                </c:pt>
                <c:pt idx="8">
                  <c:v>2424</c:v>
                </c:pt>
                <c:pt idx="11">
                  <c:v>2457</c:v>
                </c:pt>
                <c:pt idx="14">
                  <c:v>2343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1809</c:v>
                </c:pt>
                <c:pt idx="3">
                  <c:v>1738</c:v>
                </c:pt>
                <c:pt idx="6">
                  <c:v>1632</c:v>
                </c:pt>
                <c:pt idx="9">
                  <c:v>1605</c:v>
                </c:pt>
                <c:pt idx="12">
                  <c:v>1508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124</c:v>
                </c:pt>
                <c:pt idx="3">
                  <c:v>79</c:v>
                </c:pt>
                <c:pt idx="6">
                  <c:v>87</c:v>
                </c:pt>
                <c:pt idx="9">
                  <c:v>137</c:v>
                </c:pt>
                <c:pt idx="12">
                  <c:v>293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1208</c:v>
                </c:pt>
                <c:pt idx="3">
                  <c:v>1217</c:v>
                </c:pt>
                <c:pt idx="6">
                  <c:v>1199</c:v>
                </c:pt>
                <c:pt idx="9">
                  <c:v>1174</c:v>
                </c:pt>
                <c:pt idx="12">
                  <c:v>1103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58</c:v>
                </c:pt>
                <c:pt idx="3">
                  <c:v>47</c:v>
                </c:pt>
                <c:pt idx="6">
                  <c:v>35</c:v>
                </c:pt>
                <c:pt idx="9">
                  <c:v>23</c:v>
                </c:pt>
                <c:pt idx="12">
                  <c:v>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6627</c:v>
                </c:pt>
                <c:pt idx="3">
                  <c:v>6664</c:v>
                </c:pt>
                <c:pt idx="6">
                  <c:v>6495</c:v>
                </c:pt>
                <c:pt idx="9">
                  <c:v>6315</c:v>
                </c:pt>
                <c:pt idx="12">
                  <c:v>6688</c:v>
                </c:pt>
              </c:numCache>
            </c:numRef>
          </c:val>
        </c:ser>
        <c:dLbls>
          <c:showLegendKey val="0"/>
          <c:showVal val="0"/>
          <c:showCatName val="0"/>
          <c:showSerName val="0"/>
          <c:showPercent val="0"/>
          <c:showBubbleSize val="0"/>
        </c:dLbls>
        <c:gapWidth val="100"/>
        <c:overlap val="100"/>
        <c:axId val="86968576"/>
        <c:axId val="86974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2587</c:v>
                </c:pt>
                <c:pt idx="2">
                  <c:v>#N/A</c:v>
                </c:pt>
                <c:pt idx="3">
                  <c:v>#N/A</c:v>
                </c:pt>
                <c:pt idx="4">
                  <c:v>2143</c:v>
                </c:pt>
                <c:pt idx="5">
                  <c:v>#N/A</c:v>
                </c:pt>
                <c:pt idx="6">
                  <c:v>#N/A</c:v>
                </c:pt>
                <c:pt idx="7">
                  <c:v>1607</c:v>
                </c:pt>
                <c:pt idx="8">
                  <c:v>#N/A</c:v>
                </c:pt>
                <c:pt idx="9">
                  <c:v>#N/A</c:v>
                </c:pt>
                <c:pt idx="10">
                  <c:v>1293</c:v>
                </c:pt>
                <c:pt idx="11">
                  <c:v>#N/A</c:v>
                </c:pt>
                <c:pt idx="12">
                  <c:v>#N/A</c:v>
                </c:pt>
                <c:pt idx="13">
                  <c:v>1315</c:v>
                </c:pt>
                <c:pt idx="14">
                  <c:v>#N/A</c:v>
                </c:pt>
              </c:numCache>
            </c:numRef>
          </c:val>
          <c:smooth val="0"/>
        </c:ser>
        <c:dLbls>
          <c:showLegendKey val="0"/>
          <c:showVal val="0"/>
          <c:showCatName val="0"/>
          <c:showSerName val="0"/>
          <c:showPercent val="0"/>
          <c:showBubbleSize val="0"/>
        </c:dLbls>
        <c:marker val="1"/>
        <c:smooth val="0"/>
        <c:axId val="86968576"/>
        <c:axId val="86974848"/>
      </c:lineChart>
      <c:catAx>
        <c:axId val="8696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974848"/>
        <c:crosses val="autoZero"/>
        <c:auto val="1"/>
        <c:lblAlgn val="ctr"/>
        <c:lblOffset val="100"/>
        <c:tickLblSkip val="1"/>
        <c:tickMarkSkip val="1"/>
        <c:noMultiLvlLbl val="0"/>
      </c:catAx>
      <c:valAx>
        <c:axId val="8697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96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12,788
12,684
171.26
7,622,140
7,085,807
496,649
4,311,453
6,688,392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景気回復による企業業績の好転に伴い、法人分は微増傾向にあるものの、少子</a:t>
          </a:r>
          <a:r>
            <a:rPr kumimoji="1" lang="ja-JP" altLang="ja-JP" sz="1300">
              <a:solidFill>
                <a:schemeClr val="dk1"/>
              </a:solidFill>
              <a:effectLst/>
              <a:latin typeface="+mn-lt"/>
              <a:ea typeface="+mn-ea"/>
              <a:cs typeface="+mn-cs"/>
            </a:rPr>
            <a:t>高齢化などによる</a:t>
          </a:r>
          <a:r>
            <a:rPr kumimoji="1" lang="ja-JP" altLang="en-US" sz="1300">
              <a:solidFill>
                <a:schemeClr val="dk1"/>
              </a:solidFill>
              <a:effectLst/>
              <a:latin typeface="+mn-lt"/>
              <a:ea typeface="+mn-ea"/>
              <a:cs typeface="+mn-cs"/>
            </a:rPr>
            <a:t>人口の減少により</a:t>
          </a:r>
          <a:r>
            <a:rPr kumimoji="1" lang="ja-JP" altLang="ja-JP" sz="1300">
              <a:solidFill>
                <a:schemeClr val="dk1"/>
              </a:solidFill>
              <a:effectLst/>
              <a:latin typeface="+mn-lt"/>
              <a:ea typeface="+mn-ea"/>
              <a:cs typeface="+mn-cs"/>
            </a:rPr>
            <a:t>納税義務者</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、土地の評価替えに伴う固定資産税の減など、税収が減少してきており、</a:t>
          </a:r>
          <a:r>
            <a:rPr kumimoji="1" lang="ja-JP" altLang="ja-JP" sz="1300">
              <a:solidFill>
                <a:schemeClr val="dk1"/>
              </a:solidFill>
              <a:effectLst/>
              <a:latin typeface="+mn-lt"/>
              <a:ea typeface="+mn-ea"/>
              <a:cs typeface="+mn-cs"/>
            </a:rPr>
            <a:t>財政力指数は</a:t>
          </a:r>
          <a:r>
            <a:rPr kumimoji="1" lang="en-US" altLang="ja-JP" sz="1300">
              <a:solidFill>
                <a:schemeClr val="dk1"/>
              </a:solidFill>
              <a:effectLst/>
              <a:latin typeface="+mn-lt"/>
              <a:ea typeface="+mn-ea"/>
              <a:cs typeface="+mn-cs"/>
            </a:rPr>
            <a:t>0.35</a:t>
          </a:r>
          <a:r>
            <a:rPr kumimoji="1" lang="ja-JP" altLang="ja-JP" sz="1300">
              <a:solidFill>
                <a:schemeClr val="dk1"/>
              </a:solidFill>
              <a:effectLst/>
              <a:latin typeface="+mn-lt"/>
              <a:ea typeface="+mn-ea"/>
              <a:cs typeface="+mn-cs"/>
            </a:rPr>
            <a:t>と類似団体平均を大きく下回っている。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そのため、納税コールセンターの設置やコンビニ納付などを積極的に導入し収納率の向上を図り財源の確保に努めている。   </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74083</xdr:rowOff>
    </xdr:from>
    <xdr:to>
      <xdr:col>7</xdr:col>
      <xdr:colOff>152400</xdr:colOff>
      <xdr:row>45</xdr:row>
      <xdr:rowOff>74083</xdr:rowOff>
    </xdr:to>
    <xdr:cxnSp macro="">
      <xdr:nvCxnSpPr>
        <xdr:cNvPr id="69" name="直線コネクタ 68"/>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74083</xdr:rowOff>
    </xdr:from>
    <xdr:to>
      <xdr:col>6</xdr:col>
      <xdr:colOff>0</xdr:colOff>
      <xdr:row>45</xdr:row>
      <xdr:rowOff>74083</xdr:rowOff>
    </xdr:to>
    <xdr:cxnSp macro="">
      <xdr:nvCxnSpPr>
        <xdr:cNvPr id="72" name="直線コネクタ 71"/>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51102</xdr:rowOff>
    </xdr:from>
    <xdr:to>
      <xdr:col>4</xdr:col>
      <xdr:colOff>482600</xdr:colOff>
      <xdr:row>45</xdr:row>
      <xdr:rowOff>74083</xdr:rowOff>
    </xdr:to>
    <xdr:cxnSp macro="">
      <xdr:nvCxnSpPr>
        <xdr:cNvPr id="75" name="直線コネクタ 74"/>
        <xdr:cNvCxnSpPr/>
      </xdr:nvCxnSpPr>
      <xdr:spPr>
        <a:xfrm>
          <a:off x="2336800" y="77663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28122</xdr:rowOff>
    </xdr:from>
    <xdr:to>
      <xdr:col>3</xdr:col>
      <xdr:colOff>279400</xdr:colOff>
      <xdr:row>45</xdr:row>
      <xdr:rowOff>51102</xdr:rowOff>
    </xdr:to>
    <xdr:cxnSp macro="">
      <xdr:nvCxnSpPr>
        <xdr:cNvPr id="78" name="直線コネクタ 77"/>
        <xdr:cNvCxnSpPr/>
      </xdr:nvCxnSpPr>
      <xdr:spPr>
        <a:xfrm>
          <a:off x="1447800" y="77433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23283</xdr:rowOff>
    </xdr:from>
    <xdr:to>
      <xdr:col>7</xdr:col>
      <xdr:colOff>203200</xdr:colOff>
      <xdr:row>45</xdr:row>
      <xdr:rowOff>124883</xdr:rowOff>
    </xdr:to>
    <xdr:sp macro="" textlink="">
      <xdr:nvSpPr>
        <xdr:cNvPr id="88" name="円/楕円 87"/>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166810</xdr:rowOff>
    </xdr:from>
    <xdr:ext cx="762000" cy="259045"/>
    <xdr:sp macro="" textlink="">
      <xdr:nvSpPr>
        <xdr:cNvPr id="89" name="財政力該当値テキスト"/>
        <xdr:cNvSpPr txBox="1"/>
      </xdr:nvSpPr>
      <xdr:spPr>
        <a:xfrm>
          <a:off x="5041900" y="77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23283</xdr:rowOff>
    </xdr:from>
    <xdr:to>
      <xdr:col>6</xdr:col>
      <xdr:colOff>50800</xdr:colOff>
      <xdr:row>45</xdr:row>
      <xdr:rowOff>124883</xdr:rowOff>
    </xdr:to>
    <xdr:sp macro="" textlink="">
      <xdr:nvSpPr>
        <xdr:cNvPr id="90" name="円/楕円 89"/>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109660</xdr:rowOff>
    </xdr:from>
    <xdr:ext cx="736600" cy="259045"/>
    <xdr:sp macro="" textlink="">
      <xdr:nvSpPr>
        <xdr:cNvPr id="91" name="テキスト ボックス 90"/>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92" name="円/楕円 91"/>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93" name="テキスト ボックス 92"/>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302</xdr:rowOff>
    </xdr:from>
    <xdr:to>
      <xdr:col>3</xdr:col>
      <xdr:colOff>330200</xdr:colOff>
      <xdr:row>45</xdr:row>
      <xdr:rowOff>101902</xdr:rowOff>
    </xdr:to>
    <xdr:sp macro="" textlink="">
      <xdr:nvSpPr>
        <xdr:cNvPr id="94" name="円/楕円 93"/>
        <xdr:cNvSpPr/>
      </xdr:nvSpPr>
      <xdr:spPr>
        <a:xfrm>
          <a:off x="2286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86679</xdr:rowOff>
    </xdr:from>
    <xdr:ext cx="762000" cy="259045"/>
    <xdr:sp macro="" textlink="">
      <xdr:nvSpPr>
        <xdr:cNvPr id="95" name="テキスト ボックス 94"/>
        <xdr:cNvSpPr txBox="1"/>
      </xdr:nvSpPr>
      <xdr:spPr>
        <a:xfrm>
          <a:off x="1955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148772</xdr:rowOff>
    </xdr:from>
    <xdr:to>
      <xdr:col>2</xdr:col>
      <xdr:colOff>127000</xdr:colOff>
      <xdr:row>45</xdr:row>
      <xdr:rowOff>78922</xdr:rowOff>
    </xdr:to>
    <xdr:sp macro="" textlink="">
      <xdr:nvSpPr>
        <xdr:cNvPr id="96" name="円/楕円 95"/>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63699</xdr:rowOff>
    </xdr:from>
    <xdr:ext cx="762000" cy="259045"/>
    <xdr:sp macro="" textlink="">
      <xdr:nvSpPr>
        <xdr:cNvPr id="97" name="テキスト ボックス 96"/>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比率は類似団体平均値よりも低く</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％前後で推移している</a:t>
          </a:r>
          <a:r>
            <a:rPr kumimoji="1" lang="ja-JP" altLang="en-US" sz="1300">
              <a:solidFill>
                <a:schemeClr val="dk1"/>
              </a:solidFill>
              <a:effectLst/>
              <a:latin typeface="+mn-lt"/>
              <a:ea typeface="+mn-ea"/>
              <a:cs typeface="+mn-cs"/>
            </a:rPr>
            <a:t>が、徐々に比率が上昇してきている</a:t>
          </a:r>
          <a:r>
            <a:rPr kumimoji="1" lang="ja-JP" altLang="ja-JP" sz="1300">
              <a:solidFill>
                <a:schemeClr val="dk1"/>
              </a:solidFill>
              <a:effectLst/>
              <a:latin typeface="+mn-lt"/>
              <a:ea typeface="+mn-ea"/>
              <a:cs typeface="+mn-cs"/>
            </a:rPr>
            <a:t>。今後は、社会保障費関係の支出増加が見込まれるため、</a:t>
          </a:r>
          <a:r>
            <a:rPr kumimoji="1" lang="ja-JP" altLang="en-US" sz="1300">
              <a:solidFill>
                <a:schemeClr val="dk1"/>
              </a:solidFill>
              <a:effectLst/>
              <a:latin typeface="+mn-lt"/>
              <a:ea typeface="+mn-ea"/>
              <a:cs typeface="+mn-cs"/>
            </a:rPr>
            <a:t>物件費など、</a:t>
          </a:r>
          <a:r>
            <a:rPr kumimoji="1" lang="ja-JP" altLang="ja-JP" sz="1300">
              <a:solidFill>
                <a:schemeClr val="dk1"/>
              </a:solidFill>
              <a:effectLst/>
              <a:latin typeface="+mn-lt"/>
              <a:ea typeface="+mn-ea"/>
              <a:cs typeface="+mn-cs"/>
            </a:rPr>
            <a:t>その他の経常経費の削減に努める必要がある。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109728</xdr:rowOff>
    </xdr:from>
    <xdr:to>
      <xdr:col>7</xdr:col>
      <xdr:colOff>152400</xdr:colOff>
      <xdr:row>62</xdr:row>
      <xdr:rowOff>44450</xdr:rowOff>
    </xdr:to>
    <xdr:cxnSp macro="">
      <xdr:nvCxnSpPr>
        <xdr:cNvPr id="130" name="直線コネクタ 129"/>
        <xdr:cNvCxnSpPr/>
      </xdr:nvCxnSpPr>
      <xdr:spPr>
        <a:xfrm>
          <a:off x="4114800" y="1056817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1"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80772</xdr:rowOff>
    </xdr:from>
    <xdr:to>
      <xdr:col>6</xdr:col>
      <xdr:colOff>0</xdr:colOff>
      <xdr:row>61</xdr:row>
      <xdr:rowOff>109728</xdr:rowOff>
    </xdr:to>
    <xdr:cxnSp macro="">
      <xdr:nvCxnSpPr>
        <xdr:cNvPr id="133" name="直線コネクタ 132"/>
        <xdr:cNvCxnSpPr/>
      </xdr:nvCxnSpPr>
      <xdr:spPr>
        <a:xfrm>
          <a:off x="3225800" y="105392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35" name="テキスト ボックス 134"/>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80772</xdr:rowOff>
    </xdr:from>
    <xdr:to>
      <xdr:col>4</xdr:col>
      <xdr:colOff>482600</xdr:colOff>
      <xdr:row>61</xdr:row>
      <xdr:rowOff>100076</xdr:rowOff>
    </xdr:to>
    <xdr:cxnSp macro="">
      <xdr:nvCxnSpPr>
        <xdr:cNvPr id="136" name="直線コネクタ 135"/>
        <xdr:cNvCxnSpPr/>
      </xdr:nvCxnSpPr>
      <xdr:spPr>
        <a:xfrm flipV="1">
          <a:off x="2336800" y="105392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8" name="テキスト ボックス 137"/>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61</xdr:row>
      <xdr:rowOff>100076</xdr:rowOff>
    </xdr:to>
    <xdr:cxnSp macro="">
      <xdr:nvCxnSpPr>
        <xdr:cNvPr id="139" name="直線コネクタ 138"/>
        <xdr:cNvCxnSpPr/>
      </xdr:nvCxnSpPr>
      <xdr:spPr>
        <a:xfrm>
          <a:off x="1447800" y="105537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9" name="円/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0"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58928</xdr:rowOff>
    </xdr:from>
    <xdr:to>
      <xdr:col>6</xdr:col>
      <xdr:colOff>50800</xdr:colOff>
      <xdr:row>61</xdr:row>
      <xdr:rowOff>160528</xdr:rowOff>
    </xdr:to>
    <xdr:sp macro="" textlink="">
      <xdr:nvSpPr>
        <xdr:cNvPr id="151" name="円/楕円 150"/>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170705</xdr:rowOff>
    </xdr:from>
    <xdr:ext cx="736600" cy="259045"/>
    <xdr:sp macro="" textlink="">
      <xdr:nvSpPr>
        <xdr:cNvPr id="152" name="テキスト ボックス 151"/>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29972</xdr:rowOff>
    </xdr:from>
    <xdr:to>
      <xdr:col>4</xdr:col>
      <xdr:colOff>533400</xdr:colOff>
      <xdr:row>61</xdr:row>
      <xdr:rowOff>131572</xdr:rowOff>
    </xdr:to>
    <xdr:sp macro="" textlink="">
      <xdr:nvSpPr>
        <xdr:cNvPr id="153" name="円/楕円 152"/>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141749</xdr:rowOff>
    </xdr:from>
    <xdr:ext cx="762000" cy="259045"/>
    <xdr:sp macro="" textlink="">
      <xdr:nvSpPr>
        <xdr:cNvPr id="154" name="テキスト ボックス 153"/>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49276</xdr:rowOff>
    </xdr:from>
    <xdr:to>
      <xdr:col>3</xdr:col>
      <xdr:colOff>330200</xdr:colOff>
      <xdr:row>61</xdr:row>
      <xdr:rowOff>150876</xdr:rowOff>
    </xdr:to>
    <xdr:sp macro="" textlink="">
      <xdr:nvSpPr>
        <xdr:cNvPr id="155" name="円/楕円 154"/>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161053</xdr:rowOff>
    </xdr:from>
    <xdr:ext cx="762000" cy="259045"/>
    <xdr:sp macro="" textlink="">
      <xdr:nvSpPr>
        <xdr:cNvPr id="156" name="テキスト ボックス 15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7" name="円/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8" name="テキスト ボックス 157"/>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[192,003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人件費・物件費については、ほぼ横ばいの状況で推移しているが類似団体平均より高くなっている。そのため、平成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32</a:t>
          </a:r>
          <a:r>
            <a:rPr kumimoji="1" lang="ja-JP" altLang="en-US" sz="1300">
              <a:latin typeface="ＭＳ Ｐゴシック"/>
            </a:rPr>
            <a:t>年度を期間とする職員適正化計画を策定し現在の職員より</a:t>
          </a:r>
          <a:r>
            <a:rPr kumimoji="1" lang="en-US" altLang="ja-JP" sz="1300">
              <a:latin typeface="ＭＳ Ｐゴシック"/>
            </a:rPr>
            <a:t>16</a:t>
          </a:r>
          <a:r>
            <a:rPr kumimoji="1" lang="ja-JP" altLang="en-US" sz="1300">
              <a:latin typeface="ＭＳ Ｐゴシック"/>
            </a:rPr>
            <a:t>削減することとし、人件費の削減に努めることとしている。</a:t>
          </a:r>
        </a:p>
        <a:p>
          <a:r>
            <a:rPr kumimoji="1" lang="ja-JP" altLang="en-US" sz="1300">
              <a:latin typeface="ＭＳ Ｐゴシック"/>
            </a:rPr>
            <a:t>　また、物件費については、平成</a:t>
          </a:r>
          <a:r>
            <a:rPr kumimoji="1" lang="en-US" altLang="ja-JP" sz="1300">
              <a:latin typeface="ＭＳ Ｐゴシック"/>
            </a:rPr>
            <a:t>28</a:t>
          </a:r>
          <a:r>
            <a:rPr kumimoji="1" lang="ja-JP" altLang="en-US" sz="1300">
              <a:latin typeface="ＭＳ Ｐゴシック"/>
            </a:rPr>
            <a:t>年度に公共施設総合管理計画を策定し、経費の削減に努める。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141949</xdr:rowOff>
    </xdr:from>
    <xdr:to>
      <xdr:col>7</xdr:col>
      <xdr:colOff>152400</xdr:colOff>
      <xdr:row>82</xdr:row>
      <xdr:rowOff>1462</xdr:rowOff>
    </xdr:to>
    <xdr:cxnSp macro="">
      <xdr:nvCxnSpPr>
        <xdr:cNvPr id="195" name="直線コネクタ 194"/>
        <xdr:cNvCxnSpPr/>
      </xdr:nvCxnSpPr>
      <xdr:spPr>
        <a:xfrm>
          <a:off x="4114800" y="14029399"/>
          <a:ext cx="8382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109255</xdr:rowOff>
    </xdr:from>
    <xdr:ext cx="762000" cy="259045"/>
    <xdr:sp macro="" textlink="">
      <xdr:nvSpPr>
        <xdr:cNvPr id="196" name="人件費・物件費等の状況平均値テキスト"/>
        <xdr:cNvSpPr txBox="1"/>
      </xdr:nvSpPr>
      <xdr:spPr>
        <a:xfrm>
          <a:off x="5041900" y="1382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129282</xdr:rowOff>
    </xdr:from>
    <xdr:to>
      <xdr:col>6</xdr:col>
      <xdr:colOff>0</xdr:colOff>
      <xdr:row>81</xdr:row>
      <xdr:rowOff>141949</xdr:rowOff>
    </xdr:to>
    <xdr:cxnSp macro="">
      <xdr:nvCxnSpPr>
        <xdr:cNvPr id="198" name="直線コネクタ 197"/>
        <xdr:cNvCxnSpPr/>
      </xdr:nvCxnSpPr>
      <xdr:spPr>
        <a:xfrm>
          <a:off x="3225800" y="14016732"/>
          <a:ext cx="8890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104889</xdr:rowOff>
    </xdr:from>
    <xdr:ext cx="736600" cy="259045"/>
    <xdr:sp macro="" textlink="">
      <xdr:nvSpPr>
        <xdr:cNvPr id="200" name="テキスト ボックス 199"/>
        <xdr:cNvSpPr txBox="1"/>
      </xdr:nvSpPr>
      <xdr:spPr>
        <a:xfrm>
          <a:off x="3733800" y="1364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129282</xdr:rowOff>
    </xdr:from>
    <xdr:to>
      <xdr:col>4</xdr:col>
      <xdr:colOff>482600</xdr:colOff>
      <xdr:row>81</xdr:row>
      <xdr:rowOff>137703</xdr:rowOff>
    </xdr:to>
    <xdr:cxnSp macro="">
      <xdr:nvCxnSpPr>
        <xdr:cNvPr id="201" name="直線コネクタ 200"/>
        <xdr:cNvCxnSpPr/>
      </xdr:nvCxnSpPr>
      <xdr:spPr>
        <a:xfrm flipV="1">
          <a:off x="2336800" y="14016732"/>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83007</xdr:rowOff>
    </xdr:from>
    <xdr:ext cx="762000" cy="259045"/>
    <xdr:sp macro="" textlink="">
      <xdr:nvSpPr>
        <xdr:cNvPr id="203" name="テキスト ボックス 202"/>
        <xdr:cNvSpPr txBox="1"/>
      </xdr:nvSpPr>
      <xdr:spPr>
        <a:xfrm>
          <a:off x="2844800" y="136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137703</xdr:rowOff>
    </xdr:from>
    <xdr:to>
      <xdr:col>3</xdr:col>
      <xdr:colOff>279400</xdr:colOff>
      <xdr:row>81</xdr:row>
      <xdr:rowOff>141253</xdr:rowOff>
    </xdr:to>
    <xdr:cxnSp macro="">
      <xdr:nvCxnSpPr>
        <xdr:cNvPr id="204" name="直線コネクタ 203"/>
        <xdr:cNvCxnSpPr/>
      </xdr:nvCxnSpPr>
      <xdr:spPr>
        <a:xfrm flipV="1">
          <a:off x="1447800" y="14025153"/>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14178</xdr:rowOff>
    </xdr:from>
    <xdr:ext cx="762000" cy="259045"/>
    <xdr:sp macro="" textlink="">
      <xdr:nvSpPr>
        <xdr:cNvPr id="206" name="テキスト ボックス 205"/>
        <xdr:cNvSpPr txBox="1"/>
      </xdr:nvSpPr>
      <xdr:spPr>
        <a:xfrm>
          <a:off x="1955800" y="1373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128965</xdr:rowOff>
    </xdr:from>
    <xdr:ext cx="762000" cy="259045"/>
    <xdr:sp macro="" textlink="">
      <xdr:nvSpPr>
        <xdr:cNvPr id="208" name="テキスト ボックス 207"/>
        <xdr:cNvSpPr txBox="1"/>
      </xdr:nvSpPr>
      <xdr:spPr>
        <a:xfrm>
          <a:off x="1066800" y="1367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122112</xdr:rowOff>
    </xdr:from>
    <xdr:to>
      <xdr:col>7</xdr:col>
      <xdr:colOff>203200</xdr:colOff>
      <xdr:row>82</xdr:row>
      <xdr:rowOff>52262</xdr:rowOff>
    </xdr:to>
    <xdr:sp macro="" textlink="">
      <xdr:nvSpPr>
        <xdr:cNvPr id="214" name="円/楕円 213"/>
        <xdr:cNvSpPr/>
      </xdr:nvSpPr>
      <xdr:spPr>
        <a:xfrm>
          <a:off x="4902200" y="1400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94189</xdr:rowOff>
    </xdr:from>
    <xdr:ext cx="762000" cy="259045"/>
    <xdr:sp macro="" textlink="">
      <xdr:nvSpPr>
        <xdr:cNvPr id="215" name="人件費・物件費等の状況該当値テキスト"/>
        <xdr:cNvSpPr txBox="1"/>
      </xdr:nvSpPr>
      <xdr:spPr>
        <a:xfrm>
          <a:off x="5041900" y="1398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192,003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91149</xdr:rowOff>
    </xdr:from>
    <xdr:to>
      <xdr:col>6</xdr:col>
      <xdr:colOff>50800</xdr:colOff>
      <xdr:row>82</xdr:row>
      <xdr:rowOff>21299</xdr:rowOff>
    </xdr:to>
    <xdr:sp macro="" textlink="">
      <xdr:nvSpPr>
        <xdr:cNvPr id="216" name="円/楕円 215"/>
        <xdr:cNvSpPr/>
      </xdr:nvSpPr>
      <xdr:spPr>
        <a:xfrm>
          <a:off x="4064000" y="139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6076</xdr:rowOff>
    </xdr:from>
    <xdr:ext cx="736600" cy="259045"/>
    <xdr:sp macro="" textlink="">
      <xdr:nvSpPr>
        <xdr:cNvPr id="217" name="テキスト ボックス 216"/>
        <xdr:cNvSpPr txBox="1"/>
      </xdr:nvSpPr>
      <xdr:spPr>
        <a:xfrm>
          <a:off x="3733800" y="1406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78482</xdr:rowOff>
    </xdr:from>
    <xdr:to>
      <xdr:col>4</xdr:col>
      <xdr:colOff>533400</xdr:colOff>
      <xdr:row>82</xdr:row>
      <xdr:rowOff>8632</xdr:rowOff>
    </xdr:to>
    <xdr:sp macro="" textlink="">
      <xdr:nvSpPr>
        <xdr:cNvPr id="218" name="円/楕円 217"/>
        <xdr:cNvSpPr/>
      </xdr:nvSpPr>
      <xdr:spPr>
        <a:xfrm>
          <a:off x="3175000" y="139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164859</xdr:rowOff>
    </xdr:from>
    <xdr:ext cx="762000" cy="259045"/>
    <xdr:sp macro="" textlink="">
      <xdr:nvSpPr>
        <xdr:cNvPr id="219" name="テキスト ボックス 218"/>
        <xdr:cNvSpPr txBox="1"/>
      </xdr:nvSpPr>
      <xdr:spPr>
        <a:xfrm>
          <a:off x="2844800" y="140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86903</xdr:rowOff>
    </xdr:from>
    <xdr:to>
      <xdr:col>3</xdr:col>
      <xdr:colOff>330200</xdr:colOff>
      <xdr:row>82</xdr:row>
      <xdr:rowOff>17053</xdr:rowOff>
    </xdr:to>
    <xdr:sp macro="" textlink="">
      <xdr:nvSpPr>
        <xdr:cNvPr id="220" name="円/楕円 219"/>
        <xdr:cNvSpPr/>
      </xdr:nvSpPr>
      <xdr:spPr>
        <a:xfrm>
          <a:off x="2286000" y="139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1830</xdr:rowOff>
    </xdr:from>
    <xdr:ext cx="762000" cy="259045"/>
    <xdr:sp macro="" textlink="">
      <xdr:nvSpPr>
        <xdr:cNvPr id="221" name="テキスト ボックス 220"/>
        <xdr:cNvSpPr txBox="1"/>
      </xdr:nvSpPr>
      <xdr:spPr>
        <a:xfrm>
          <a:off x="1955800" y="1406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90453</xdr:rowOff>
    </xdr:from>
    <xdr:to>
      <xdr:col>2</xdr:col>
      <xdr:colOff>127000</xdr:colOff>
      <xdr:row>82</xdr:row>
      <xdr:rowOff>20603</xdr:rowOff>
    </xdr:to>
    <xdr:sp macro="" textlink="">
      <xdr:nvSpPr>
        <xdr:cNvPr id="222" name="円/楕円 221"/>
        <xdr:cNvSpPr/>
      </xdr:nvSpPr>
      <xdr:spPr>
        <a:xfrm>
          <a:off x="1397000" y="13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5380</xdr:rowOff>
    </xdr:from>
    <xdr:ext cx="762000" cy="259045"/>
    <xdr:sp macro="" textlink="">
      <xdr:nvSpPr>
        <xdr:cNvPr id="223" name="テキスト ボックス 222"/>
        <xdr:cNvSpPr txBox="1"/>
      </xdr:nvSpPr>
      <xdr:spPr>
        <a:xfrm>
          <a:off x="1066800" y="1406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全国平均よりも低く、類似団体内においては最も低い水準を保っている。</a:t>
          </a:r>
          <a:endParaRPr kumimoji="1" lang="en-US" altLang="ja-JP" sz="1300">
            <a:latin typeface="ＭＳ Ｐゴシック"/>
          </a:endParaRPr>
        </a:p>
        <a:p>
          <a:r>
            <a:rPr kumimoji="1" lang="ja-JP" altLang="en-US" sz="1300">
              <a:latin typeface="ＭＳ Ｐゴシック"/>
            </a:rPr>
            <a:t>　今後も地域の実情に合わせた給与水準の維持に努める。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81</xdr:row>
      <xdr:rowOff>51102</xdr:rowOff>
    </xdr:to>
    <xdr:cxnSp macro="">
      <xdr:nvCxnSpPr>
        <xdr:cNvPr id="259" name="直線コネクタ 258"/>
        <xdr:cNvCxnSpPr/>
      </xdr:nvCxnSpPr>
      <xdr:spPr>
        <a:xfrm flipV="1">
          <a:off x="16179800" y="139155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60"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86</xdr:row>
      <xdr:rowOff>170543</xdr:rowOff>
    </xdr:to>
    <xdr:cxnSp macro="">
      <xdr:nvCxnSpPr>
        <xdr:cNvPr id="262" name="直線コネクタ 261"/>
        <xdr:cNvCxnSpPr/>
      </xdr:nvCxnSpPr>
      <xdr:spPr>
        <a:xfrm flipV="1">
          <a:off x="15290800" y="13938552"/>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64" name="テキスト ボックス 263"/>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89202</xdr:rowOff>
    </xdr:from>
    <xdr:to>
      <xdr:col>22</xdr:col>
      <xdr:colOff>203200</xdr:colOff>
      <xdr:row>86</xdr:row>
      <xdr:rowOff>170543</xdr:rowOff>
    </xdr:to>
    <xdr:cxnSp macro="">
      <xdr:nvCxnSpPr>
        <xdr:cNvPr id="265" name="直線コネクタ 264"/>
        <xdr:cNvCxnSpPr/>
      </xdr:nvCxnSpPr>
      <xdr:spPr>
        <a:xfrm>
          <a:off x="14401800" y="14662452"/>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7" name="テキスト ボックス 26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15723</xdr:rowOff>
    </xdr:from>
    <xdr:to>
      <xdr:col>21</xdr:col>
      <xdr:colOff>0</xdr:colOff>
      <xdr:row>85</xdr:row>
      <xdr:rowOff>89202</xdr:rowOff>
    </xdr:to>
    <xdr:cxnSp macro="">
      <xdr:nvCxnSpPr>
        <xdr:cNvPr id="268" name="直線コネクタ 267"/>
        <xdr:cNvCxnSpPr/>
      </xdr:nvCxnSpPr>
      <xdr:spPr>
        <a:xfrm>
          <a:off x="13512800" y="13731723"/>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0" name="テキスト ボックス 269"/>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2" name="テキスト ボックス 271"/>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78" name="円/楕円 277"/>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70048</xdr:rowOff>
    </xdr:from>
    <xdr:ext cx="762000" cy="259045"/>
    <xdr:sp macro="" textlink="">
      <xdr:nvSpPr>
        <xdr:cNvPr id="279"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302</xdr:rowOff>
    </xdr:from>
    <xdr:to>
      <xdr:col>23</xdr:col>
      <xdr:colOff>457200</xdr:colOff>
      <xdr:row>81</xdr:row>
      <xdr:rowOff>101902</xdr:rowOff>
    </xdr:to>
    <xdr:sp macro="" textlink="">
      <xdr:nvSpPr>
        <xdr:cNvPr id="280" name="円/楕円 279"/>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112079</xdr:rowOff>
    </xdr:from>
    <xdr:ext cx="736600" cy="259045"/>
    <xdr:sp macro="" textlink="">
      <xdr:nvSpPr>
        <xdr:cNvPr id="281" name="テキスト ボックス 280"/>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119743</xdr:rowOff>
    </xdr:from>
    <xdr:to>
      <xdr:col>22</xdr:col>
      <xdr:colOff>254000</xdr:colOff>
      <xdr:row>87</xdr:row>
      <xdr:rowOff>49893</xdr:rowOff>
    </xdr:to>
    <xdr:sp macro="" textlink="">
      <xdr:nvSpPr>
        <xdr:cNvPr id="282" name="円/楕円 281"/>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60070</xdr:rowOff>
    </xdr:from>
    <xdr:ext cx="762000" cy="259045"/>
    <xdr:sp macro="" textlink="">
      <xdr:nvSpPr>
        <xdr:cNvPr id="283" name="テキスト ボックス 282"/>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38402</xdr:rowOff>
    </xdr:from>
    <xdr:to>
      <xdr:col>21</xdr:col>
      <xdr:colOff>50800</xdr:colOff>
      <xdr:row>85</xdr:row>
      <xdr:rowOff>140002</xdr:rowOff>
    </xdr:to>
    <xdr:sp macro="" textlink="">
      <xdr:nvSpPr>
        <xdr:cNvPr id="284" name="円/楕円 283"/>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150179</xdr:rowOff>
    </xdr:from>
    <xdr:ext cx="762000" cy="259045"/>
    <xdr:sp macro="" textlink="">
      <xdr:nvSpPr>
        <xdr:cNvPr id="285" name="テキスト ボックス 284"/>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136373</xdr:rowOff>
    </xdr:from>
    <xdr:to>
      <xdr:col>19</xdr:col>
      <xdr:colOff>533400</xdr:colOff>
      <xdr:row>80</xdr:row>
      <xdr:rowOff>66523</xdr:rowOff>
    </xdr:to>
    <xdr:sp macro="" textlink="">
      <xdr:nvSpPr>
        <xdr:cNvPr id="286" name="円/楕円 285"/>
        <xdr:cNvSpPr/>
      </xdr:nvSpPr>
      <xdr:spPr>
        <a:xfrm>
          <a:off x="13462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76700</xdr:rowOff>
    </xdr:from>
    <xdr:ext cx="762000" cy="259045"/>
    <xdr:sp macro="" textlink="">
      <xdr:nvSpPr>
        <xdr:cNvPr id="287" name="テキスト ボックス 286"/>
        <xdr:cNvSpPr txBox="1"/>
      </xdr:nvSpPr>
      <xdr:spPr>
        <a:xfrm>
          <a:off x="13131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年の合併以来、新規職員の採用を抑制し職員の削減を図ってきた。</a:t>
          </a:r>
          <a:endParaRPr kumimoji="1" lang="en-US" altLang="ja-JP" sz="1300">
            <a:latin typeface="ＭＳ Ｐゴシック"/>
          </a:endParaRPr>
        </a:p>
        <a:p>
          <a:r>
            <a:rPr kumimoji="1" lang="ja-JP" altLang="en-US" sz="1300">
              <a:latin typeface="ＭＳ Ｐゴシック"/>
            </a:rPr>
            <a:t>　しかし、町の面積が広く、今までの事務事業を継続するためにはある程度の職員数の確保が必要となっている。今後は、平成</a:t>
          </a:r>
          <a:r>
            <a:rPr kumimoji="1" lang="en-US" altLang="ja-JP" sz="1300">
              <a:latin typeface="ＭＳ Ｐゴシック"/>
            </a:rPr>
            <a:t>25</a:t>
          </a:r>
          <a:r>
            <a:rPr kumimoji="1" lang="ja-JP" altLang="en-US" sz="1300">
              <a:latin typeface="ＭＳ Ｐゴシック"/>
            </a:rPr>
            <a:t>年度に策定した職員適正化計画に基づき定員の適正化に努めていく。</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104902</xdr:rowOff>
    </xdr:from>
    <xdr:to>
      <xdr:col>24</xdr:col>
      <xdr:colOff>558800</xdr:colOff>
      <xdr:row>61</xdr:row>
      <xdr:rowOff>111337</xdr:rowOff>
    </xdr:to>
    <xdr:cxnSp macro="">
      <xdr:nvCxnSpPr>
        <xdr:cNvPr id="322" name="直線コネクタ 321"/>
        <xdr:cNvCxnSpPr/>
      </xdr:nvCxnSpPr>
      <xdr:spPr>
        <a:xfrm flipV="1">
          <a:off x="16179800" y="10563352"/>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86038</xdr:rowOff>
    </xdr:from>
    <xdr:ext cx="762000" cy="259045"/>
    <xdr:sp macro="" textlink="">
      <xdr:nvSpPr>
        <xdr:cNvPr id="323" name="定員管理の状況平均値テキスト"/>
        <xdr:cNvSpPr txBox="1"/>
      </xdr:nvSpPr>
      <xdr:spPr>
        <a:xfrm>
          <a:off x="17106900" y="10201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77555</xdr:rowOff>
    </xdr:from>
    <xdr:to>
      <xdr:col>23</xdr:col>
      <xdr:colOff>406400</xdr:colOff>
      <xdr:row>61</xdr:row>
      <xdr:rowOff>111337</xdr:rowOff>
    </xdr:to>
    <xdr:cxnSp macro="">
      <xdr:nvCxnSpPr>
        <xdr:cNvPr id="325" name="直線コネクタ 324"/>
        <xdr:cNvCxnSpPr/>
      </xdr:nvCxnSpPr>
      <xdr:spPr>
        <a:xfrm>
          <a:off x="15290800" y="1053600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27" name="テキスト ボックス 326"/>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62272</xdr:rowOff>
    </xdr:from>
    <xdr:to>
      <xdr:col>22</xdr:col>
      <xdr:colOff>203200</xdr:colOff>
      <xdr:row>61</xdr:row>
      <xdr:rowOff>77555</xdr:rowOff>
    </xdr:to>
    <xdr:cxnSp macro="">
      <xdr:nvCxnSpPr>
        <xdr:cNvPr id="328" name="直線コネクタ 327"/>
        <xdr:cNvCxnSpPr/>
      </xdr:nvCxnSpPr>
      <xdr:spPr>
        <a:xfrm>
          <a:off x="14401800" y="1052072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30" name="テキスト ボックス 32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17230</xdr:rowOff>
    </xdr:from>
    <xdr:to>
      <xdr:col>21</xdr:col>
      <xdr:colOff>0</xdr:colOff>
      <xdr:row>61</xdr:row>
      <xdr:rowOff>62272</xdr:rowOff>
    </xdr:to>
    <xdr:cxnSp macro="">
      <xdr:nvCxnSpPr>
        <xdr:cNvPr id="331" name="直線コネクタ 330"/>
        <xdr:cNvCxnSpPr/>
      </xdr:nvCxnSpPr>
      <xdr:spPr>
        <a:xfrm>
          <a:off x="13512800" y="10475680"/>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132224</xdr:rowOff>
    </xdr:from>
    <xdr:ext cx="762000" cy="259045"/>
    <xdr:sp macro="" textlink="">
      <xdr:nvSpPr>
        <xdr:cNvPr id="333" name="テキスト ボックス 332"/>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58903</xdr:rowOff>
    </xdr:from>
    <xdr:ext cx="762000" cy="259045"/>
    <xdr:sp macro="" textlink="">
      <xdr:nvSpPr>
        <xdr:cNvPr id="335" name="テキスト ボックス 334"/>
        <xdr:cNvSpPr txBox="1"/>
      </xdr:nvSpPr>
      <xdr:spPr>
        <a:xfrm>
          <a:off x="13131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54102</xdr:rowOff>
    </xdr:from>
    <xdr:to>
      <xdr:col>24</xdr:col>
      <xdr:colOff>609600</xdr:colOff>
      <xdr:row>61</xdr:row>
      <xdr:rowOff>155702</xdr:rowOff>
    </xdr:to>
    <xdr:sp macro="" textlink="">
      <xdr:nvSpPr>
        <xdr:cNvPr id="341" name="円/楕円 340"/>
        <xdr:cNvSpPr/>
      </xdr:nvSpPr>
      <xdr:spPr>
        <a:xfrm>
          <a:off x="16967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26179</xdr:rowOff>
    </xdr:from>
    <xdr:ext cx="762000" cy="259045"/>
    <xdr:sp macro="" textlink="">
      <xdr:nvSpPr>
        <xdr:cNvPr id="342" name="定員管理の状況該当値テキスト"/>
        <xdr:cNvSpPr txBox="1"/>
      </xdr:nvSpPr>
      <xdr:spPr>
        <a:xfrm>
          <a:off x="17106900" y="1048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60537</xdr:rowOff>
    </xdr:from>
    <xdr:to>
      <xdr:col>23</xdr:col>
      <xdr:colOff>457200</xdr:colOff>
      <xdr:row>61</xdr:row>
      <xdr:rowOff>162137</xdr:rowOff>
    </xdr:to>
    <xdr:sp macro="" textlink="">
      <xdr:nvSpPr>
        <xdr:cNvPr id="343" name="円/楕円 342"/>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44" name="テキスト ボックス 343"/>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26755</xdr:rowOff>
    </xdr:from>
    <xdr:to>
      <xdr:col>22</xdr:col>
      <xdr:colOff>254000</xdr:colOff>
      <xdr:row>61</xdr:row>
      <xdr:rowOff>128355</xdr:rowOff>
    </xdr:to>
    <xdr:sp macro="" textlink="">
      <xdr:nvSpPr>
        <xdr:cNvPr id="345" name="円/楕円 344"/>
        <xdr:cNvSpPr/>
      </xdr:nvSpPr>
      <xdr:spPr>
        <a:xfrm>
          <a:off x="15240000" y="10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113132</xdr:rowOff>
    </xdr:from>
    <xdr:ext cx="762000" cy="259045"/>
    <xdr:sp macro="" textlink="">
      <xdr:nvSpPr>
        <xdr:cNvPr id="346" name="テキスト ボックス 345"/>
        <xdr:cNvSpPr txBox="1"/>
      </xdr:nvSpPr>
      <xdr:spPr>
        <a:xfrm>
          <a:off x="14909800" y="105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11472</xdr:rowOff>
    </xdr:from>
    <xdr:to>
      <xdr:col>21</xdr:col>
      <xdr:colOff>50800</xdr:colOff>
      <xdr:row>61</xdr:row>
      <xdr:rowOff>113072</xdr:rowOff>
    </xdr:to>
    <xdr:sp macro="" textlink="">
      <xdr:nvSpPr>
        <xdr:cNvPr id="347" name="円/楕円 346"/>
        <xdr:cNvSpPr/>
      </xdr:nvSpPr>
      <xdr:spPr>
        <a:xfrm>
          <a:off x="14351000" y="104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97849</xdr:rowOff>
    </xdr:from>
    <xdr:ext cx="762000" cy="259045"/>
    <xdr:sp macro="" textlink="">
      <xdr:nvSpPr>
        <xdr:cNvPr id="348" name="テキスト ボックス 347"/>
        <xdr:cNvSpPr txBox="1"/>
      </xdr:nvSpPr>
      <xdr:spPr>
        <a:xfrm>
          <a:off x="14020800" y="1055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137880</xdr:rowOff>
    </xdr:from>
    <xdr:to>
      <xdr:col>19</xdr:col>
      <xdr:colOff>533400</xdr:colOff>
      <xdr:row>61</xdr:row>
      <xdr:rowOff>68030</xdr:rowOff>
    </xdr:to>
    <xdr:sp macro="" textlink="">
      <xdr:nvSpPr>
        <xdr:cNvPr id="349" name="円/楕円 348"/>
        <xdr:cNvSpPr/>
      </xdr:nvSpPr>
      <xdr:spPr>
        <a:xfrm>
          <a:off x="13462000" y="104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52807</xdr:rowOff>
    </xdr:from>
    <xdr:ext cx="762000" cy="259045"/>
    <xdr:sp macro="" textlink="">
      <xdr:nvSpPr>
        <xdr:cNvPr id="350" name="テキスト ボックス 349"/>
        <xdr:cNvSpPr txBox="1"/>
      </xdr:nvSpPr>
      <xdr:spPr>
        <a:xfrm>
          <a:off x="13131800" y="1051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徐々にではあるが、年々比率は改善されてきている。今後とも合併特例債などの有利な起債の活用に努めるとともに、発行期限である平成</a:t>
          </a:r>
          <a:r>
            <a:rPr kumimoji="1" lang="en-US" altLang="ja-JP" sz="1300">
              <a:latin typeface="ＭＳ Ｐゴシック"/>
            </a:rPr>
            <a:t>32</a:t>
          </a:r>
          <a:r>
            <a:rPr kumimoji="1" lang="ja-JP" altLang="en-US" sz="1300">
              <a:latin typeface="ＭＳ Ｐゴシック"/>
            </a:rPr>
            <a:t>年度を見据えた財政運営に努める。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81038</xdr:rowOff>
    </xdr:from>
    <xdr:to>
      <xdr:col>24</xdr:col>
      <xdr:colOff>558800</xdr:colOff>
      <xdr:row>41</xdr:row>
      <xdr:rowOff>70455</xdr:rowOff>
    </xdr:to>
    <xdr:cxnSp macro="">
      <xdr:nvCxnSpPr>
        <xdr:cNvPr id="387" name="直線コネクタ 386"/>
        <xdr:cNvCxnSpPr/>
      </xdr:nvCxnSpPr>
      <xdr:spPr>
        <a:xfrm flipV="1">
          <a:off x="16179800" y="693903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34368</xdr:rowOff>
    </xdr:from>
    <xdr:ext cx="762000" cy="259045"/>
    <xdr:sp macro="" textlink="">
      <xdr:nvSpPr>
        <xdr:cNvPr id="388" name="公債費負担の状況平均値テキスト"/>
        <xdr:cNvSpPr txBox="1"/>
      </xdr:nvSpPr>
      <xdr:spPr>
        <a:xfrm>
          <a:off x="17106900" y="6549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70455</xdr:rowOff>
    </xdr:from>
    <xdr:to>
      <xdr:col>23</xdr:col>
      <xdr:colOff>406400</xdr:colOff>
      <xdr:row>42</xdr:row>
      <xdr:rowOff>2419</xdr:rowOff>
    </xdr:to>
    <xdr:cxnSp macro="">
      <xdr:nvCxnSpPr>
        <xdr:cNvPr id="390" name="直線コネクタ 389"/>
        <xdr:cNvCxnSpPr/>
      </xdr:nvCxnSpPr>
      <xdr:spPr>
        <a:xfrm flipV="1">
          <a:off x="15290800" y="70999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2419</xdr:rowOff>
    </xdr:from>
    <xdr:to>
      <xdr:col>22</xdr:col>
      <xdr:colOff>203200</xdr:colOff>
      <xdr:row>42</xdr:row>
      <xdr:rowOff>128815</xdr:rowOff>
    </xdr:to>
    <xdr:cxnSp macro="">
      <xdr:nvCxnSpPr>
        <xdr:cNvPr id="393" name="直線コネクタ 392"/>
        <xdr:cNvCxnSpPr/>
      </xdr:nvCxnSpPr>
      <xdr:spPr>
        <a:xfrm flipV="1">
          <a:off x="14401800" y="72033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5" name="テキスト ボックス 394"/>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128815</xdr:rowOff>
    </xdr:from>
    <xdr:to>
      <xdr:col>21</xdr:col>
      <xdr:colOff>0</xdr:colOff>
      <xdr:row>43</xdr:row>
      <xdr:rowOff>26307</xdr:rowOff>
    </xdr:to>
    <xdr:cxnSp macro="">
      <xdr:nvCxnSpPr>
        <xdr:cNvPr id="396" name="直線コネクタ 395"/>
        <xdr:cNvCxnSpPr/>
      </xdr:nvCxnSpPr>
      <xdr:spPr>
        <a:xfrm flipV="1">
          <a:off x="13512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8" name="テキスト ボックス 397"/>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400" name="テキスト ボックス 399"/>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406" name="円/楕円 405"/>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2315</xdr:rowOff>
    </xdr:from>
    <xdr:ext cx="762000" cy="259045"/>
    <xdr:sp macro="" textlink="">
      <xdr:nvSpPr>
        <xdr:cNvPr id="407" name="公債費負担の状況該当値テキスト"/>
        <xdr:cNvSpPr txBox="1"/>
      </xdr:nvSpPr>
      <xdr:spPr>
        <a:xfrm>
          <a:off x="17106900" y="68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19655</xdr:rowOff>
    </xdr:from>
    <xdr:to>
      <xdr:col>23</xdr:col>
      <xdr:colOff>457200</xdr:colOff>
      <xdr:row>41</xdr:row>
      <xdr:rowOff>121255</xdr:rowOff>
    </xdr:to>
    <xdr:sp macro="" textlink="">
      <xdr:nvSpPr>
        <xdr:cNvPr id="408" name="円/楕円 407"/>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409" name="テキスト ボックス 408"/>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123069</xdr:rowOff>
    </xdr:from>
    <xdr:to>
      <xdr:col>22</xdr:col>
      <xdr:colOff>254000</xdr:colOff>
      <xdr:row>42</xdr:row>
      <xdr:rowOff>53219</xdr:rowOff>
    </xdr:to>
    <xdr:sp macro="" textlink="">
      <xdr:nvSpPr>
        <xdr:cNvPr id="410" name="円/楕円 409"/>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411" name="テキスト ボックス 410"/>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412" name="円/楕円 411"/>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164392</xdr:rowOff>
    </xdr:from>
    <xdr:ext cx="762000" cy="259045"/>
    <xdr:sp macro="" textlink="">
      <xdr:nvSpPr>
        <xdr:cNvPr id="413" name="テキスト ボックス 412"/>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414" name="円/楕円 413"/>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61884</xdr:rowOff>
    </xdr:from>
    <xdr:ext cx="762000" cy="259045"/>
    <xdr:sp macro="" textlink="">
      <xdr:nvSpPr>
        <xdr:cNvPr id="415" name="テキスト ボックス 414"/>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将来負担比率においては、起債残高の減少などにより徐々に改善され</a:t>
          </a:r>
          <a:r>
            <a:rPr kumimoji="1" lang="ja-JP" altLang="en-US" sz="1300">
              <a:solidFill>
                <a:schemeClr val="dk1"/>
              </a:solidFill>
              <a:effectLst/>
              <a:latin typeface="+mn-lt"/>
              <a:ea typeface="+mn-ea"/>
              <a:cs typeface="+mn-cs"/>
            </a:rPr>
            <a:t>てきていたが、平成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年度まで、</a:t>
          </a:r>
          <a:r>
            <a:rPr kumimoji="1" lang="ja-JP" altLang="ja-JP" sz="1300">
              <a:solidFill>
                <a:schemeClr val="dk1"/>
              </a:solidFill>
              <a:effectLst/>
              <a:latin typeface="+mn-lt"/>
              <a:ea typeface="+mn-ea"/>
              <a:cs typeface="+mn-cs"/>
            </a:rPr>
            <a:t>教育</a:t>
          </a:r>
          <a:r>
            <a:rPr kumimoji="1" lang="ja-JP" altLang="en-US" sz="1300">
              <a:solidFill>
                <a:schemeClr val="dk1"/>
              </a:solidFill>
              <a:effectLst/>
              <a:latin typeface="+mn-lt"/>
              <a:ea typeface="+mn-ea"/>
              <a:cs typeface="+mn-cs"/>
            </a:rPr>
            <a:t>施設の整備</a:t>
          </a:r>
          <a:r>
            <a:rPr kumimoji="1" lang="ja-JP" altLang="ja-JP" sz="1300">
              <a:solidFill>
                <a:schemeClr val="dk1"/>
              </a:solidFill>
              <a:effectLst/>
              <a:latin typeface="+mn-lt"/>
              <a:ea typeface="+mn-ea"/>
              <a:cs typeface="+mn-cs"/>
            </a:rPr>
            <a:t>など</a:t>
          </a:r>
          <a:r>
            <a:rPr kumimoji="1" lang="ja-JP" altLang="en-US" sz="1300">
              <a:solidFill>
                <a:schemeClr val="dk1"/>
              </a:solidFill>
              <a:effectLst/>
              <a:latin typeface="+mn-lt"/>
              <a:ea typeface="+mn-ea"/>
              <a:cs typeface="+mn-cs"/>
            </a:rPr>
            <a:t>により起債額が増加するため、一時的に比率が上昇するが、大規模な整備は終了するので、徐々に減少すると考えらる。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a:t>
          </a:r>
          <a:r>
            <a:rPr kumimoji="1" lang="ja-JP" altLang="ja-JP" sz="1300">
              <a:solidFill>
                <a:schemeClr val="dk1"/>
              </a:solidFill>
              <a:effectLst/>
              <a:latin typeface="+mn-lt"/>
              <a:ea typeface="+mn-ea"/>
              <a:cs typeface="+mn-cs"/>
            </a:rPr>
            <a:t>起債にあたっては合併特例債を始め交付税算入率の高いより有利な起債の発行を行うなど、適正な財政運営に努める。　</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6" name="直線コネクタ 44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8" name="直線コネクタ 44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119501</xdr:rowOff>
    </xdr:from>
    <xdr:to>
      <xdr:col>24</xdr:col>
      <xdr:colOff>558800</xdr:colOff>
      <xdr:row>15</xdr:row>
      <xdr:rowOff>135588</xdr:rowOff>
    </xdr:to>
    <xdr:cxnSp macro="">
      <xdr:nvCxnSpPr>
        <xdr:cNvPr id="451" name="直線コネクタ 450"/>
        <xdr:cNvCxnSpPr/>
      </xdr:nvCxnSpPr>
      <xdr:spPr>
        <a:xfrm>
          <a:off x="16179800" y="269125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5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3" name="フローチャート :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119501</xdr:rowOff>
    </xdr:from>
    <xdr:to>
      <xdr:col>23</xdr:col>
      <xdr:colOff>406400</xdr:colOff>
      <xdr:row>16</xdr:row>
      <xdr:rowOff>41124</xdr:rowOff>
    </xdr:to>
    <xdr:cxnSp macro="">
      <xdr:nvCxnSpPr>
        <xdr:cNvPr id="454" name="直線コネクタ 453"/>
        <xdr:cNvCxnSpPr/>
      </xdr:nvCxnSpPr>
      <xdr:spPr>
        <a:xfrm flipV="1">
          <a:off x="15290800" y="269125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5" name="フローチャート : 判断 454"/>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6" name="テキスト ボックス 455"/>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41124</xdr:rowOff>
    </xdr:from>
    <xdr:to>
      <xdr:col>22</xdr:col>
      <xdr:colOff>203200</xdr:colOff>
      <xdr:row>17</xdr:row>
      <xdr:rowOff>17901</xdr:rowOff>
    </xdr:to>
    <xdr:cxnSp macro="">
      <xdr:nvCxnSpPr>
        <xdr:cNvPr id="457" name="直線コネクタ 456"/>
        <xdr:cNvCxnSpPr/>
      </xdr:nvCxnSpPr>
      <xdr:spPr>
        <a:xfrm flipV="1">
          <a:off x="14401800" y="2784324"/>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58" name="フローチャート : 判断 457"/>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9" name="テキスト ボックス 458"/>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17901</xdr:rowOff>
    </xdr:from>
    <xdr:to>
      <xdr:col>21</xdr:col>
      <xdr:colOff>0</xdr:colOff>
      <xdr:row>17</xdr:row>
      <xdr:rowOff>122464</xdr:rowOff>
    </xdr:to>
    <xdr:cxnSp macro="">
      <xdr:nvCxnSpPr>
        <xdr:cNvPr id="460" name="直線コネクタ 459"/>
        <xdr:cNvCxnSpPr/>
      </xdr:nvCxnSpPr>
      <xdr:spPr>
        <a:xfrm flipV="1">
          <a:off x="13512800" y="2932551"/>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19292</xdr:rowOff>
    </xdr:from>
    <xdr:to>
      <xdr:col>21</xdr:col>
      <xdr:colOff>50800</xdr:colOff>
      <xdr:row>15</xdr:row>
      <xdr:rowOff>120892</xdr:rowOff>
    </xdr:to>
    <xdr:sp macro="" textlink="">
      <xdr:nvSpPr>
        <xdr:cNvPr id="461" name="フローチャート : 判断 460"/>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62" name="テキスト ボックス 461"/>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3" name="フローチャート : 判断 462"/>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4" name="テキスト ボックス 463"/>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84788</xdr:rowOff>
    </xdr:from>
    <xdr:to>
      <xdr:col>24</xdr:col>
      <xdr:colOff>609600</xdr:colOff>
      <xdr:row>16</xdr:row>
      <xdr:rowOff>14938</xdr:rowOff>
    </xdr:to>
    <xdr:sp macro="" textlink="">
      <xdr:nvSpPr>
        <xdr:cNvPr id="470" name="円/楕円 469"/>
        <xdr:cNvSpPr/>
      </xdr:nvSpPr>
      <xdr:spPr>
        <a:xfrm>
          <a:off x="16967200" y="26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56865</xdr:rowOff>
    </xdr:from>
    <xdr:ext cx="762000" cy="259045"/>
    <xdr:sp macro="" textlink="">
      <xdr:nvSpPr>
        <xdr:cNvPr id="471" name="将来負担の状況該当値テキスト"/>
        <xdr:cNvSpPr txBox="1"/>
      </xdr:nvSpPr>
      <xdr:spPr>
        <a:xfrm>
          <a:off x="17106900" y="262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68701</xdr:rowOff>
    </xdr:from>
    <xdr:to>
      <xdr:col>23</xdr:col>
      <xdr:colOff>457200</xdr:colOff>
      <xdr:row>15</xdr:row>
      <xdr:rowOff>170301</xdr:rowOff>
    </xdr:to>
    <xdr:sp macro="" textlink="">
      <xdr:nvSpPr>
        <xdr:cNvPr id="472" name="円/楕円 471"/>
        <xdr:cNvSpPr/>
      </xdr:nvSpPr>
      <xdr:spPr>
        <a:xfrm>
          <a:off x="161290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155078</xdr:rowOff>
    </xdr:from>
    <xdr:ext cx="736600" cy="259045"/>
    <xdr:sp macro="" textlink="">
      <xdr:nvSpPr>
        <xdr:cNvPr id="473" name="テキスト ボックス 472"/>
        <xdr:cNvSpPr txBox="1"/>
      </xdr:nvSpPr>
      <xdr:spPr>
        <a:xfrm>
          <a:off x="15798800" y="272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161774</xdr:rowOff>
    </xdr:from>
    <xdr:to>
      <xdr:col>22</xdr:col>
      <xdr:colOff>254000</xdr:colOff>
      <xdr:row>16</xdr:row>
      <xdr:rowOff>91924</xdr:rowOff>
    </xdr:to>
    <xdr:sp macro="" textlink="">
      <xdr:nvSpPr>
        <xdr:cNvPr id="474" name="円/楕円 473"/>
        <xdr:cNvSpPr/>
      </xdr:nvSpPr>
      <xdr:spPr>
        <a:xfrm>
          <a:off x="15240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76701</xdr:rowOff>
    </xdr:from>
    <xdr:ext cx="762000" cy="259045"/>
    <xdr:sp macro="" textlink="">
      <xdr:nvSpPr>
        <xdr:cNvPr id="475" name="テキスト ボックス 474"/>
        <xdr:cNvSpPr txBox="1"/>
      </xdr:nvSpPr>
      <xdr:spPr>
        <a:xfrm>
          <a:off x="14909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138551</xdr:rowOff>
    </xdr:from>
    <xdr:to>
      <xdr:col>21</xdr:col>
      <xdr:colOff>50800</xdr:colOff>
      <xdr:row>17</xdr:row>
      <xdr:rowOff>68701</xdr:rowOff>
    </xdr:to>
    <xdr:sp macro="" textlink="">
      <xdr:nvSpPr>
        <xdr:cNvPr id="476" name="円/楕円 475"/>
        <xdr:cNvSpPr/>
      </xdr:nvSpPr>
      <xdr:spPr>
        <a:xfrm>
          <a:off x="14351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53478</xdr:rowOff>
    </xdr:from>
    <xdr:ext cx="762000" cy="259045"/>
    <xdr:sp macro="" textlink="">
      <xdr:nvSpPr>
        <xdr:cNvPr id="477" name="テキスト ボックス 476"/>
        <xdr:cNvSpPr txBox="1"/>
      </xdr:nvSpPr>
      <xdr:spPr>
        <a:xfrm>
          <a:off x="14020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71664</xdr:rowOff>
    </xdr:from>
    <xdr:to>
      <xdr:col>19</xdr:col>
      <xdr:colOff>533400</xdr:colOff>
      <xdr:row>18</xdr:row>
      <xdr:rowOff>1814</xdr:rowOff>
    </xdr:to>
    <xdr:sp macro="" textlink="">
      <xdr:nvSpPr>
        <xdr:cNvPr id="478" name="円/楕円 477"/>
        <xdr:cNvSpPr/>
      </xdr:nvSpPr>
      <xdr:spPr>
        <a:xfrm>
          <a:off x="13462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158041</xdr:rowOff>
    </xdr:from>
    <xdr:ext cx="762000" cy="259045"/>
    <xdr:sp macro="" textlink="">
      <xdr:nvSpPr>
        <xdr:cNvPr id="479" name="テキスト ボックス 478"/>
        <xdr:cNvSpPr txBox="1"/>
      </xdr:nvSpPr>
      <xdr:spPr>
        <a:xfrm>
          <a:off x="13131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12,788
12,684
171.26
7,622,140
7,085,807
496,649
4,311,453
6,688,392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類似団体平均・全国平均・埼玉県平均の全てで数値が高くなっている。職員数については合併後減少していたが、平成</a:t>
          </a:r>
          <a:r>
            <a:rPr kumimoji="1" lang="en-US" altLang="ja-JP" sz="1300">
              <a:latin typeface="ＭＳ Ｐゴシック"/>
            </a:rPr>
            <a:t>26</a:t>
          </a:r>
          <a:r>
            <a:rPr kumimoji="1" lang="ja-JP" altLang="en-US" sz="1300">
              <a:latin typeface="ＭＳ Ｐゴシック"/>
            </a:rPr>
            <a:t>年度には</a:t>
          </a:r>
          <a:r>
            <a:rPr kumimoji="1" lang="en-US" altLang="ja-JP" sz="1300">
              <a:latin typeface="ＭＳ Ｐゴシック"/>
            </a:rPr>
            <a:t>13</a:t>
          </a:r>
          <a:r>
            <a:rPr kumimoji="1" lang="ja-JP" altLang="en-US" sz="1300">
              <a:latin typeface="ＭＳ Ｐゴシック"/>
            </a:rPr>
            <a:t>名の職員の退職予定があることから、前倒しで職員を採用しているため、増加傾向となってきている。</a:t>
          </a:r>
        </a:p>
        <a:p>
          <a:r>
            <a:rPr kumimoji="1" lang="ja-JP" altLang="en-US" sz="1300">
              <a:latin typeface="ＭＳ Ｐゴシック"/>
            </a:rPr>
            <a:t>　今後は、職員適正化計画に基づき、適正な人員配置を行い人件費の抑制に努める。　　</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64407</xdr:rowOff>
    </xdr:from>
    <xdr:to>
      <xdr:col>7</xdr:col>
      <xdr:colOff>15875</xdr:colOff>
      <xdr:row>40</xdr:row>
      <xdr:rowOff>23585</xdr:rowOff>
    </xdr:to>
    <xdr:cxnSp macro="">
      <xdr:nvCxnSpPr>
        <xdr:cNvPr id="66" name="直線コネクタ 65"/>
        <xdr:cNvCxnSpPr/>
      </xdr:nvCxnSpPr>
      <xdr:spPr>
        <a:xfrm>
          <a:off x="3987800" y="67509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166205</xdr:rowOff>
    </xdr:from>
    <xdr:ext cx="762000" cy="259045"/>
    <xdr:sp macro="" textlink="">
      <xdr:nvSpPr>
        <xdr:cNvPr id="67"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64407</xdr:rowOff>
    </xdr:from>
    <xdr:to>
      <xdr:col>5</xdr:col>
      <xdr:colOff>549275</xdr:colOff>
      <xdr:row>40</xdr:row>
      <xdr:rowOff>45357</xdr:rowOff>
    </xdr:to>
    <xdr:cxnSp macro="">
      <xdr:nvCxnSpPr>
        <xdr:cNvPr id="69" name="直線コネクタ 68"/>
        <xdr:cNvCxnSpPr/>
      </xdr:nvCxnSpPr>
      <xdr:spPr>
        <a:xfrm flipV="1">
          <a:off x="3098800" y="6750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1" name="テキスト ボックス 70"/>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140607</xdr:rowOff>
    </xdr:from>
    <xdr:to>
      <xdr:col>4</xdr:col>
      <xdr:colOff>346075</xdr:colOff>
      <xdr:row>40</xdr:row>
      <xdr:rowOff>45357</xdr:rowOff>
    </xdr:to>
    <xdr:cxnSp macro="">
      <xdr:nvCxnSpPr>
        <xdr:cNvPr id="72" name="直線コネクタ 71"/>
        <xdr:cNvCxnSpPr/>
      </xdr:nvCxnSpPr>
      <xdr:spPr>
        <a:xfrm>
          <a:off x="2209800" y="6827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74" name="テキスト ボックス 73"/>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97065</xdr:rowOff>
    </xdr:from>
    <xdr:to>
      <xdr:col>3</xdr:col>
      <xdr:colOff>142875</xdr:colOff>
      <xdr:row>39</xdr:row>
      <xdr:rowOff>140607</xdr:rowOff>
    </xdr:to>
    <xdr:cxnSp macro="">
      <xdr:nvCxnSpPr>
        <xdr:cNvPr id="75" name="直線コネクタ 74"/>
        <xdr:cNvCxnSpPr/>
      </xdr:nvCxnSpPr>
      <xdr:spPr>
        <a:xfrm>
          <a:off x="1320800" y="6783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144235</xdr:rowOff>
    </xdr:from>
    <xdr:to>
      <xdr:col>7</xdr:col>
      <xdr:colOff>66675</xdr:colOff>
      <xdr:row>40</xdr:row>
      <xdr:rowOff>74385</xdr:rowOff>
    </xdr:to>
    <xdr:sp macro="" textlink="">
      <xdr:nvSpPr>
        <xdr:cNvPr id="85" name="円/楕円 84"/>
        <xdr:cNvSpPr/>
      </xdr:nvSpPr>
      <xdr:spPr>
        <a:xfrm>
          <a:off x="4775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116312</xdr:rowOff>
    </xdr:from>
    <xdr:ext cx="762000" cy="259045"/>
    <xdr:sp macro="" textlink="">
      <xdr:nvSpPr>
        <xdr:cNvPr id="86" name="人件費該当値テキスト"/>
        <xdr:cNvSpPr txBox="1"/>
      </xdr:nvSpPr>
      <xdr:spPr>
        <a:xfrm>
          <a:off x="4914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13607</xdr:rowOff>
    </xdr:from>
    <xdr:to>
      <xdr:col>5</xdr:col>
      <xdr:colOff>600075</xdr:colOff>
      <xdr:row>39</xdr:row>
      <xdr:rowOff>115207</xdr:rowOff>
    </xdr:to>
    <xdr:sp macro="" textlink="">
      <xdr:nvSpPr>
        <xdr:cNvPr id="87" name="円/楕円 86"/>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99984</xdr:rowOff>
    </xdr:from>
    <xdr:ext cx="736600" cy="259045"/>
    <xdr:sp macro="" textlink="">
      <xdr:nvSpPr>
        <xdr:cNvPr id="88" name="テキスト ボックス 87"/>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166007</xdr:rowOff>
    </xdr:from>
    <xdr:to>
      <xdr:col>4</xdr:col>
      <xdr:colOff>396875</xdr:colOff>
      <xdr:row>40</xdr:row>
      <xdr:rowOff>96157</xdr:rowOff>
    </xdr:to>
    <xdr:sp macro="" textlink="">
      <xdr:nvSpPr>
        <xdr:cNvPr id="89" name="円/楕円 88"/>
        <xdr:cNvSpPr/>
      </xdr:nvSpPr>
      <xdr:spPr>
        <a:xfrm>
          <a:off x="3048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80934</xdr:rowOff>
    </xdr:from>
    <xdr:ext cx="762000" cy="259045"/>
    <xdr:sp macro="" textlink="">
      <xdr:nvSpPr>
        <xdr:cNvPr id="90" name="テキスト ボックス 89"/>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89807</xdr:rowOff>
    </xdr:from>
    <xdr:to>
      <xdr:col>3</xdr:col>
      <xdr:colOff>193675</xdr:colOff>
      <xdr:row>40</xdr:row>
      <xdr:rowOff>19957</xdr:rowOff>
    </xdr:to>
    <xdr:sp macro="" textlink="">
      <xdr:nvSpPr>
        <xdr:cNvPr id="91" name="円/楕円 90"/>
        <xdr:cNvSpPr/>
      </xdr:nvSpPr>
      <xdr:spPr>
        <a:xfrm>
          <a:off x="2159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4734</xdr:rowOff>
    </xdr:from>
    <xdr:ext cx="762000" cy="259045"/>
    <xdr:sp macro="" textlink="">
      <xdr:nvSpPr>
        <xdr:cNvPr id="92" name="テキスト ボックス 91"/>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46265</xdr:rowOff>
    </xdr:from>
    <xdr:to>
      <xdr:col>1</xdr:col>
      <xdr:colOff>676275</xdr:colOff>
      <xdr:row>39</xdr:row>
      <xdr:rowOff>147865</xdr:rowOff>
    </xdr:to>
    <xdr:sp macro="" textlink="">
      <xdr:nvSpPr>
        <xdr:cNvPr id="93" name="円/楕円 92"/>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132642</xdr:rowOff>
    </xdr:from>
    <xdr:ext cx="762000" cy="259045"/>
    <xdr:sp macro="" textlink="">
      <xdr:nvSpPr>
        <xdr:cNvPr id="94" name="テキスト ボックス 93"/>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緊急雇用創出資金事業の終了などにより、ここ数年は減少してきていたが、町村情報システム共同化に伴う電算処理の委託料などの経費が増加し比率も増加したが、平成</a:t>
          </a:r>
          <a:r>
            <a:rPr kumimoji="1" lang="en-US" altLang="ja-JP" sz="1300">
              <a:latin typeface="ＭＳ Ｐゴシック"/>
            </a:rPr>
            <a:t>26</a:t>
          </a:r>
          <a:r>
            <a:rPr kumimoji="1" lang="ja-JP" altLang="en-US" sz="1300">
              <a:latin typeface="ＭＳ Ｐゴシック"/>
            </a:rPr>
            <a:t>度で整備が完了したので、今後も経常経費の抑制を行い、現水準を維持するよう努める。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17272</xdr:rowOff>
    </xdr:from>
    <xdr:to>
      <xdr:col>24</xdr:col>
      <xdr:colOff>31750</xdr:colOff>
      <xdr:row>14</xdr:row>
      <xdr:rowOff>62992</xdr:rowOff>
    </xdr:to>
    <xdr:cxnSp macro="">
      <xdr:nvCxnSpPr>
        <xdr:cNvPr id="125" name="直線コネクタ 124"/>
        <xdr:cNvCxnSpPr/>
      </xdr:nvCxnSpPr>
      <xdr:spPr>
        <a:xfrm>
          <a:off x="15671800" y="24175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6"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14</xdr:row>
      <xdr:rowOff>17272</xdr:rowOff>
    </xdr:to>
    <xdr:cxnSp macro="">
      <xdr:nvCxnSpPr>
        <xdr:cNvPr id="128" name="直線コネクタ 127"/>
        <xdr:cNvCxnSpPr/>
      </xdr:nvCxnSpPr>
      <xdr:spPr>
        <a:xfrm>
          <a:off x="14782800" y="22987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133858</xdr:rowOff>
    </xdr:to>
    <xdr:cxnSp macro="">
      <xdr:nvCxnSpPr>
        <xdr:cNvPr id="131" name="直線コネクタ 130"/>
        <xdr:cNvCxnSpPr/>
      </xdr:nvCxnSpPr>
      <xdr:spPr>
        <a:xfrm flipV="1">
          <a:off x="13893800" y="22987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133858</xdr:rowOff>
    </xdr:from>
    <xdr:to>
      <xdr:col>20</xdr:col>
      <xdr:colOff>158750</xdr:colOff>
      <xdr:row>14</xdr:row>
      <xdr:rowOff>127000</xdr:rowOff>
    </xdr:to>
    <xdr:cxnSp macro="">
      <xdr:nvCxnSpPr>
        <xdr:cNvPr id="134" name="直線コネクタ 133"/>
        <xdr:cNvCxnSpPr/>
      </xdr:nvCxnSpPr>
      <xdr:spPr>
        <a:xfrm flipV="1">
          <a:off x="13004800" y="23627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105681</xdr:rowOff>
    </xdr:from>
    <xdr:ext cx="762000" cy="259045"/>
    <xdr:sp macro="" textlink="">
      <xdr:nvSpPr>
        <xdr:cNvPr id="138" name="テキスト ボックス 137"/>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12192</xdr:rowOff>
    </xdr:from>
    <xdr:to>
      <xdr:col>24</xdr:col>
      <xdr:colOff>82550</xdr:colOff>
      <xdr:row>14</xdr:row>
      <xdr:rowOff>113792</xdr:rowOff>
    </xdr:to>
    <xdr:sp macro="" textlink="">
      <xdr:nvSpPr>
        <xdr:cNvPr id="144" name="円/楕円 143"/>
        <xdr:cNvSpPr/>
      </xdr:nvSpPr>
      <xdr:spPr>
        <a:xfrm>
          <a:off x="164592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92219</xdr:rowOff>
    </xdr:from>
    <xdr:ext cx="762000" cy="259045"/>
    <xdr:sp macro="" textlink="">
      <xdr:nvSpPr>
        <xdr:cNvPr id="145" name="物件費該当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137922</xdr:rowOff>
    </xdr:from>
    <xdr:to>
      <xdr:col>22</xdr:col>
      <xdr:colOff>615950</xdr:colOff>
      <xdr:row>14</xdr:row>
      <xdr:rowOff>68072</xdr:rowOff>
    </xdr:to>
    <xdr:sp macro="" textlink="">
      <xdr:nvSpPr>
        <xdr:cNvPr id="146" name="円/楕円 145"/>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78249</xdr:rowOff>
    </xdr:from>
    <xdr:ext cx="736600" cy="259045"/>
    <xdr:sp macro="" textlink="">
      <xdr:nvSpPr>
        <xdr:cNvPr id="147" name="テキスト ボックス 146"/>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48" name="円/楕円 147"/>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49" name="テキスト ボックス 148"/>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83058</xdr:rowOff>
    </xdr:from>
    <xdr:to>
      <xdr:col>20</xdr:col>
      <xdr:colOff>209550</xdr:colOff>
      <xdr:row>14</xdr:row>
      <xdr:rowOff>13208</xdr:rowOff>
    </xdr:to>
    <xdr:sp macro="" textlink="">
      <xdr:nvSpPr>
        <xdr:cNvPr id="150" name="円/楕円 149"/>
        <xdr:cNvSpPr/>
      </xdr:nvSpPr>
      <xdr:spPr>
        <a:xfrm>
          <a:off x="13843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23385</xdr:rowOff>
    </xdr:from>
    <xdr:ext cx="762000" cy="259045"/>
    <xdr:sp macro="" textlink="">
      <xdr:nvSpPr>
        <xdr:cNvPr id="151" name="テキスト ボックス 150"/>
        <xdr:cNvSpPr txBox="1"/>
      </xdr:nvSpPr>
      <xdr:spPr>
        <a:xfrm>
          <a:off x="13512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3" name="テキスト ボックス 152"/>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ほぼ横ばいの状況で類似団体平均値で推移している。障害者支援事業が増加傾向にあり、今後はその他の社会保障費も増加が見込まれるので、その他の部分での削減を図り現状維持に努めていく。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107950</xdr:rowOff>
    </xdr:to>
    <xdr:cxnSp macro="">
      <xdr:nvCxnSpPr>
        <xdr:cNvPr id="186" name="直線コネクタ 185"/>
        <xdr:cNvCxnSpPr/>
      </xdr:nvCxnSpPr>
      <xdr:spPr>
        <a:xfrm>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88900</xdr:rowOff>
    </xdr:to>
    <xdr:cxnSp macro="">
      <xdr:nvCxnSpPr>
        <xdr:cNvPr id="189" name="直線コネクタ 188"/>
        <xdr:cNvCxnSpPr/>
      </xdr:nvCxnSpPr>
      <xdr:spPr>
        <a:xfrm flipV="1">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88900</xdr:rowOff>
    </xdr:to>
    <xdr:cxnSp macro="">
      <xdr:nvCxnSpPr>
        <xdr:cNvPr id="192" name="直線コネクタ 191"/>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88900</xdr:rowOff>
    </xdr:to>
    <xdr:cxnSp macro="">
      <xdr:nvCxnSpPr>
        <xdr:cNvPr id="195" name="直線コネクタ 194"/>
        <xdr:cNvCxnSpPr/>
      </xdr:nvCxnSpPr>
      <xdr:spPr>
        <a:xfrm>
          <a:off x="1320800" y="949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5" name="円/楕円 204"/>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6"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8" name="テキスト ボックス 207"/>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2" name="テキスト ボックス 211"/>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4" name="テキスト ボックス 213"/>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類似団体の中でも最も低い比率となっており、全国平均並びに埼玉県平均を大きく上回っている。今後とも引き続き現状水準の維持に努める。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138430</xdr:rowOff>
    </xdr:from>
    <xdr:to>
      <xdr:col>24</xdr:col>
      <xdr:colOff>31750</xdr:colOff>
      <xdr:row>53</xdr:row>
      <xdr:rowOff>153670</xdr:rowOff>
    </xdr:to>
    <xdr:cxnSp macro="">
      <xdr:nvCxnSpPr>
        <xdr:cNvPr id="247" name="直線コネクタ 246"/>
        <xdr:cNvCxnSpPr/>
      </xdr:nvCxnSpPr>
      <xdr:spPr>
        <a:xfrm flipV="1">
          <a:off x="15671800" y="9225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123190</xdr:rowOff>
    </xdr:from>
    <xdr:to>
      <xdr:col>22</xdr:col>
      <xdr:colOff>565150</xdr:colOff>
      <xdr:row>53</xdr:row>
      <xdr:rowOff>153670</xdr:rowOff>
    </xdr:to>
    <xdr:cxnSp macro="">
      <xdr:nvCxnSpPr>
        <xdr:cNvPr id="250" name="直線コネクタ 249"/>
        <xdr:cNvCxnSpPr/>
      </xdr:nvCxnSpPr>
      <xdr:spPr>
        <a:xfrm>
          <a:off x="14782800" y="9210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123190</xdr:rowOff>
    </xdr:from>
    <xdr:to>
      <xdr:col>21</xdr:col>
      <xdr:colOff>361950</xdr:colOff>
      <xdr:row>54</xdr:row>
      <xdr:rowOff>35560</xdr:rowOff>
    </xdr:to>
    <xdr:cxnSp macro="">
      <xdr:nvCxnSpPr>
        <xdr:cNvPr id="253" name="直線コネクタ 252"/>
        <xdr:cNvCxnSpPr/>
      </xdr:nvCxnSpPr>
      <xdr:spPr>
        <a:xfrm flipV="1">
          <a:off x="13893800" y="9210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100330</xdr:rowOff>
    </xdr:from>
    <xdr:to>
      <xdr:col>20</xdr:col>
      <xdr:colOff>158750</xdr:colOff>
      <xdr:row>54</xdr:row>
      <xdr:rowOff>35560</xdr:rowOff>
    </xdr:to>
    <xdr:cxnSp macro="">
      <xdr:nvCxnSpPr>
        <xdr:cNvPr id="256" name="直線コネクタ 255"/>
        <xdr:cNvCxnSpPr/>
      </xdr:nvCxnSpPr>
      <xdr:spPr>
        <a:xfrm>
          <a:off x="13004800" y="9187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8" name="テキスト ボックス 257"/>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60" name="テキスト ボックス 259"/>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87630</xdr:rowOff>
    </xdr:from>
    <xdr:to>
      <xdr:col>24</xdr:col>
      <xdr:colOff>82550</xdr:colOff>
      <xdr:row>54</xdr:row>
      <xdr:rowOff>17780</xdr:rowOff>
    </xdr:to>
    <xdr:sp macro="" textlink="">
      <xdr:nvSpPr>
        <xdr:cNvPr id="266" name="円/楕円 265"/>
        <xdr:cNvSpPr/>
      </xdr:nvSpPr>
      <xdr:spPr>
        <a:xfrm>
          <a:off x="16459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167657</xdr:rowOff>
    </xdr:from>
    <xdr:ext cx="762000" cy="259045"/>
    <xdr:sp macro="" textlink="">
      <xdr:nvSpPr>
        <xdr:cNvPr id="267" name="その他該当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102870</xdr:rowOff>
    </xdr:from>
    <xdr:to>
      <xdr:col>22</xdr:col>
      <xdr:colOff>615950</xdr:colOff>
      <xdr:row>54</xdr:row>
      <xdr:rowOff>33020</xdr:rowOff>
    </xdr:to>
    <xdr:sp macro="" textlink="">
      <xdr:nvSpPr>
        <xdr:cNvPr id="268" name="円/楕円 267"/>
        <xdr:cNvSpPr/>
      </xdr:nvSpPr>
      <xdr:spPr>
        <a:xfrm>
          <a:off x="15621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43197</xdr:rowOff>
    </xdr:from>
    <xdr:ext cx="736600" cy="259045"/>
    <xdr:sp macro="" textlink="">
      <xdr:nvSpPr>
        <xdr:cNvPr id="269" name="テキスト ボックス 268"/>
        <xdr:cNvSpPr txBox="1"/>
      </xdr:nvSpPr>
      <xdr:spPr>
        <a:xfrm>
          <a:off x="15290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72390</xdr:rowOff>
    </xdr:from>
    <xdr:to>
      <xdr:col>21</xdr:col>
      <xdr:colOff>412750</xdr:colOff>
      <xdr:row>54</xdr:row>
      <xdr:rowOff>2540</xdr:rowOff>
    </xdr:to>
    <xdr:sp macro="" textlink="">
      <xdr:nvSpPr>
        <xdr:cNvPr id="270" name="円/楕円 269"/>
        <xdr:cNvSpPr/>
      </xdr:nvSpPr>
      <xdr:spPr>
        <a:xfrm>
          <a:off x="14732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12717</xdr:rowOff>
    </xdr:from>
    <xdr:ext cx="762000" cy="259045"/>
    <xdr:sp macro="" textlink="">
      <xdr:nvSpPr>
        <xdr:cNvPr id="271" name="テキスト ボックス 270"/>
        <xdr:cNvSpPr txBox="1"/>
      </xdr:nvSpPr>
      <xdr:spPr>
        <a:xfrm>
          <a:off x="14401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156210</xdr:rowOff>
    </xdr:from>
    <xdr:to>
      <xdr:col>20</xdr:col>
      <xdr:colOff>209550</xdr:colOff>
      <xdr:row>54</xdr:row>
      <xdr:rowOff>86360</xdr:rowOff>
    </xdr:to>
    <xdr:sp macro="" textlink="">
      <xdr:nvSpPr>
        <xdr:cNvPr id="272" name="円/楕円 271"/>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73" name="テキスト ボックス 272"/>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49530</xdr:rowOff>
    </xdr:from>
    <xdr:to>
      <xdr:col>19</xdr:col>
      <xdr:colOff>6350</xdr:colOff>
      <xdr:row>53</xdr:row>
      <xdr:rowOff>151130</xdr:rowOff>
    </xdr:to>
    <xdr:sp macro="" textlink="">
      <xdr:nvSpPr>
        <xdr:cNvPr id="274" name="円/楕円 273"/>
        <xdr:cNvSpPr/>
      </xdr:nvSpPr>
      <xdr:spPr>
        <a:xfrm>
          <a:off x="12954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161307</xdr:rowOff>
    </xdr:from>
    <xdr:ext cx="762000" cy="259045"/>
    <xdr:sp macro="" textlink="">
      <xdr:nvSpPr>
        <xdr:cNvPr id="275" name="テキスト ボックス 274"/>
        <xdr:cNvSpPr txBox="1"/>
      </xdr:nvSpPr>
      <xdr:spPr>
        <a:xfrm>
          <a:off x="12623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ほぼ横ばいで類似団体平均値で推移していたが、平成</a:t>
          </a:r>
          <a:r>
            <a:rPr kumimoji="1" lang="en-US" altLang="ja-JP" sz="1300">
              <a:latin typeface="ＭＳ Ｐゴシック"/>
            </a:rPr>
            <a:t>25</a:t>
          </a:r>
          <a:r>
            <a:rPr kumimoji="1" lang="ja-JP" altLang="en-US" sz="1300">
              <a:latin typeface="ＭＳ Ｐゴシック"/>
            </a:rPr>
            <a:t>年度の大雪被害による住宅リフォームの資金助成の経費が増加したため、比率も増加している。</a:t>
          </a:r>
          <a:endParaRPr kumimoji="1" lang="en-US" altLang="ja-JP" sz="1300">
            <a:latin typeface="ＭＳ Ｐゴシック"/>
          </a:endParaRPr>
        </a:p>
        <a:p>
          <a:r>
            <a:rPr kumimoji="1" lang="ja-JP" altLang="en-US" sz="1300">
              <a:latin typeface="ＭＳ Ｐゴシック"/>
            </a:rPr>
            <a:t>　今後も現状水準の維持に努める。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134620</xdr:rowOff>
    </xdr:from>
    <xdr:to>
      <xdr:col>24</xdr:col>
      <xdr:colOff>31750</xdr:colOff>
      <xdr:row>37</xdr:row>
      <xdr:rowOff>115570</xdr:rowOff>
    </xdr:to>
    <xdr:cxnSp macro="">
      <xdr:nvCxnSpPr>
        <xdr:cNvPr id="308" name="直線コネクタ 307"/>
        <xdr:cNvCxnSpPr/>
      </xdr:nvCxnSpPr>
      <xdr:spPr>
        <a:xfrm>
          <a:off x="15671800" y="63068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134620</xdr:rowOff>
    </xdr:to>
    <xdr:cxnSp macro="">
      <xdr:nvCxnSpPr>
        <xdr:cNvPr id="311" name="直線コネクタ 310"/>
        <xdr:cNvCxnSpPr/>
      </xdr:nvCxnSpPr>
      <xdr:spPr>
        <a:xfrm>
          <a:off x="14782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88900</xdr:rowOff>
    </xdr:to>
    <xdr:cxnSp macro="">
      <xdr:nvCxnSpPr>
        <xdr:cNvPr id="314" name="直線コネクタ 313"/>
        <xdr:cNvCxnSpPr/>
      </xdr:nvCxnSpPr>
      <xdr:spPr>
        <a:xfrm>
          <a:off x="13893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127000</xdr:rowOff>
    </xdr:to>
    <xdr:cxnSp macro="">
      <xdr:nvCxnSpPr>
        <xdr:cNvPr id="317" name="直線コネクタ 316"/>
        <xdr:cNvCxnSpPr/>
      </xdr:nvCxnSpPr>
      <xdr:spPr>
        <a:xfrm flipV="1">
          <a:off x="13004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21" name="テキスト ボックス 320"/>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7" name="円/楕円 326"/>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8"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83820</xdr:rowOff>
    </xdr:from>
    <xdr:to>
      <xdr:col>22</xdr:col>
      <xdr:colOff>615950</xdr:colOff>
      <xdr:row>37</xdr:row>
      <xdr:rowOff>13970</xdr:rowOff>
    </xdr:to>
    <xdr:sp macro="" textlink="">
      <xdr:nvSpPr>
        <xdr:cNvPr id="329" name="円/楕円 328"/>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30" name="テキスト ボックス 329"/>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1" name="円/楕円 330"/>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2" name="テキスト ボックス 331"/>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3" name="円/楕円 332"/>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4" name="テキスト ボックス 333"/>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5" name="円/楕円 334"/>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6" name="テキスト ボックス 335"/>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類似団体平均や埼玉県平均と比較すると高い数値となっている。要因としては平成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年度まで教育施設の整備事業を行っているためである。</a:t>
          </a:r>
        </a:p>
        <a:p>
          <a:r>
            <a:rPr kumimoji="1" lang="ja-JP" altLang="en-US" sz="1300">
              <a:latin typeface="ＭＳ Ｐゴシック"/>
            </a:rPr>
            <a:t>　今後は、公共施設等総合管理計画を策定するので、施設の統廃合を含めた検討をしていく必要がある。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153670</xdr:rowOff>
    </xdr:from>
    <xdr:to>
      <xdr:col>7</xdr:col>
      <xdr:colOff>15875</xdr:colOff>
      <xdr:row>78</xdr:row>
      <xdr:rowOff>104139</xdr:rowOff>
    </xdr:to>
    <xdr:cxnSp macro="">
      <xdr:nvCxnSpPr>
        <xdr:cNvPr id="369" name="直線コネクタ 368"/>
        <xdr:cNvCxnSpPr/>
      </xdr:nvCxnSpPr>
      <xdr:spPr>
        <a:xfrm flipV="1">
          <a:off x="3987800" y="133553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24147</xdr:rowOff>
    </xdr:from>
    <xdr:ext cx="762000" cy="259045"/>
    <xdr:sp macro="" textlink="">
      <xdr:nvSpPr>
        <xdr:cNvPr id="370"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111761</xdr:rowOff>
    </xdr:to>
    <xdr:cxnSp macro="">
      <xdr:nvCxnSpPr>
        <xdr:cNvPr id="372" name="直線コネクタ 371"/>
        <xdr:cNvCxnSpPr/>
      </xdr:nvCxnSpPr>
      <xdr:spPr>
        <a:xfrm flipV="1">
          <a:off x="3098800" y="13477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74" name="テキスト ボックス 37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111761</xdr:rowOff>
    </xdr:to>
    <xdr:cxnSp macro="">
      <xdr:nvCxnSpPr>
        <xdr:cNvPr id="375" name="直線コネクタ 374"/>
        <xdr:cNvCxnSpPr/>
      </xdr:nvCxnSpPr>
      <xdr:spPr>
        <a:xfrm>
          <a:off x="2209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77" name="テキスト ボックス 37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78</xdr:row>
      <xdr:rowOff>88900</xdr:rowOff>
    </xdr:to>
    <xdr:cxnSp macro="">
      <xdr:nvCxnSpPr>
        <xdr:cNvPr id="378" name="直線コネクタ 377"/>
        <xdr:cNvCxnSpPr/>
      </xdr:nvCxnSpPr>
      <xdr:spPr>
        <a:xfrm>
          <a:off x="1320800" y="1346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0" name="テキスト ボックス 37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2" name="テキスト ボックス 381"/>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88" name="円/楕円 387"/>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74947</xdr:rowOff>
    </xdr:from>
    <xdr:ext cx="762000" cy="259045"/>
    <xdr:sp macro="" textlink="">
      <xdr:nvSpPr>
        <xdr:cNvPr id="389"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0" name="円/楕円 389"/>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1" name="テキスト ボックス 390"/>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60961</xdr:rowOff>
    </xdr:from>
    <xdr:to>
      <xdr:col>4</xdr:col>
      <xdr:colOff>396875</xdr:colOff>
      <xdr:row>78</xdr:row>
      <xdr:rowOff>162561</xdr:rowOff>
    </xdr:to>
    <xdr:sp macro="" textlink="">
      <xdr:nvSpPr>
        <xdr:cNvPr id="392" name="円/楕円 391"/>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147338</xdr:rowOff>
    </xdr:from>
    <xdr:ext cx="762000" cy="259045"/>
    <xdr:sp macro="" textlink="">
      <xdr:nvSpPr>
        <xdr:cNvPr id="393" name="テキスト ボックス 392"/>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4" name="円/楕円 393"/>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95" name="テキスト ボックス 394"/>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6" name="円/楕円 395"/>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397" name="テキスト ボックス 396"/>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ほぼ横ばいで全国平均・埼玉県平均を上回っていたが、補助費の増加等により、一時的に増加している。</a:t>
          </a:r>
          <a:endParaRPr kumimoji="1" lang="en-US" altLang="ja-JP" sz="1300">
            <a:latin typeface="ＭＳ Ｐゴシック"/>
          </a:endParaRPr>
        </a:p>
        <a:p>
          <a:r>
            <a:rPr kumimoji="1" lang="ja-JP" altLang="en-US" sz="1300">
              <a:latin typeface="ＭＳ Ｐゴシック"/>
            </a:rPr>
            <a:t>　今後とも引き続き現状水準の維持に努める。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17272</xdr:rowOff>
    </xdr:from>
    <xdr:to>
      <xdr:col>24</xdr:col>
      <xdr:colOff>31750</xdr:colOff>
      <xdr:row>75</xdr:row>
      <xdr:rowOff>19558</xdr:rowOff>
    </xdr:to>
    <xdr:cxnSp macro="">
      <xdr:nvCxnSpPr>
        <xdr:cNvPr id="428" name="直線コネクタ 427"/>
        <xdr:cNvCxnSpPr/>
      </xdr:nvCxnSpPr>
      <xdr:spPr>
        <a:xfrm>
          <a:off x="15671800" y="1270457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29"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156718</xdr:rowOff>
    </xdr:from>
    <xdr:to>
      <xdr:col>22</xdr:col>
      <xdr:colOff>565150</xdr:colOff>
      <xdr:row>74</xdr:row>
      <xdr:rowOff>17272</xdr:rowOff>
    </xdr:to>
    <xdr:cxnSp macro="">
      <xdr:nvCxnSpPr>
        <xdr:cNvPr id="431" name="直線コネクタ 430"/>
        <xdr:cNvCxnSpPr/>
      </xdr:nvCxnSpPr>
      <xdr:spPr>
        <a:xfrm>
          <a:off x="14782800" y="126725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156718</xdr:rowOff>
    </xdr:from>
    <xdr:to>
      <xdr:col>21</xdr:col>
      <xdr:colOff>361950</xdr:colOff>
      <xdr:row>74</xdr:row>
      <xdr:rowOff>17272</xdr:rowOff>
    </xdr:to>
    <xdr:cxnSp macro="">
      <xdr:nvCxnSpPr>
        <xdr:cNvPr id="434" name="直線コネクタ 433"/>
        <xdr:cNvCxnSpPr/>
      </xdr:nvCxnSpPr>
      <xdr:spPr>
        <a:xfrm flipV="1">
          <a:off x="13893800" y="126725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6" name="テキスト ボックス 435"/>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xdr:rowOff>
    </xdr:from>
    <xdr:to>
      <xdr:col>20</xdr:col>
      <xdr:colOff>158750</xdr:colOff>
      <xdr:row>74</xdr:row>
      <xdr:rowOff>17272</xdr:rowOff>
    </xdr:to>
    <xdr:cxnSp macro="">
      <xdr:nvCxnSpPr>
        <xdr:cNvPr id="437" name="直線コネクタ 436"/>
        <xdr:cNvCxnSpPr/>
      </xdr:nvCxnSpPr>
      <xdr:spPr>
        <a:xfrm>
          <a:off x="13004800" y="12700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9" name="テキスト ボックス 438"/>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271</xdr:rowOff>
    </xdr:from>
    <xdr:ext cx="762000" cy="259045"/>
    <xdr:sp macro="" textlink="">
      <xdr:nvSpPr>
        <xdr:cNvPr id="441" name="テキスト ボックス 440"/>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140208</xdr:rowOff>
    </xdr:from>
    <xdr:to>
      <xdr:col>24</xdr:col>
      <xdr:colOff>82550</xdr:colOff>
      <xdr:row>75</xdr:row>
      <xdr:rowOff>70358</xdr:rowOff>
    </xdr:to>
    <xdr:sp macro="" textlink="">
      <xdr:nvSpPr>
        <xdr:cNvPr id="447" name="円/楕円 446"/>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156735</xdr:rowOff>
    </xdr:from>
    <xdr:ext cx="762000" cy="259045"/>
    <xdr:sp macro="" textlink="">
      <xdr:nvSpPr>
        <xdr:cNvPr id="448" name="公債費以外該当値テキスト"/>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137922</xdr:rowOff>
    </xdr:from>
    <xdr:to>
      <xdr:col>22</xdr:col>
      <xdr:colOff>615950</xdr:colOff>
      <xdr:row>74</xdr:row>
      <xdr:rowOff>68072</xdr:rowOff>
    </xdr:to>
    <xdr:sp macro="" textlink="">
      <xdr:nvSpPr>
        <xdr:cNvPr id="449" name="円/楕円 448"/>
        <xdr:cNvSpPr/>
      </xdr:nvSpPr>
      <xdr:spPr>
        <a:xfrm>
          <a:off x="15621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78249</xdr:rowOff>
    </xdr:from>
    <xdr:ext cx="736600" cy="259045"/>
    <xdr:sp macro="" textlink="">
      <xdr:nvSpPr>
        <xdr:cNvPr id="450" name="テキスト ボックス 449"/>
        <xdr:cNvSpPr txBox="1"/>
      </xdr:nvSpPr>
      <xdr:spPr>
        <a:xfrm>
          <a:off x="15290800" y="1242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105918</xdr:rowOff>
    </xdr:from>
    <xdr:to>
      <xdr:col>21</xdr:col>
      <xdr:colOff>412750</xdr:colOff>
      <xdr:row>74</xdr:row>
      <xdr:rowOff>36068</xdr:rowOff>
    </xdr:to>
    <xdr:sp macro="" textlink="">
      <xdr:nvSpPr>
        <xdr:cNvPr id="451" name="円/楕円 450"/>
        <xdr:cNvSpPr/>
      </xdr:nvSpPr>
      <xdr:spPr>
        <a:xfrm>
          <a:off x="14732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46245</xdr:rowOff>
    </xdr:from>
    <xdr:ext cx="762000" cy="259045"/>
    <xdr:sp macro="" textlink="">
      <xdr:nvSpPr>
        <xdr:cNvPr id="452" name="テキスト ボックス 451"/>
        <xdr:cNvSpPr txBox="1"/>
      </xdr:nvSpPr>
      <xdr:spPr>
        <a:xfrm>
          <a:off x="14401800" y="123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137922</xdr:rowOff>
    </xdr:from>
    <xdr:to>
      <xdr:col>20</xdr:col>
      <xdr:colOff>209550</xdr:colOff>
      <xdr:row>74</xdr:row>
      <xdr:rowOff>68072</xdr:rowOff>
    </xdr:to>
    <xdr:sp macro="" textlink="">
      <xdr:nvSpPr>
        <xdr:cNvPr id="453" name="円/楕円 452"/>
        <xdr:cNvSpPr/>
      </xdr:nvSpPr>
      <xdr:spPr>
        <a:xfrm>
          <a:off x="13843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78249</xdr:rowOff>
    </xdr:from>
    <xdr:ext cx="762000" cy="259045"/>
    <xdr:sp macro="" textlink="">
      <xdr:nvSpPr>
        <xdr:cNvPr id="454" name="テキスト ボックス 453"/>
        <xdr:cNvSpPr txBox="1"/>
      </xdr:nvSpPr>
      <xdr:spPr>
        <a:xfrm>
          <a:off x="13512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133350</xdr:rowOff>
    </xdr:from>
    <xdr:to>
      <xdr:col>19</xdr:col>
      <xdr:colOff>6350</xdr:colOff>
      <xdr:row>74</xdr:row>
      <xdr:rowOff>63500</xdr:rowOff>
    </xdr:to>
    <xdr:sp macro="" textlink="">
      <xdr:nvSpPr>
        <xdr:cNvPr id="455" name="円/楕円 454"/>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73677</xdr:rowOff>
    </xdr:from>
    <xdr:ext cx="762000" cy="259045"/>
    <xdr:sp macro="" textlink="">
      <xdr:nvSpPr>
        <xdr:cNvPr id="456" name="テキスト ボックス 455"/>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埼玉県小鹿野町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57820</xdr:rowOff>
    </xdr:from>
    <xdr:to>
      <xdr:col>4</xdr:col>
      <xdr:colOff>1117600</xdr:colOff>
      <xdr:row>17</xdr:row>
      <xdr:rowOff>123561</xdr:rowOff>
    </xdr:to>
    <xdr:cxnSp macro="">
      <xdr:nvCxnSpPr>
        <xdr:cNvPr id="54" name="直線コネクタ 53"/>
        <xdr:cNvCxnSpPr/>
      </xdr:nvCxnSpPr>
      <xdr:spPr bwMode="auto">
        <a:xfrm flipV="1">
          <a:off x="5003800" y="3020095"/>
          <a:ext cx="647700" cy="65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137841</xdr:rowOff>
    </xdr:from>
    <xdr:ext cx="762000" cy="259045"/>
    <xdr:sp macro="" textlink="">
      <xdr:nvSpPr>
        <xdr:cNvPr id="55" name="人口1人当たり決算額の推移平均値テキスト130"/>
        <xdr:cNvSpPr txBox="1"/>
      </xdr:nvSpPr>
      <xdr:spPr>
        <a:xfrm>
          <a:off x="5740400" y="310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95186</xdr:rowOff>
    </xdr:from>
    <xdr:to>
      <xdr:col>4</xdr:col>
      <xdr:colOff>469900</xdr:colOff>
      <xdr:row>17</xdr:row>
      <xdr:rowOff>123561</xdr:rowOff>
    </xdr:to>
    <xdr:cxnSp macro="">
      <xdr:nvCxnSpPr>
        <xdr:cNvPr id="57" name="直線コネクタ 56"/>
        <xdr:cNvCxnSpPr/>
      </xdr:nvCxnSpPr>
      <xdr:spPr bwMode="auto">
        <a:xfrm>
          <a:off x="4305300" y="3057461"/>
          <a:ext cx="698500" cy="28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155662</xdr:rowOff>
    </xdr:from>
    <xdr:ext cx="736600" cy="259045"/>
    <xdr:sp macro="" textlink="">
      <xdr:nvSpPr>
        <xdr:cNvPr id="59" name="テキスト ボックス 58"/>
        <xdr:cNvSpPr txBox="1"/>
      </xdr:nvSpPr>
      <xdr:spPr>
        <a:xfrm>
          <a:off x="4622800" y="32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58153</xdr:rowOff>
    </xdr:from>
    <xdr:to>
      <xdr:col>3</xdr:col>
      <xdr:colOff>904875</xdr:colOff>
      <xdr:row>17</xdr:row>
      <xdr:rowOff>95186</xdr:rowOff>
    </xdr:to>
    <xdr:cxnSp macro="">
      <xdr:nvCxnSpPr>
        <xdr:cNvPr id="60" name="直線コネクタ 59"/>
        <xdr:cNvCxnSpPr/>
      </xdr:nvCxnSpPr>
      <xdr:spPr bwMode="auto">
        <a:xfrm>
          <a:off x="3606800" y="3020428"/>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150090</xdr:rowOff>
    </xdr:from>
    <xdr:ext cx="762000" cy="259045"/>
    <xdr:sp macro="" textlink="">
      <xdr:nvSpPr>
        <xdr:cNvPr id="62" name="テキスト ボックス 61"/>
        <xdr:cNvSpPr txBox="1"/>
      </xdr:nvSpPr>
      <xdr:spPr>
        <a:xfrm>
          <a:off x="3924300" y="32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58153</xdr:rowOff>
    </xdr:from>
    <xdr:to>
      <xdr:col>3</xdr:col>
      <xdr:colOff>206375</xdr:colOff>
      <xdr:row>17</xdr:row>
      <xdr:rowOff>111331</xdr:rowOff>
    </xdr:to>
    <xdr:cxnSp macro="">
      <xdr:nvCxnSpPr>
        <xdr:cNvPr id="63" name="直線コネクタ 62"/>
        <xdr:cNvCxnSpPr/>
      </xdr:nvCxnSpPr>
      <xdr:spPr bwMode="auto">
        <a:xfrm flipV="1">
          <a:off x="2908300" y="3020428"/>
          <a:ext cx="698500" cy="5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99036</xdr:rowOff>
    </xdr:from>
    <xdr:ext cx="762000" cy="259045"/>
    <xdr:sp macro="" textlink="">
      <xdr:nvSpPr>
        <xdr:cNvPr id="65" name="テキスト ボックス 64"/>
        <xdr:cNvSpPr txBox="1"/>
      </xdr:nvSpPr>
      <xdr:spPr>
        <a:xfrm>
          <a:off x="3225800" y="323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29151</xdr:rowOff>
    </xdr:from>
    <xdr:ext cx="762000" cy="259045"/>
    <xdr:sp macro="" textlink="">
      <xdr:nvSpPr>
        <xdr:cNvPr id="67" name="テキスト ボックス 66"/>
        <xdr:cNvSpPr txBox="1"/>
      </xdr:nvSpPr>
      <xdr:spPr>
        <a:xfrm>
          <a:off x="2527300" y="31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7020</xdr:rowOff>
    </xdr:from>
    <xdr:to>
      <xdr:col>5</xdr:col>
      <xdr:colOff>34925</xdr:colOff>
      <xdr:row>17</xdr:row>
      <xdr:rowOff>108620</xdr:rowOff>
    </xdr:to>
    <xdr:sp macro="" textlink="">
      <xdr:nvSpPr>
        <xdr:cNvPr id="73" name="円/楕円 72"/>
        <xdr:cNvSpPr/>
      </xdr:nvSpPr>
      <xdr:spPr bwMode="auto">
        <a:xfrm>
          <a:off x="5600700" y="296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23547</xdr:rowOff>
    </xdr:from>
    <xdr:ext cx="762000" cy="259045"/>
    <xdr:sp macro="" textlink="">
      <xdr:nvSpPr>
        <xdr:cNvPr id="74" name="人口1人当たり決算額の推移該当値テキスト130"/>
        <xdr:cNvSpPr txBox="1"/>
      </xdr:nvSpPr>
      <xdr:spPr>
        <a:xfrm>
          <a:off x="5740400" y="28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126,263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72761</xdr:rowOff>
    </xdr:from>
    <xdr:to>
      <xdr:col>4</xdr:col>
      <xdr:colOff>520700</xdr:colOff>
      <xdr:row>18</xdr:row>
      <xdr:rowOff>2911</xdr:rowOff>
    </xdr:to>
    <xdr:sp macro="" textlink="">
      <xdr:nvSpPr>
        <xdr:cNvPr id="75" name="円/楕円 74"/>
        <xdr:cNvSpPr/>
      </xdr:nvSpPr>
      <xdr:spPr bwMode="auto">
        <a:xfrm>
          <a:off x="4953000" y="303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13088</xdr:rowOff>
    </xdr:from>
    <xdr:ext cx="736600" cy="259045"/>
    <xdr:sp macro="" textlink="">
      <xdr:nvSpPr>
        <xdr:cNvPr id="76" name="テキスト ボックス 75"/>
        <xdr:cNvSpPr txBox="1"/>
      </xdr:nvSpPr>
      <xdr:spPr>
        <a:xfrm>
          <a:off x="4622800" y="280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44386</xdr:rowOff>
    </xdr:from>
    <xdr:to>
      <xdr:col>3</xdr:col>
      <xdr:colOff>955675</xdr:colOff>
      <xdr:row>17</xdr:row>
      <xdr:rowOff>145986</xdr:rowOff>
    </xdr:to>
    <xdr:sp macro="" textlink="">
      <xdr:nvSpPr>
        <xdr:cNvPr id="77" name="円/楕円 76"/>
        <xdr:cNvSpPr/>
      </xdr:nvSpPr>
      <xdr:spPr bwMode="auto">
        <a:xfrm>
          <a:off x="4254500" y="300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156163</xdr:rowOff>
    </xdr:from>
    <xdr:ext cx="762000" cy="259045"/>
    <xdr:sp macro="" textlink="">
      <xdr:nvSpPr>
        <xdr:cNvPr id="78" name="テキスト ボックス 77"/>
        <xdr:cNvSpPr txBox="1"/>
      </xdr:nvSpPr>
      <xdr:spPr>
        <a:xfrm>
          <a:off x="3924300" y="277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122,340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7353</xdr:rowOff>
    </xdr:from>
    <xdr:to>
      <xdr:col>3</xdr:col>
      <xdr:colOff>257175</xdr:colOff>
      <xdr:row>17</xdr:row>
      <xdr:rowOff>108953</xdr:rowOff>
    </xdr:to>
    <xdr:sp macro="" textlink="">
      <xdr:nvSpPr>
        <xdr:cNvPr id="79" name="円/楕円 78"/>
        <xdr:cNvSpPr/>
      </xdr:nvSpPr>
      <xdr:spPr bwMode="auto">
        <a:xfrm>
          <a:off x="3556000" y="296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119130</xdr:rowOff>
    </xdr:from>
    <xdr:ext cx="762000" cy="259045"/>
    <xdr:sp macro="" textlink="">
      <xdr:nvSpPr>
        <xdr:cNvPr id="80" name="テキスト ボックス 79"/>
        <xdr:cNvSpPr txBox="1"/>
      </xdr:nvSpPr>
      <xdr:spPr>
        <a:xfrm>
          <a:off x="3225800" y="273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60531</xdr:rowOff>
    </xdr:from>
    <xdr:to>
      <xdr:col>2</xdr:col>
      <xdr:colOff>692150</xdr:colOff>
      <xdr:row>17</xdr:row>
      <xdr:rowOff>162131</xdr:rowOff>
    </xdr:to>
    <xdr:sp macro="" textlink="">
      <xdr:nvSpPr>
        <xdr:cNvPr id="81" name="円/楕円 80"/>
        <xdr:cNvSpPr/>
      </xdr:nvSpPr>
      <xdr:spPr bwMode="auto">
        <a:xfrm>
          <a:off x="2857500" y="302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858</xdr:rowOff>
    </xdr:from>
    <xdr:ext cx="762000" cy="259045"/>
    <xdr:sp macro="" textlink="">
      <xdr:nvSpPr>
        <xdr:cNvPr id="82" name="テキスト ボックス 81"/>
        <xdr:cNvSpPr txBox="1"/>
      </xdr:nvSpPr>
      <xdr:spPr>
        <a:xfrm>
          <a:off x="2527300" y="279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192517</xdr:rowOff>
    </xdr:from>
    <xdr:to>
      <xdr:col>4</xdr:col>
      <xdr:colOff>1117600</xdr:colOff>
      <xdr:row>35</xdr:row>
      <xdr:rowOff>146294</xdr:rowOff>
    </xdr:to>
    <xdr:cxnSp macro="">
      <xdr:nvCxnSpPr>
        <xdr:cNvPr id="115" name="直線コネクタ 114"/>
        <xdr:cNvCxnSpPr/>
      </xdr:nvCxnSpPr>
      <xdr:spPr bwMode="auto">
        <a:xfrm>
          <a:off x="5003800" y="6459967"/>
          <a:ext cx="647700" cy="29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235318</xdr:rowOff>
    </xdr:from>
    <xdr:ext cx="762000" cy="259045"/>
    <xdr:sp macro="" textlink="">
      <xdr:nvSpPr>
        <xdr:cNvPr id="116" name="人口1人当たり決算額の推移平均値テキスト445"/>
        <xdr:cNvSpPr txBox="1"/>
      </xdr:nvSpPr>
      <xdr:spPr>
        <a:xfrm>
          <a:off x="5740400" y="68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172674</xdr:rowOff>
    </xdr:from>
    <xdr:to>
      <xdr:col>4</xdr:col>
      <xdr:colOff>469900</xdr:colOff>
      <xdr:row>34</xdr:row>
      <xdr:rowOff>192517</xdr:rowOff>
    </xdr:to>
    <xdr:cxnSp macro="">
      <xdr:nvCxnSpPr>
        <xdr:cNvPr id="118" name="直線コネクタ 117"/>
        <xdr:cNvCxnSpPr/>
      </xdr:nvCxnSpPr>
      <xdr:spPr bwMode="auto">
        <a:xfrm>
          <a:off x="4305300" y="6440124"/>
          <a:ext cx="6985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225762</xdr:rowOff>
    </xdr:from>
    <xdr:ext cx="736600" cy="259045"/>
    <xdr:sp macro="" textlink="">
      <xdr:nvSpPr>
        <xdr:cNvPr id="120" name="テキスト ボックス 119"/>
        <xdr:cNvSpPr txBox="1"/>
      </xdr:nvSpPr>
      <xdr:spPr>
        <a:xfrm>
          <a:off x="4622800" y="683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271201</xdr:rowOff>
    </xdr:from>
    <xdr:to>
      <xdr:col>3</xdr:col>
      <xdr:colOff>904875</xdr:colOff>
      <xdr:row>34</xdr:row>
      <xdr:rowOff>172674</xdr:rowOff>
    </xdr:to>
    <xdr:cxnSp macro="">
      <xdr:nvCxnSpPr>
        <xdr:cNvPr id="121" name="直線コネクタ 120"/>
        <xdr:cNvCxnSpPr/>
      </xdr:nvCxnSpPr>
      <xdr:spPr bwMode="auto">
        <a:xfrm>
          <a:off x="3606800" y="6195751"/>
          <a:ext cx="698500" cy="244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184523</xdr:rowOff>
    </xdr:from>
    <xdr:ext cx="762000" cy="259045"/>
    <xdr:sp macro="" textlink="">
      <xdr:nvSpPr>
        <xdr:cNvPr id="123" name="テキスト ボックス 122"/>
        <xdr:cNvSpPr txBox="1"/>
      </xdr:nvSpPr>
      <xdr:spPr>
        <a:xfrm>
          <a:off x="3924300" y="67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161427</xdr:rowOff>
    </xdr:from>
    <xdr:to>
      <xdr:col>3</xdr:col>
      <xdr:colOff>206375</xdr:colOff>
      <xdr:row>33</xdr:row>
      <xdr:rowOff>271201</xdr:rowOff>
    </xdr:to>
    <xdr:cxnSp macro="">
      <xdr:nvCxnSpPr>
        <xdr:cNvPr id="124" name="直線コネクタ 123"/>
        <xdr:cNvCxnSpPr/>
      </xdr:nvCxnSpPr>
      <xdr:spPr bwMode="auto">
        <a:xfrm>
          <a:off x="2908300" y="6085977"/>
          <a:ext cx="698500" cy="10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73651</xdr:rowOff>
    </xdr:from>
    <xdr:ext cx="762000" cy="259045"/>
    <xdr:sp macro="" textlink="">
      <xdr:nvSpPr>
        <xdr:cNvPr id="126" name="テキスト ボックス 125"/>
        <xdr:cNvSpPr txBox="1"/>
      </xdr:nvSpPr>
      <xdr:spPr>
        <a:xfrm>
          <a:off x="32258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141271</xdr:rowOff>
    </xdr:from>
    <xdr:ext cx="762000" cy="259045"/>
    <xdr:sp macro="" textlink="">
      <xdr:nvSpPr>
        <xdr:cNvPr id="128" name="テキスト ボックス 127"/>
        <xdr:cNvSpPr txBox="1"/>
      </xdr:nvSpPr>
      <xdr:spPr>
        <a:xfrm>
          <a:off x="25273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95494</xdr:rowOff>
    </xdr:from>
    <xdr:to>
      <xdr:col>5</xdr:col>
      <xdr:colOff>34925</xdr:colOff>
      <xdr:row>35</xdr:row>
      <xdr:rowOff>197094</xdr:rowOff>
    </xdr:to>
    <xdr:sp macro="" textlink="">
      <xdr:nvSpPr>
        <xdr:cNvPr id="134" name="円/楕円 133"/>
        <xdr:cNvSpPr/>
      </xdr:nvSpPr>
      <xdr:spPr bwMode="auto">
        <a:xfrm>
          <a:off x="5600700" y="670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283471</xdr:rowOff>
    </xdr:from>
    <xdr:ext cx="762000" cy="259045"/>
    <xdr:sp macro="" textlink="">
      <xdr:nvSpPr>
        <xdr:cNvPr id="135" name="人口1人当たり決算額の推移該当値テキスト445"/>
        <xdr:cNvSpPr txBox="1"/>
      </xdr:nvSpPr>
      <xdr:spPr>
        <a:xfrm>
          <a:off x="5740400" y="65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141717</xdr:rowOff>
    </xdr:from>
    <xdr:to>
      <xdr:col>4</xdr:col>
      <xdr:colOff>520700</xdr:colOff>
      <xdr:row>34</xdr:row>
      <xdr:rowOff>243317</xdr:rowOff>
    </xdr:to>
    <xdr:sp macro="" textlink="">
      <xdr:nvSpPr>
        <xdr:cNvPr id="136" name="円/楕円 135"/>
        <xdr:cNvSpPr/>
      </xdr:nvSpPr>
      <xdr:spPr bwMode="auto">
        <a:xfrm>
          <a:off x="4953000" y="640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253494</xdr:rowOff>
    </xdr:from>
    <xdr:ext cx="736600" cy="259045"/>
    <xdr:sp macro="" textlink="">
      <xdr:nvSpPr>
        <xdr:cNvPr id="137" name="テキスト ボックス 136"/>
        <xdr:cNvSpPr txBox="1"/>
      </xdr:nvSpPr>
      <xdr:spPr>
        <a:xfrm>
          <a:off x="4622800" y="6178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121874</xdr:rowOff>
    </xdr:from>
    <xdr:to>
      <xdr:col>3</xdr:col>
      <xdr:colOff>955675</xdr:colOff>
      <xdr:row>34</xdr:row>
      <xdr:rowOff>223474</xdr:rowOff>
    </xdr:to>
    <xdr:sp macro="" textlink="">
      <xdr:nvSpPr>
        <xdr:cNvPr id="138" name="円/楕円 137"/>
        <xdr:cNvSpPr/>
      </xdr:nvSpPr>
      <xdr:spPr bwMode="auto">
        <a:xfrm>
          <a:off x="4254500" y="638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233651</xdr:rowOff>
    </xdr:from>
    <xdr:ext cx="762000" cy="259045"/>
    <xdr:sp macro="" textlink="">
      <xdr:nvSpPr>
        <xdr:cNvPr id="139" name="テキスト ボックス 138"/>
        <xdr:cNvSpPr txBox="1"/>
      </xdr:nvSpPr>
      <xdr:spPr>
        <a:xfrm>
          <a:off x="3924300" y="615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32,751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220401</xdr:rowOff>
    </xdr:from>
    <xdr:to>
      <xdr:col>3</xdr:col>
      <xdr:colOff>257175</xdr:colOff>
      <xdr:row>33</xdr:row>
      <xdr:rowOff>322001</xdr:rowOff>
    </xdr:to>
    <xdr:sp macro="" textlink="">
      <xdr:nvSpPr>
        <xdr:cNvPr id="140" name="円/楕円 139"/>
        <xdr:cNvSpPr/>
      </xdr:nvSpPr>
      <xdr:spPr bwMode="auto">
        <a:xfrm>
          <a:off x="3556000" y="614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160728</xdr:rowOff>
    </xdr:from>
    <xdr:ext cx="762000" cy="259045"/>
    <xdr:sp macro="" textlink="">
      <xdr:nvSpPr>
        <xdr:cNvPr id="141" name="テキスト ボックス 140"/>
        <xdr:cNvSpPr txBox="1"/>
      </xdr:nvSpPr>
      <xdr:spPr>
        <a:xfrm>
          <a:off x="3225800" y="591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110627</xdr:rowOff>
    </xdr:from>
    <xdr:to>
      <xdr:col>2</xdr:col>
      <xdr:colOff>692150</xdr:colOff>
      <xdr:row>33</xdr:row>
      <xdr:rowOff>212227</xdr:rowOff>
    </xdr:to>
    <xdr:sp macro="" textlink="">
      <xdr:nvSpPr>
        <xdr:cNvPr id="142" name="円/楕円 141"/>
        <xdr:cNvSpPr/>
      </xdr:nvSpPr>
      <xdr:spPr bwMode="auto">
        <a:xfrm>
          <a:off x="2857500" y="603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50954</xdr:rowOff>
    </xdr:from>
    <xdr:ext cx="762000" cy="259045"/>
    <xdr:sp macro="" textlink="">
      <xdr:nvSpPr>
        <xdr:cNvPr id="143" name="テキスト ボックス 142"/>
        <xdr:cNvSpPr txBox="1"/>
      </xdr:nvSpPr>
      <xdr:spPr>
        <a:xfrm>
          <a:off x="2527300" y="580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年度以降順調に基金残高が増加しているが、平成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年度は基金を取崩したため減少した。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年度からは、教育施設の整備を中心に事業が増加したため実質単年度収支はマイナスとなっており、平成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年度までは、教育施設整備を中心に事業が増加し、基金の取り崩しが増加することも予想されるので、事業経費や経常経費を抑える中で事業を執行していくことが必要となる。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全ての会計において赤字は無く健全な財政運営となっている。</a:t>
          </a:r>
        </a:p>
        <a:p>
          <a:r>
            <a:rPr kumimoji="1" lang="ja-JP" altLang="en-US" sz="1400">
              <a:latin typeface="ＭＳ ゴシック" pitchFamily="49" charset="-128"/>
              <a:ea typeface="ＭＳ ゴシック" pitchFamily="49" charset="-128"/>
            </a:rPr>
            <a:t>　病院事業においては、患者数が平成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年度と比較すると外来患者が△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％、入院患者が△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減少しているが、診療報酬の改定などにより、収益は減少していない。しかし、地域の中核病院でもあり地域包括ケアシステムの拠点施設でもあるので、今後とも診療体制充実させるため医師の確保を目指すとともに、安定した経営に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宿舎事業会計においては、宿泊者等の利用状況において会計が不安定になる状況である中、施設も老朽化しているので、施設の改修を実施するなど、厳しい経営状況となっている。今後とも営業活動を積極的に行うとともに、経費の削減にも積極的に行うなど、安定した経営に努めていく必要がある。</a:t>
          </a:r>
        </a:p>
        <a:p>
          <a:r>
            <a:rPr kumimoji="1" lang="ja-JP" altLang="en-US" sz="1400">
              <a:latin typeface="ＭＳ ゴシック" pitchFamily="49" charset="-128"/>
              <a:ea typeface="ＭＳ ゴシック" pitchFamily="49" charset="-128"/>
            </a:rPr>
            <a:t>　また、国民健康保険特別会計においては、増嵩する医療費とともに厳しい状況が続いており、日頃からの保健・予防活動の推進により医療費の抑制を図るとともに安定した運営に努めていく必要がある。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介護保険特別会計においても、厳しい状況であるので、運動などによる介護予防事業などに取り組んでおり、給付費の抑制に努めていく。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合併以降、起債残高の減少に努めてきた結果数値的には良い方向となっている。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年度からの教育施設の整備により、起債額が増加していくが、今後も、合併特例債や過疎債、辺地債など有利な起債の活用を進めるとともに適正な起債管理に努めていく。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年々数値は改善されてきていたが、平成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年度では微増となっている。平成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年度から教育施設の整備を実施しており、起債額も増加している。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また、秩父広域市町村圏組合においても、クリーンセンターの改修や火葬場の新設などにより、負担金が増額しているので、数値の増加要因となっている。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今後も、引き続き交付税算入率の高い有利な起債の活用を進めていく。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election activeCell="AH28" sqref="AH28:AL2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7622140</v>
      </c>
      <c r="BO4" s="379"/>
      <c r="BP4" s="379"/>
      <c r="BQ4" s="379"/>
      <c r="BR4" s="379"/>
      <c r="BS4" s="379"/>
      <c r="BT4" s="379"/>
      <c r="BU4" s="380"/>
      <c r="BV4" s="378">
        <v>6776503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11.5</v>
      </c>
      <c r="CU4" s="556"/>
      <c r="CV4" s="556"/>
      <c r="CW4" s="556"/>
      <c r="CX4" s="556"/>
      <c r="CY4" s="556"/>
      <c r="CZ4" s="556"/>
      <c r="DA4" s="557"/>
      <c r="DB4" s="555">
        <v>10.8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7085807</v>
      </c>
      <c r="BO5" s="384"/>
      <c r="BP5" s="384"/>
      <c r="BQ5" s="384"/>
      <c r="BR5" s="384"/>
      <c r="BS5" s="384"/>
      <c r="BT5" s="384"/>
      <c r="BU5" s="385"/>
      <c r="BV5" s="383">
        <v>6269787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82.5</v>
      </c>
      <c r="CU5" s="354"/>
      <c r="CV5" s="354"/>
      <c r="CW5" s="354"/>
      <c r="CX5" s="354"/>
      <c r="CY5" s="354"/>
      <c r="CZ5" s="354"/>
      <c r="DA5" s="355"/>
      <c r="DB5" s="353">
        <v>80.3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536333</v>
      </c>
      <c r="BO6" s="384"/>
      <c r="BP6" s="384"/>
      <c r="BQ6" s="384"/>
      <c r="BR6" s="384"/>
      <c r="BS6" s="384"/>
      <c r="BT6" s="384"/>
      <c r="BU6" s="385"/>
      <c r="BV6" s="383">
        <v>506716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87.7</v>
      </c>
      <c r="CU6" s="530"/>
      <c r="CV6" s="530"/>
      <c r="CW6" s="530"/>
      <c r="CX6" s="530"/>
      <c r="CY6" s="530"/>
      <c r="CZ6" s="530"/>
      <c r="DA6" s="531"/>
      <c r="DB6" s="529">
        <v>85.7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39684</v>
      </c>
      <c r="BO7" s="384"/>
      <c r="BP7" s="384"/>
      <c r="BQ7" s="384"/>
      <c r="BR7" s="384"/>
      <c r="BS7" s="384"/>
      <c r="BT7" s="384"/>
      <c r="BU7" s="385"/>
      <c r="BV7" s="383">
        <v>35915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4311453</v>
      </c>
      <c r="CU7" s="384"/>
      <c r="CV7" s="384"/>
      <c r="CW7" s="384"/>
      <c r="CX7" s="384"/>
      <c r="CY7" s="384"/>
      <c r="CZ7" s="384"/>
      <c r="DA7" s="385"/>
      <c r="DB7" s="383">
        <v>4378072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496649</v>
      </c>
      <c r="BO8" s="384"/>
      <c r="BP8" s="384"/>
      <c r="BQ8" s="384"/>
      <c r="BR8" s="384"/>
      <c r="BS8" s="384"/>
      <c r="BT8" s="384"/>
      <c r="BU8" s="385"/>
      <c r="BV8" s="383">
        <v>470801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13436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25848</v>
      </c>
      <c r="BO9" s="384"/>
      <c r="BP9" s="384"/>
      <c r="BQ9" s="384"/>
      <c r="BR9" s="384"/>
      <c r="BS9" s="384"/>
      <c r="BT9" s="384"/>
      <c r="BU9" s="385"/>
      <c r="BV9" s="383">
        <v>-27664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12.9</v>
      </c>
      <c r="CU9" s="354"/>
      <c r="CV9" s="354"/>
      <c r="CW9" s="354"/>
      <c r="CX9" s="354"/>
      <c r="CY9" s="354"/>
      <c r="CZ9" s="354"/>
      <c r="DA9" s="355"/>
      <c r="DB9" s="353">
        <v>14.4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14479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2094</v>
      </c>
      <c r="BO10" s="384"/>
      <c r="BP10" s="384"/>
      <c r="BQ10" s="384"/>
      <c r="BR10" s="384"/>
      <c r="BS10" s="384"/>
      <c r="BT10" s="384"/>
      <c r="BU10" s="385"/>
      <c r="BV10" s="383">
        <v>19934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12788</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88909</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12684</v>
      </c>
      <c r="S13" s="485"/>
      <c r="T13" s="485"/>
      <c r="U13" s="485"/>
      <c r="V13" s="486"/>
      <c r="W13" s="472" t="s">
        <v>125</v>
      </c>
      <c r="X13" s="396"/>
      <c r="Y13" s="396"/>
      <c r="Z13" s="396"/>
      <c r="AA13" s="396"/>
      <c r="AB13" s="397"/>
      <c r="AC13" s="359">
        <v>448</v>
      </c>
      <c r="AD13" s="360"/>
      <c r="AE13" s="360"/>
      <c r="AF13" s="360"/>
      <c r="AG13" s="361"/>
      <c r="AH13" s="359">
        <v>639</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-60967</v>
      </c>
      <c r="BO13" s="384"/>
      <c r="BP13" s="384"/>
      <c r="BQ13" s="384"/>
      <c r="BR13" s="384"/>
      <c r="BS13" s="384"/>
      <c r="BT13" s="384"/>
      <c r="BU13" s="385"/>
      <c r="BV13" s="383">
        <v>-7730</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13037</v>
      </c>
      <c r="S14" s="485"/>
      <c r="T14" s="485"/>
      <c r="U14" s="485"/>
      <c r="V14" s="486"/>
      <c r="W14" s="487"/>
      <c r="X14" s="399"/>
      <c r="Y14" s="399"/>
      <c r="Z14" s="399"/>
      <c r="AA14" s="399"/>
      <c r="AB14" s="400"/>
      <c r="AC14" s="477">
        <v>7.1</v>
      </c>
      <c r="AD14" s="478"/>
      <c r="AE14" s="478"/>
      <c r="AF14" s="478"/>
      <c r="AG14" s="479"/>
      <c r="AH14" s="477">
        <v>8.9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34.299999999999997</v>
      </c>
      <c r="CU14" s="456"/>
      <c r="CV14" s="456"/>
      <c r="CW14" s="456"/>
      <c r="CX14" s="456"/>
      <c r="CY14" s="456"/>
      <c r="CZ14" s="456"/>
      <c r="DA14" s="457"/>
      <c r="DB14" s="488">
        <v>32.9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12935</v>
      </c>
      <c r="S15" s="485"/>
      <c r="T15" s="485"/>
      <c r="U15" s="485"/>
      <c r="V15" s="486"/>
      <c r="W15" s="472" t="s">
        <v>132</v>
      </c>
      <c r="X15" s="396"/>
      <c r="Y15" s="396"/>
      <c r="Z15" s="396"/>
      <c r="AA15" s="396"/>
      <c r="AB15" s="397"/>
      <c r="AC15" s="359">
        <v>2466</v>
      </c>
      <c r="AD15" s="360"/>
      <c r="AE15" s="360"/>
      <c r="AF15" s="360"/>
      <c r="AG15" s="361"/>
      <c r="AH15" s="359">
        <v>2969</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1176596</v>
      </c>
      <c r="BO15" s="379"/>
      <c r="BP15" s="379"/>
      <c r="BQ15" s="379"/>
      <c r="BR15" s="379"/>
      <c r="BS15" s="379"/>
      <c r="BT15" s="379"/>
      <c r="BU15" s="380"/>
      <c r="BV15" s="378">
        <v>1207620</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39.1</v>
      </c>
      <c r="AD16" s="478"/>
      <c r="AE16" s="478"/>
      <c r="AF16" s="478"/>
      <c r="AG16" s="479"/>
      <c r="AH16" s="477">
        <v>41.4</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3333784</v>
      </c>
      <c r="BO16" s="384"/>
      <c r="BP16" s="384"/>
      <c r="BQ16" s="384"/>
      <c r="BR16" s="384"/>
      <c r="BS16" s="384"/>
      <c r="BT16" s="384"/>
      <c r="BU16" s="385"/>
      <c r="BV16" s="383">
        <v>3328768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3386</v>
      </c>
      <c r="AD17" s="360"/>
      <c r="AE17" s="360"/>
      <c r="AF17" s="360"/>
      <c r="AG17" s="361"/>
      <c r="AH17" s="359">
        <v>3557</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1503440</v>
      </c>
      <c r="BO17" s="384"/>
      <c r="BP17" s="384"/>
      <c r="BQ17" s="384"/>
      <c r="BR17" s="384"/>
      <c r="BS17" s="384"/>
      <c r="BT17" s="384"/>
      <c r="BU17" s="385"/>
      <c r="BV17" s="383">
        <v>1551426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171.26</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49.6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3570803</v>
      </c>
      <c r="BO18" s="384"/>
      <c r="BP18" s="384"/>
      <c r="BQ18" s="384"/>
      <c r="BR18" s="384"/>
      <c r="BS18" s="384"/>
      <c r="BT18" s="384"/>
      <c r="BU18" s="385"/>
      <c r="BV18" s="383">
        <v>3482540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78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5407285</v>
      </c>
      <c r="BO19" s="384"/>
      <c r="BP19" s="384"/>
      <c r="BQ19" s="384"/>
      <c r="BR19" s="384"/>
      <c r="BS19" s="384"/>
      <c r="BT19" s="384"/>
      <c r="BU19" s="385"/>
      <c r="BV19" s="383">
        <v>5336835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4503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6688392</v>
      </c>
      <c r="BO23" s="384"/>
      <c r="BP23" s="384"/>
      <c r="BQ23" s="384"/>
      <c r="BR23" s="384"/>
      <c r="BS23" s="384"/>
      <c r="BT23" s="384"/>
      <c r="BU23" s="385"/>
      <c r="BV23" s="383">
        <v>6315095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6500</v>
      </c>
      <c r="R24" s="360"/>
      <c r="S24" s="360"/>
      <c r="T24" s="360"/>
      <c r="U24" s="360"/>
      <c r="V24" s="361"/>
      <c r="W24" s="425"/>
      <c r="X24" s="416"/>
      <c r="Y24" s="417"/>
      <c r="Z24" s="356" t="s">
        <v>155</v>
      </c>
      <c r="AA24" s="357"/>
      <c r="AB24" s="357"/>
      <c r="AC24" s="357"/>
      <c r="AD24" s="357"/>
      <c r="AE24" s="357"/>
      <c r="AF24" s="357"/>
      <c r="AG24" s="358"/>
      <c r="AH24" s="359">
        <v>143</v>
      </c>
      <c r="AI24" s="360"/>
      <c r="AJ24" s="360"/>
      <c r="AK24" s="360"/>
      <c r="AL24" s="361"/>
      <c r="AM24" s="359">
        <v>424281</v>
      </c>
      <c r="AN24" s="360"/>
      <c r="AO24" s="360"/>
      <c r="AP24" s="360"/>
      <c r="AQ24" s="360"/>
      <c r="AR24" s="361"/>
      <c r="AS24" s="359">
        <v>2967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4020856</v>
      </c>
      <c r="BO24" s="384"/>
      <c r="BP24" s="384"/>
      <c r="BQ24" s="384"/>
      <c r="BR24" s="384"/>
      <c r="BS24" s="384"/>
      <c r="BT24" s="384"/>
      <c r="BU24" s="385"/>
      <c r="BV24" s="383">
        <v>3983639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5650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13778</v>
      </c>
      <c r="BO25" s="379"/>
      <c r="BP25" s="379"/>
      <c r="BQ25" s="379"/>
      <c r="BR25" s="379"/>
      <c r="BS25" s="379"/>
      <c r="BT25" s="379"/>
      <c r="BU25" s="380"/>
      <c r="BV25" s="378">
        <v>23268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5200</v>
      </c>
      <c r="R26" s="360"/>
      <c r="S26" s="360"/>
      <c r="T26" s="360"/>
      <c r="U26" s="360"/>
      <c r="V26" s="361"/>
      <c r="W26" s="425"/>
      <c r="X26" s="416"/>
      <c r="Y26" s="417"/>
      <c r="Z26" s="356" t="s">
        <v>161</v>
      </c>
      <c r="AA26" s="438"/>
      <c r="AB26" s="438"/>
      <c r="AC26" s="438"/>
      <c r="AD26" s="438"/>
      <c r="AE26" s="438"/>
      <c r="AF26" s="438"/>
      <c r="AG26" s="439"/>
      <c r="AH26" s="359">
        <v>6</v>
      </c>
      <c r="AI26" s="360"/>
      <c r="AJ26" s="360"/>
      <c r="AK26" s="360"/>
      <c r="AL26" s="361"/>
      <c r="AM26" s="359">
        <v>15720</v>
      </c>
      <c r="AN26" s="360"/>
      <c r="AO26" s="360"/>
      <c r="AP26" s="360"/>
      <c r="AQ26" s="360"/>
      <c r="AR26" s="361"/>
      <c r="AS26" s="359">
        <v>2620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2470</v>
      </c>
      <c r="R27" s="360"/>
      <c r="S27" s="360"/>
      <c r="T27" s="360"/>
      <c r="U27" s="360"/>
      <c r="V27" s="361"/>
      <c r="W27" s="425"/>
      <c r="X27" s="416"/>
      <c r="Y27" s="417"/>
      <c r="Z27" s="356" t="s">
        <v>164</v>
      </c>
      <c r="AA27" s="357"/>
      <c r="AB27" s="357"/>
      <c r="AC27" s="357"/>
      <c r="AD27" s="357"/>
      <c r="AE27" s="357"/>
      <c r="AF27" s="357"/>
      <c r="AG27" s="358"/>
      <c r="AH27" s="359">
        <v>12</v>
      </c>
      <c r="AI27" s="360"/>
      <c r="AJ27" s="360"/>
      <c r="AK27" s="360"/>
      <c r="AL27" s="361"/>
      <c r="AM27" s="359">
        <v>39930</v>
      </c>
      <c r="AN27" s="360"/>
      <c r="AO27" s="360"/>
      <c r="AP27" s="360"/>
      <c r="AQ27" s="360"/>
      <c r="AR27" s="361"/>
      <c r="AS27" s="359">
        <v>3328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1930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1280694</v>
      </c>
      <c r="BO28" s="379"/>
      <c r="BP28" s="379"/>
      <c r="BQ28" s="379"/>
      <c r="BR28" s="379"/>
      <c r="BS28" s="379"/>
      <c r="BT28" s="379"/>
      <c r="BU28" s="380"/>
      <c r="BV28" s="378">
        <v>1367509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1750</v>
      </c>
      <c r="R29" s="360"/>
      <c r="S29" s="360"/>
      <c r="T29" s="360"/>
      <c r="U29" s="360"/>
      <c r="V29" s="361"/>
      <c r="W29" s="426"/>
      <c r="X29" s="427"/>
      <c r="Y29" s="428"/>
      <c r="Z29" s="356" t="s">
        <v>171</v>
      </c>
      <c r="AA29" s="357"/>
      <c r="AB29" s="357"/>
      <c r="AC29" s="357"/>
      <c r="AD29" s="357"/>
      <c r="AE29" s="357"/>
      <c r="AF29" s="357"/>
      <c r="AG29" s="358"/>
      <c r="AH29" s="359">
        <v>155</v>
      </c>
      <c r="AI29" s="360"/>
      <c r="AJ29" s="360"/>
      <c r="AK29" s="360"/>
      <c r="AL29" s="361"/>
      <c r="AM29" s="359">
        <v>464211</v>
      </c>
      <c r="AN29" s="360"/>
      <c r="AO29" s="360"/>
      <c r="AP29" s="360"/>
      <c r="AQ29" s="360"/>
      <c r="AR29" s="361"/>
      <c r="AS29" s="359">
        <v>2995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749744</v>
      </c>
      <c r="BO29" s="384"/>
      <c r="BP29" s="384"/>
      <c r="BQ29" s="384"/>
      <c r="BR29" s="384"/>
      <c r="BS29" s="384"/>
      <c r="BT29" s="384"/>
      <c r="BU29" s="385"/>
      <c r="BV29" s="383">
        <v>748844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249150</v>
      </c>
      <c r="BO30" s="387"/>
      <c r="BP30" s="387"/>
      <c r="BQ30" s="387"/>
      <c r="BR30" s="387"/>
      <c r="BS30" s="387"/>
      <c r="BT30" s="387"/>
      <c r="BU30" s="388"/>
      <c r="BV30" s="386">
        <v>277866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浄化槽設置管理等特別会計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秩父広域市町村圏組合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小鹿野町振興公社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埼玉県後期高齢者医療連合会</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国民宿舎事業会計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埼玉県後期高齢者医療連合会</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彩の国さいたま人づくり広域連合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60" zoomScaleNormal="60" zoomScaleSheetLayoutView="100" workbookViewId="0">
      <selection activeCell="AO36" sqref="AO36:BC3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6627</v>
      </c>
      <c r="J41" s="83">
        <v>6664</v>
      </c>
      <c r="K41" s="83">
        <v>6495</v>
      </c>
      <c r="L41" s="83">
        <v>6315</v>
      </c>
      <c r="M41" s="84">
        <v>6688</v>
      </c>
    </row>
    <row r="42" spans="2:13" ht="27.75" customHeight="1">
      <c r="B42" s="1171"/>
      <c r="C42" s="1172"/>
      <c r="D42" s="85"/>
      <c r="E42" s="1175" t="s">
        <v>26</v>
      </c>
      <c r="F42" s="1175"/>
      <c r="G42" s="1175"/>
      <c r="H42" s="1176"/>
      <c r="I42" s="86">
        <v>58</v>
      </c>
      <c r="J42" s="87">
        <v>47</v>
      </c>
      <c r="K42" s="87">
        <v>35</v>
      </c>
      <c r="L42" s="87">
        <v>23</v>
      </c>
      <c r="M42" s="88">
        <v>14</v>
      </c>
    </row>
    <row r="43" spans="2:13" ht="27.75" customHeight="1">
      <c r="B43" s="1171"/>
      <c r="C43" s="1172"/>
      <c r="D43" s="85"/>
      <c r="E43" s="1175" t="s">
        <v>27</v>
      </c>
      <c r="F43" s="1175"/>
      <c r="G43" s="1175"/>
      <c r="H43" s="1176"/>
      <c r="I43" s="86">
        <v>1208</v>
      </c>
      <c r="J43" s="87">
        <v>1217</v>
      </c>
      <c r="K43" s="87">
        <v>1199</v>
      </c>
      <c r="L43" s="87">
        <v>1174</v>
      </c>
      <c r="M43" s="88">
        <v>1103</v>
      </c>
    </row>
    <row r="44" spans="2:13" ht="27.75" customHeight="1">
      <c r="B44" s="1171"/>
      <c r="C44" s="1172"/>
      <c r="D44" s="85"/>
      <c r="E44" s="1175" t="s">
        <v>28</v>
      </c>
      <c r="F44" s="1175"/>
      <c r="G44" s="1175"/>
      <c r="H44" s="1176"/>
      <c r="I44" s="86">
        <v>124</v>
      </c>
      <c r="J44" s="87">
        <v>79</v>
      </c>
      <c r="K44" s="87">
        <v>87</v>
      </c>
      <c r="L44" s="87">
        <v>137</v>
      </c>
      <c r="M44" s="88">
        <v>293</v>
      </c>
    </row>
    <row r="45" spans="2:13" ht="27.75" customHeight="1">
      <c r="B45" s="1171"/>
      <c r="C45" s="1172"/>
      <c r="D45" s="85"/>
      <c r="E45" s="1175" t="s">
        <v>29</v>
      </c>
      <c r="F45" s="1175"/>
      <c r="G45" s="1175"/>
      <c r="H45" s="1176"/>
      <c r="I45" s="86">
        <v>1809</v>
      </c>
      <c r="J45" s="87">
        <v>1738</v>
      </c>
      <c r="K45" s="87">
        <v>1632</v>
      </c>
      <c r="L45" s="87">
        <v>1605</v>
      </c>
      <c r="M45" s="88">
        <v>1508</v>
      </c>
    </row>
    <row r="46" spans="2:13" ht="27.75" customHeight="1">
      <c r="B46" s="1171"/>
      <c r="C46" s="1172"/>
      <c r="D46" s="85"/>
      <c r="E46" s="1175" t="s">
        <v>30</v>
      </c>
      <c r="F46" s="1175"/>
      <c r="G46" s="1175"/>
      <c r="H46" s="1176"/>
      <c r="I46" s="86" t="s">
        <v>482</v>
      </c>
      <c r="J46" s="87" t="s">
        <v>482</v>
      </c>
      <c r="K46" s="87" t="s">
        <v>482</v>
      </c>
      <c r="L46" s="87" t="s">
        <v>482</v>
      </c>
      <c r="M46" s="88" t="s">
        <v>482</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2088</v>
      </c>
      <c r="J49" s="87">
        <v>2236</v>
      </c>
      <c r="K49" s="87">
        <v>2424</v>
      </c>
      <c r="L49" s="87">
        <v>2457</v>
      </c>
      <c r="M49" s="88">
        <v>2343</v>
      </c>
    </row>
    <row r="50" spans="2:13" ht="27.75" customHeight="1">
      <c r="B50" s="1171"/>
      <c r="C50" s="1172"/>
      <c r="D50" s="85"/>
      <c r="E50" s="1175" t="s">
        <v>35</v>
      </c>
      <c r="F50" s="1175"/>
      <c r="G50" s="1175"/>
      <c r="H50" s="1176"/>
      <c r="I50" s="86">
        <v>108</v>
      </c>
      <c r="J50" s="87">
        <v>90</v>
      </c>
      <c r="K50" s="87">
        <v>72</v>
      </c>
      <c r="L50" s="87">
        <v>55</v>
      </c>
      <c r="M50" s="88">
        <v>42</v>
      </c>
    </row>
    <row r="51" spans="2:13" ht="27.75" customHeight="1">
      <c r="B51" s="1173"/>
      <c r="C51" s="1174"/>
      <c r="D51" s="85"/>
      <c r="E51" s="1175" t="s">
        <v>36</v>
      </c>
      <c r="F51" s="1175"/>
      <c r="G51" s="1175"/>
      <c r="H51" s="1176"/>
      <c r="I51" s="86">
        <v>5042</v>
      </c>
      <c r="J51" s="87">
        <v>5276</v>
      </c>
      <c r="K51" s="87">
        <v>5344</v>
      </c>
      <c r="L51" s="87">
        <v>5449</v>
      </c>
      <c r="M51" s="88">
        <v>5905</v>
      </c>
    </row>
    <row r="52" spans="2:13" ht="27.75" customHeight="1" thickBot="1">
      <c r="B52" s="1177" t="s">
        <v>37</v>
      </c>
      <c r="C52" s="1178"/>
      <c r="D52" s="90"/>
      <c r="E52" s="1179" t="s">
        <v>38</v>
      </c>
      <c r="F52" s="1179"/>
      <c r="G52" s="1179"/>
      <c r="H52" s="1180"/>
      <c r="I52" s="91">
        <v>2587</v>
      </c>
      <c r="J52" s="92">
        <v>2143</v>
      </c>
      <c r="K52" s="92">
        <v>1607</v>
      </c>
      <c r="L52" s="92">
        <v>1293</v>
      </c>
      <c r="M52" s="93">
        <v>1315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51182</v>
      </c>
      <c r="E3" s="116"/>
      <c r="F3" s="117">
        <v>95443</v>
      </c>
      <c r="G3" s="118"/>
      <c r="H3" s="119"/>
    </row>
    <row r="4" spans="1:8">
      <c r="A4" s="120"/>
      <c r="B4" s="121"/>
      <c r="C4" s="122"/>
      <c r="D4" s="123">
        <v>25434</v>
      </c>
      <c r="E4" s="124"/>
      <c r="F4" s="125">
        <v>48538</v>
      </c>
      <c r="G4" s="126"/>
      <c r="H4" s="127"/>
    </row>
    <row r="5" spans="1:8">
      <c r="A5" s="108" t="s">
        <v>514</v>
      </c>
      <c r="B5" s="113"/>
      <c r="C5" s="114"/>
      <c r="D5" s="115">
        <v>72113</v>
      </c>
      <c r="E5" s="116"/>
      <c r="F5" s="117">
        <v>72729</v>
      </c>
      <c r="G5" s="118"/>
      <c r="H5" s="119"/>
    </row>
    <row r="6" spans="1:8">
      <c r="A6" s="120"/>
      <c r="B6" s="121"/>
      <c r="C6" s="122"/>
      <c r="D6" s="123">
        <v>22436</v>
      </c>
      <c r="E6" s="124"/>
      <c r="F6" s="125">
        <v>36291</v>
      </c>
      <c r="G6" s="126"/>
      <c r="H6" s="127"/>
    </row>
    <row r="7" spans="1:8">
      <c r="A7" s="108" t="s">
        <v>515</v>
      </c>
      <c r="B7" s="113"/>
      <c r="C7" s="114"/>
      <c r="D7" s="115">
        <v>32231</v>
      </c>
      <c r="E7" s="116"/>
      <c r="F7" s="117">
        <v>70317</v>
      </c>
      <c r="G7" s="118"/>
      <c r="H7" s="119"/>
    </row>
    <row r="8" spans="1:8">
      <c r="A8" s="120"/>
      <c r="B8" s="121"/>
      <c r="C8" s="122"/>
      <c r="D8" s="123">
        <v>14990</v>
      </c>
      <c r="E8" s="124"/>
      <c r="F8" s="125">
        <v>35725</v>
      </c>
      <c r="G8" s="126"/>
      <c r="H8" s="127"/>
    </row>
    <row r="9" spans="1:8">
      <c r="A9" s="108" t="s">
        <v>516</v>
      </c>
      <c r="B9" s="113"/>
      <c r="C9" s="114"/>
      <c r="D9" s="115">
        <v>47209</v>
      </c>
      <c r="E9" s="116"/>
      <c r="F9" s="117">
        <v>105751</v>
      </c>
      <c r="G9" s="118"/>
      <c r="H9" s="119"/>
    </row>
    <row r="10" spans="1:8">
      <c r="A10" s="120"/>
      <c r="B10" s="121"/>
      <c r="C10" s="122"/>
      <c r="D10" s="123">
        <v>24130</v>
      </c>
      <c r="E10" s="124"/>
      <c r="F10" s="125">
        <v>49969</v>
      </c>
      <c r="G10" s="126"/>
      <c r="H10" s="127"/>
    </row>
    <row r="11" spans="1:8">
      <c r="A11" s="108" t="s">
        <v>517</v>
      </c>
      <c r="B11" s="113"/>
      <c r="C11" s="114"/>
      <c r="D11" s="115">
        <v>104166</v>
      </c>
      <c r="E11" s="116"/>
      <c r="F11" s="117">
        <v>158564</v>
      </c>
      <c r="G11" s="118"/>
      <c r="H11" s="119"/>
    </row>
    <row r="12" spans="1:8">
      <c r="A12" s="120"/>
      <c r="B12" s="121"/>
      <c r="C12" s="128"/>
      <c r="D12" s="123">
        <v>28030</v>
      </c>
      <c r="E12" s="124"/>
      <c r="F12" s="125">
        <v>48412</v>
      </c>
      <c r="G12" s="126"/>
      <c r="H12" s="127"/>
    </row>
    <row r="13" spans="1:8">
      <c r="A13" s="108"/>
      <c r="B13" s="113"/>
      <c r="C13" s="129"/>
      <c r="D13" s="130">
        <v>61380</v>
      </c>
      <c r="E13" s="131"/>
      <c r="F13" s="132">
        <v>100561</v>
      </c>
      <c r="G13" s="133"/>
      <c r="H13" s="119"/>
    </row>
    <row r="14" spans="1:8">
      <c r="A14" s="120"/>
      <c r="B14" s="121"/>
      <c r="C14" s="122"/>
      <c r="D14" s="123">
        <v>23004</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7.24</v>
      </c>
      <c r="C19" s="134">
        <f>ROUND(VALUE(SUBSTITUTE(実質収支比率等に係る経年分析!G$48,"▲","-")),2)</f>
        <v>10.28</v>
      </c>
      <c r="D19" s="134">
        <f>ROUND(VALUE(SUBSTITUTE(実質収支比率等に係る経年分析!H$48,"▲","-")),2)</f>
        <v>11.44</v>
      </c>
      <c r="E19" s="134">
        <f>ROUND(VALUE(SUBSTITUTE(実質収支比率等に係る経年分析!I$48,"▲","-")),2)</f>
        <v>10.75</v>
      </c>
      <c r="F19" s="134">
        <f>ROUND(VALUE(SUBSTITUTE(実質収支比率等に係る経年分析!J$48,"▲","-")),2)</f>
        <v>11.52</v>
      </c>
    </row>
    <row r="20" spans="1:11">
      <c r="A20" s="134" t="s">
        <v>43</v>
      </c>
      <c r="B20" s="134">
        <f>ROUND(VALUE(SUBSTITUTE(実質収支比率等に係る経年分析!F$47,"▲","-")),2)</f>
        <v>27.59</v>
      </c>
      <c r="C20" s="134">
        <f>ROUND(VALUE(SUBSTITUTE(実質収支比率等に係る経年分析!G$47,"▲","-")),2)</f>
        <v>29.45</v>
      </c>
      <c r="D20" s="134">
        <f>ROUND(VALUE(SUBSTITUTE(実質収支比率等に係る経年分析!H$47,"▲","-")),2)</f>
        <v>30.95</v>
      </c>
      <c r="E20" s="134">
        <f>ROUND(VALUE(SUBSTITUTE(実質収支比率等に係る経年分析!I$47,"▲","-")),2)</f>
        <v>31.24</v>
      </c>
      <c r="F20" s="134">
        <f>ROUND(VALUE(SUBSTITUTE(実質収支比率等に係る経年分析!J$47,"▲","-")),2)</f>
        <v>29.7</v>
      </c>
    </row>
    <row r="21" spans="1:11">
      <c r="A21" s="134" t="s">
        <v>44</v>
      </c>
      <c r="B21" s="134">
        <f>IF(ISNUMBER(VALUE(SUBSTITUTE(実質収支比率等に係る経年分析!F$49,"▲","-"))),ROUND(VALUE(SUBSTITUTE(実質収支比率等に係る経年分析!F$49,"▲","-")),2),NA())</f>
        <v>1.95</v>
      </c>
      <c r="C21" s="134">
        <f>IF(ISNUMBER(VALUE(SUBSTITUTE(実質収支比率等に係る経年分析!G$49,"▲","-"))),ROUND(VALUE(SUBSTITUTE(実質収支比率等に係る経年分析!G$49,"▲","-")),2),NA())</f>
        <v>3.97</v>
      </c>
      <c r="D21" s="134">
        <f>IF(ISNUMBER(VALUE(SUBSTITUTE(実質収支比率等に係る経年分析!H$49,"▲","-"))),ROUND(VALUE(SUBSTITUTE(実質収支比率等に係る経年分析!H$49,"▲","-")),2),NA())</f>
        <v>2.25</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-1.41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浄化槽設置管理等特別会計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国民宿舎事業会計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0.64</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2.4500000000000002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441</v>
      </c>
      <c r="E42" s="136"/>
      <c r="F42" s="136"/>
      <c r="G42" s="136">
        <f>'実質公債費比率（分子）の構造'!L$52</f>
        <v>451</v>
      </c>
      <c r="H42" s="136"/>
      <c r="I42" s="136"/>
      <c r="J42" s="136">
        <f>'実質公債費比率（分子）の構造'!M$52</f>
        <v>465</v>
      </c>
      <c r="K42" s="136"/>
      <c r="L42" s="136"/>
      <c r="M42" s="136">
        <f>'実質公債費比率（分子）の構造'!N$52</f>
        <v>473</v>
      </c>
      <c r="N42" s="136"/>
      <c r="O42" s="136"/>
      <c r="P42" s="136">
        <f>'実質公債費比率（分子）の構造'!O$52</f>
        <v>493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12</v>
      </c>
      <c r="F44" s="136"/>
      <c r="G44" s="136"/>
      <c r="H44" s="136">
        <f>'実質公債費比率（分子）の構造'!M$50</f>
        <v>12</v>
      </c>
      <c r="I44" s="136"/>
      <c r="J44" s="136"/>
      <c r="K44" s="136">
        <f>'実質公債費比率（分子）の構造'!N$50</f>
        <v>12</v>
      </c>
      <c r="L44" s="136"/>
      <c r="M44" s="136"/>
      <c r="N44" s="136">
        <f>'実質公債費比率（分子）の構造'!O$50</f>
        <v>13</v>
      </c>
      <c r="O44" s="136"/>
      <c r="P44" s="136"/>
    </row>
    <row r="45" spans="1:16">
      <c r="A45" s="136" t="s">
        <v>54</v>
      </c>
      <c r="B45" s="136">
        <f>'実質公債費比率（分子）の構造'!K$49</f>
        <v>52</v>
      </c>
      <c r="C45" s="136"/>
      <c r="D45" s="136"/>
      <c r="E45" s="136">
        <f>'実質公債費比率（分子）の構造'!L$49</f>
        <v>36</v>
      </c>
      <c r="F45" s="136"/>
      <c r="G45" s="136"/>
      <c r="H45" s="136">
        <f>'実質公債費比率（分子）の構造'!M$49</f>
        <v>7</v>
      </c>
      <c r="I45" s="136"/>
      <c r="J45" s="136"/>
      <c r="K45" s="136">
        <f>'実質公債費比率（分子）の構造'!N$49</f>
        <v>7</v>
      </c>
      <c r="L45" s="136"/>
      <c r="M45" s="136"/>
      <c r="N45" s="136">
        <f>'実質公債費比率（分子）の構造'!O$49</f>
        <v>11</v>
      </c>
      <c r="O45" s="136"/>
      <c r="P45" s="136"/>
    </row>
    <row r="46" spans="1:16">
      <c r="A46" s="136" t="s">
        <v>55</v>
      </c>
      <c r="B46" s="136">
        <f>'実質公債費比率（分子）の構造'!K$48</f>
        <v>112</v>
      </c>
      <c r="C46" s="136"/>
      <c r="D46" s="136"/>
      <c r="E46" s="136">
        <f>'実質公債費比率（分子）の構造'!L$48</f>
        <v>112</v>
      </c>
      <c r="F46" s="136"/>
      <c r="G46" s="136"/>
      <c r="H46" s="136">
        <f>'実質公債費比率（分子）の構造'!M$48</f>
        <v>75</v>
      </c>
      <c r="I46" s="136"/>
      <c r="J46" s="136"/>
      <c r="K46" s="136">
        <f>'実質公債費比率（分子）の構造'!N$48</f>
        <v>89</v>
      </c>
      <c r="L46" s="136"/>
      <c r="M46" s="136"/>
      <c r="N46" s="136">
        <f>'実質公債費比率（分子）の構造'!O$48</f>
        <v>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815</v>
      </c>
      <c r="C49" s="136"/>
      <c r="D49" s="136"/>
      <c r="E49" s="136">
        <f>'実質公債費比率（分子）の構造'!L$45</f>
        <v>800</v>
      </c>
      <c r="F49" s="136"/>
      <c r="G49" s="136"/>
      <c r="H49" s="136">
        <f>'実質公債費比率（分子）の構造'!M$45</f>
        <v>802</v>
      </c>
      <c r="I49" s="136"/>
      <c r="J49" s="136"/>
      <c r="K49" s="136">
        <f>'実質公債費比率（分子）の構造'!N$45</f>
        <v>786</v>
      </c>
      <c r="L49" s="136"/>
      <c r="M49" s="136"/>
      <c r="N49" s="136">
        <f>'実質公債費比率（分子）の構造'!O$45</f>
        <v>712</v>
      </c>
      <c r="O49" s="136"/>
      <c r="P49" s="136"/>
    </row>
    <row r="50" spans="1:16">
      <c r="A50" s="136" t="s">
        <v>59</v>
      </c>
      <c r="B50" s="136" t="e">
        <f>NA()</f>
        <v>#N/A</v>
      </c>
      <c r="C50" s="136">
        <f>IF(ISNUMBER('実質公債費比率（分子）の構造'!K$53),'実質公債費比率（分子）の構造'!K$53,NA())</f>
        <v>550</v>
      </c>
      <c r="D50" s="136" t="e">
        <f>NA()</f>
        <v>#N/A</v>
      </c>
      <c r="E50" s="136" t="e">
        <f>NA()</f>
        <v>#N/A</v>
      </c>
      <c r="F50" s="136">
        <f>IF(ISNUMBER('実質公債費比率（分子）の構造'!L$53),'実質公債費比率（分子）の構造'!L$53,NA())</f>
        <v>509</v>
      </c>
      <c r="G50" s="136" t="e">
        <f>NA()</f>
        <v>#N/A</v>
      </c>
      <c r="H50" s="136" t="e">
        <f>NA()</f>
        <v>#N/A</v>
      </c>
      <c r="I50" s="136">
        <f>IF(ISNUMBER('実質公債費比率（分子）の構造'!M$53),'実質公債費比率（分子）の構造'!M$53,NA())</f>
        <v>431</v>
      </c>
      <c r="J50" s="136" t="e">
        <f>NA()</f>
        <v>#N/A</v>
      </c>
      <c r="K50" s="136" t="e">
        <f>NA()</f>
        <v>#N/A</v>
      </c>
      <c r="L50" s="136">
        <f>IF(ISNUMBER('実質公債費比率（分子）の構造'!N$53),'実質公債費比率（分子）の構造'!N$53,NA())</f>
        <v>421</v>
      </c>
      <c r="M50" s="136" t="e">
        <f>NA()</f>
        <v>#N/A</v>
      </c>
      <c r="N50" s="136" t="e">
        <f>NA()</f>
        <v>#N/A</v>
      </c>
      <c r="O50" s="136">
        <f>IF(ISNUMBER('実質公債費比率（分子）の構造'!O$53),'実質公債費比率（分子）の構造'!O$53,NA())</f>
        <v>330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5042</v>
      </c>
      <c r="E56" s="135"/>
      <c r="F56" s="135"/>
      <c r="G56" s="135">
        <f>'将来負担比率（分子）の構造'!J$51</f>
        <v>5276</v>
      </c>
      <c r="H56" s="135"/>
      <c r="I56" s="135"/>
      <c r="J56" s="135">
        <f>'将来負担比率（分子）の構造'!K$51</f>
        <v>5344</v>
      </c>
      <c r="K56" s="135"/>
      <c r="L56" s="135"/>
      <c r="M56" s="135">
        <f>'将来負担比率（分子）の構造'!L$51</f>
        <v>5449</v>
      </c>
      <c r="N56" s="135"/>
      <c r="O56" s="135"/>
      <c r="P56" s="135">
        <f>'将来負担比率（分子）の構造'!M$51</f>
        <v>5905</v>
      </c>
    </row>
    <row r="57" spans="1:16">
      <c r="A57" s="135" t="s">
        <v>35</v>
      </c>
      <c r="B57" s="135"/>
      <c r="C57" s="135"/>
      <c r="D57" s="135">
        <f>'将来負担比率（分子）の構造'!I$50</f>
        <v>108</v>
      </c>
      <c r="E57" s="135"/>
      <c r="F57" s="135"/>
      <c r="G57" s="135">
        <f>'将来負担比率（分子）の構造'!J$50</f>
        <v>90</v>
      </c>
      <c r="H57" s="135"/>
      <c r="I57" s="135"/>
      <c r="J57" s="135">
        <f>'将来負担比率（分子）の構造'!K$50</f>
        <v>72</v>
      </c>
      <c r="K57" s="135"/>
      <c r="L57" s="135"/>
      <c r="M57" s="135">
        <f>'将来負担比率（分子）の構造'!L$50</f>
        <v>55</v>
      </c>
      <c r="N57" s="135"/>
      <c r="O57" s="135"/>
      <c r="P57" s="135">
        <f>'将来負担比率（分子）の構造'!M$50</f>
        <v>42</v>
      </c>
    </row>
    <row r="58" spans="1:16">
      <c r="A58" s="135" t="s">
        <v>34</v>
      </c>
      <c r="B58" s="135"/>
      <c r="C58" s="135"/>
      <c r="D58" s="135">
        <f>'将来負担比率（分子）の構造'!I$49</f>
        <v>2088</v>
      </c>
      <c r="E58" s="135"/>
      <c r="F58" s="135"/>
      <c r="G58" s="135">
        <f>'将来負担比率（分子）の構造'!J$49</f>
        <v>2236</v>
      </c>
      <c r="H58" s="135"/>
      <c r="I58" s="135"/>
      <c r="J58" s="135">
        <f>'将来負担比率（分子）の構造'!K$49</f>
        <v>2424</v>
      </c>
      <c r="K58" s="135"/>
      <c r="L58" s="135"/>
      <c r="M58" s="135">
        <f>'将来負担比率（分子）の構造'!L$49</f>
        <v>2457</v>
      </c>
      <c r="N58" s="135"/>
      <c r="O58" s="135"/>
      <c r="P58" s="135">
        <f>'将来負担比率（分子）の構造'!M$49</f>
        <v>2343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1809</v>
      </c>
      <c r="C62" s="135"/>
      <c r="D62" s="135"/>
      <c r="E62" s="135">
        <f>'将来負担比率（分子）の構造'!J$45</f>
        <v>1738</v>
      </c>
      <c r="F62" s="135"/>
      <c r="G62" s="135"/>
      <c r="H62" s="135">
        <f>'将来負担比率（分子）の構造'!K$45</f>
        <v>1632</v>
      </c>
      <c r="I62" s="135"/>
      <c r="J62" s="135"/>
      <c r="K62" s="135">
        <f>'将来負担比率（分子）の構造'!L$45</f>
        <v>1605</v>
      </c>
      <c r="L62" s="135"/>
      <c r="M62" s="135"/>
      <c r="N62" s="135">
        <f>'将来負担比率（分子）の構造'!M$45</f>
        <v>1508</v>
      </c>
      <c r="O62" s="135"/>
      <c r="P62" s="135"/>
    </row>
    <row r="63" spans="1:16">
      <c r="A63" s="135" t="s">
        <v>28</v>
      </c>
      <c r="B63" s="135">
        <f>'将来負担比率（分子）の構造'!I$44</f>
        <v>124</v>
      </c>
      <c r="C63" s="135"/>
      <c r="D63" s="135"/>
      <c r="E63" s="135">
        <f>'将来負担比率（分子）の構造'!J$44</f>
        <v>79</v>
      </c>
      <c r="F63" s="135"/>
      <c r="G63" s="135"/>
      <c r="H63" s="135">
        <f>'将来負担比率（分子）の構造'!K$44</f>
        <v>87</v>
      </c>
      <c r="I63" s="135"/>
      <c r="J63" s="135"/>
      <c r="K63" s="135">
        <f>'将来負担比率（分子）の構造'!L$44</f>
        <v>137</v>
      </c>
      <c r="L63" s="135"/>
      <c r="M63" s="135"/>
      <c r="N63" s="135">
        <f>'将来負担比率（分子）の構造'!M$44</f>
        <v>293</v>
      </c>
      <c r="O63" s="135"/>
      <c r="P63" s="135"/>
    </row>
    <row r="64" spans="1:16">
      <c r="A64" s="135" t="s">
        <v>27</v>
      </c>
      <c r="B64" s="135">
        <f>'将来負担比率（分子）の構造'!I$43</f>
        <v>1208</v>
      </c>
      <c r="C64" s="135"/>
      <c r="D64" s="135"/>
      <c r="E64" s="135">
        <f>'将来負担比率（分子）の構造'!J$43</f>
        <v>1217</v>
      </c>
      <c r="F64" s="135"/>
      <c r="G64" s="135"/>
      <c r="H64" s="135">
        <f>'将来負担比率（分子）の構造'!K$43</f>
        <v>1199</v>
      </c>
      <c r="I64" s="135"/>
      <c r="J64" s="135"/>
      <c r="K64" s="135">
        <f>'将来負担比率（分子）の構造'!L$43</f>
        <v>1174</v>
      </c>
      <c r="L64" s="135"/>
      <c r="M64" s="135"/>
      <c r="N64" s="135">
        <f>'将来負担比率（分子）の構造'!M$43</f>
        <v>1103</v>
      </c>
      <c r="O64" s="135"/>
      <c r="P64" s="135"/>
    </row>
    <row r="65" spans="1:16">
      <c r="A65" s="135" t="s">
        <v>26</v>
      </c>
      <c r="B65" s="135">
        <f>'将来負担比率（分子）の構造'!I$42</f>
        <v>58</v>
      </c>
      <c r="C65" s="135"/>
      <c r="D65" s="135"/>
      <c r="E65" s="135">
        <f>'将来負担比率（分子）の構造'!J$42</f>
        <v>47</v>
      </c>
      <c r="F65" s="135"/>
      <c r="G65" s="135"/>
      <c r="H65" s="135">
        <f>'将来負担比率（分子）の構造'!K$42</f>
        <v>35</v>
      </c>
      <c r="I65" s="135"/>
      <c r="J65" s="135"/>
      <c r="K65" s="135">
        <f>'将来負担比率（分子）の構造'!L$42</f>
        <v>23</v>
      </c>
      <c r="L65" s="135"/>
      <c r="M65" s="135"/>
      <c r="N65" s="135">
        <f>'将来負担比率（分子）の構造'!M$42</f>
        <v>14</v>
      </c>
      <c r="O65" s="135"/>
      <c r="P65" s="135"/>
    </row>
    <row r="66" spans="1:16">
      <c r="A66" s="135" t="s">
        <v>25</v>
      </c>
      <c r="B66" s="135">
        <f>'将来負担比率（分子）の構造'!I$41</f>
        <v>6627</v>
      </c>
      <c r="C66" s="135"/>
      <c r="D66" s="135"/>
      <c r="E66" s="135">
        <f>'将来負担比率（分子）の構造'!J$41</f>
        <v>6664</v>
      </c>
      <c r="F66" s="135"/>
      <c r="G66" s="135"/>
      <c r="H66" s="135">
        <f>'将来負担比率（分子）の構造'!K$41</f>
        <v>6495</v>
      </c>
      <c r="I66" s="135"/>
      <c r="J66" s="135"/>
      <c r="K66" s="135">
        <f>'将来負担比率（分子）の構造'!L$41</f>
        <v>6315</v>
      </c>
      <c r="L66" s="135"/>
      <c r="M66" s="135"/>
      <c r="N66" s="135">
        <f>'将来負担比率（分子）の構造'!M$41</f>
        <v>6688</v>
      </c>
      <c r="O66" s="135"/>
      <c r="P66" s="135"/>
    </row>
    <row r="67" spans="1:16">
      <c r="A67" s="135" t="s">
        <v>63</v>
      </c>
      <c r="B67" s="135" t="e">
        <f>NA()</f>
        <v>#N/A</v>
      </c>
      <c r="C67" s="135">
        <f>IF(ISNUMBER('将来負担比率（分子）の構造'!I$52), IF('将来負担比率（分子）の構造'!I$52 &lt; 0, 0, '将来負担比率（分子）の構造'!I$52), NA())</f>
        <v>2587</v>
      </c>
      <c r="D67" s="135" t="e">
        <f>NA()</f>
        <v>#N/A</v>
      </c>
      <c r="E67" s="135" t="e">
        <f>NA()</f>
        <v>#N/A</v>
      </c>
      <c r="F67" s="135">
        <f>IF(ISNUMBER('将来負担比率（分子）の構造'!J$52), IF('将来負担比率（分子）の構造'!J$52 &lt; 0, 0, '将来負担比率（分子）の構造'!J$52), NA())</f>
        <v>2143</v>
      </c>
      <c r="G67" s="135" t="e">
        <f>NA()</f>
        <v>#N/A</v>
      </c>
      <c r="H67" s="135" t="e">
        <f>NA()</f>
        <v>#N/A</v>
      </c>
      <c r="I67" s="135">
        <f>IF(ISNUMBER('将来負担比率（分子）の構造'!K$52), IF('将来負担比率（分子）の構造'!K$52 &lt; 0, 0, '将来負担比率（分子）の構造'!K$52), NA())</f>
        <v>1607</v>
      </c>
      <c r="J67" s="135" t="e">
        <f>NA()</f>
        <v>#N/A</v>
      </c>
      <c r="K67" s="135" t="e">
        <f>NA()</f>
        <v>#N/A</v>
      </c>
      <c r="L67" s="135">
        <f>IF(ISNUMBER('将来負担比率（分子）の構造'!L$52), IF('将来負担比率（分子）の構造'!L$52 &lt; 0, 0, '将来負担比率（分子）の構造'!L$52), NA())</f>
        <v>1293</v>
      </c>
      <c r="M67" s="135" t="e">
        <f>NA()</f>
        <v>#N/A</v>
      </c>
      <c r="N67" s="135" t="e">
        <f>NA()</f>
        <v>#N/A</v>
      </c>
      <c r="O67" s="135">
        <f>IF(ISNUMBER('将来負担比率（分子）の構造'!M$52), IF('将来負担比率（分子）の構造'!M$52 &lt; 0, 0, '将来負担比率（分子）の構造'!M$52), NA())</f>
        <v>1315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W32" sqref="AW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1296028</v>
      </c>
      <c r="S5" s="639"/>
      <c r="T5" s="639"/>
      <c r="U5" s="639"/>
      <c r="V5" s="639"/>
      <c r="W5" s="639"/>
      <c r="X5" s="639"/>
      <c r="Y5" s="686"/>
      <c r="Z5" s="699">
        <v>17</v>
      </c>
      <c r="AA5" s="699"/>
      <c r="AB5" s="699"/>
      <c r="AC5" s="699"/>
      <c r="AD5" s="700">
        <v>1296028</v>
      </c>
      <c r="AE5" s="700"/>
      <c r="AF5" s="700"/>
      <c r="AG5" s="700"/>
      <c r="AH5" s="700"/>
      <c r="AI5" s="700"/>
      <c r="AJ5" s="700"/>
      <c r="AK5" s="700"/>
      <c r="AL5" s="687">
        <v>31.8</v>
      </c>
      <c r="AM5" s="656"/>
      <c r="AN5" s="656"/>
      <c r="AO5" s="688"/>
      <c r="AP5" s="673" t="s">
        <v>209</v>
      </c>
      <c r="AQ5" s="674"/>
      <c r="AR5" s="674"/>
      <c r="AS5" s="674"/>
      <c r="AT5" s="674"/>
      <c r="AU5" s="674"/>
      <c r="AV5" s="674"/>
      <c r="AW5" s="674"/>
      <c r="AX5" s="674"/>
      <c r="AY5" s="674"/>
      <c r="AZ5" s="674"/>
      <c r="BA5" s="674"/>
      <c r="BB5" s="674"/>
      <c r="BC5" s="674"/>
      <c r="BD5" s="674"/>
      <c r="BE5" s="674"/>
      <c r="BF5" s="675"/>
      <c r="BG5" s="588">
        <v>1289984</v>
      </c>
      <c r="BH5" s="589"/>
      <c r="BI5" s="589"/>
      <c r="BJ5" s="589"/>
      <c r="BK5" s="589"/>
      <c r="BL5" s="589"/>
      <c r="BM5" s="589"/>
      <c r="BN5" s="590"/>
      <c r="BO5" s="641">
        <v>99.5</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51852</v>
      </c>
      <c r="S6" s="589"/>
      <c r="T6" s="589"/>
      <c r="U6" s="589"/>
      <c r="V6" s="589"/>
      <c r="W6" s="589"/>
      <c r="X6" s="589"/>
      <c r="Y6" s="590"/>
      <c r="Z6" s="641">
        <v>0.7</v>
      </c>
      <c r="AA6" s="641"/>
      <c r="AB6" s="641"/>
      <c r="AC6" s="641"/>
      <c r="AD6" s="642">
        <v>51852</v>
      </c>
      <c r="AE6" s="642"/>
      <c r="AF6" s="642"/>
      <c r="AG6" s="642"/>
      <c r="AH6" s="642"/>
      <c r="AI6" s="642"/>
      <c r="AJ6" s="642"/>
      <c r="AK6" s="642"/>
      <c r="AL6" s="611">
        <v>1.3</v>
      </c>
      <c r="AM6" s="643"/>
      <c r="AN6" s="643"/>
      <c r="AO6" s="644"/>
      <c r="AP6" s="585" t="s">
        <v>215</v>
      </c>
      <c r="AQ6" s="586"/>
      <c r="AR6" s="586"/>
      <c r="AS6" s="586"/>
      <c r="AT6" s="586"/>
      <c r="AU6" s="586"/>
      <c r="AV6" s="586"/>
      <c r="AW6" s="586"/>
      <c r="AX6" s="586"/>
      <c r="AY6" s="586"/>
      <c r="AZ6" s="586"/>
      <c r="BA6" s="586"/>
      <c r="BB6" s="586"/>
      <c r="BC6" s="586"/>
      <c r="BD6" s="586"/>
      <c r="BE6" s="586"/>
      <c r="BF6" s="587"/>
      <c r="BG6" s="588">
        <v>1289984</v>
      </c>
      <c r="BH6" s="589"/>
      <c r="BI6" s="589"/>
      <c r="BJ6" s="589"/>
      <c r="BK6" s="589"/>
      <c r="BL6" s="589"/>
      <c r="BM6" s="589"/>
      <c r="BN6" s="590"/>
      <c r="BO6" s="641">
        <v>99.5</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82654</v>
      </c>
      <c r="CS6" s="589"/>
      <c r="CT6" s="589"/>
      <c r="CU6" s="589"/>
      <c r="CV6" s="589"/>
      <c r="CW6" s="589"/>
      <c r="CX6" s="589"/>
      <c r="CY6" s="590"/>
      <c r="CZ6" s="641">
        <v>1.2</v>
      </c>
      <c r="DA6" s="641"/>
      <c r="DB6" s="641"/>
      <c r="DC6" s="641"/>
      <c r="DD6" s="594" t="s">
        <v>210</v>
      </c>
      <c r="DE6" s="589"/>
      <c r="DF6" s="589"/>
      <c r="DG6" s="589"/>
      <c r="DH6" s="589"/>
      <c r="DI6" s="589"/>
      <c r="DJ6" s="589"/>
      <c r="DK6" s="589"/>
      <c r="DL6" s="589"/>
      <c r="DM6" s="589"/>
      <c r="DN6" s="589"/>
      <c r="DO6" s="589"/>
      <c r="DP6" s="590"/>
      <c r="DQ6" s="594">
        <v>82654</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1841</v>
      </c>
      <c r="S7" s="589"/>
      <c r="T7" s="589"/>
      <c r="U7" s="589"/>
      <c r="V7" s="589"/>
      <c r="W7" s="589"/>
      <c r="X7" s="589"/>
      <c r="Y7" s="590"/>
      <c r="Z7" s="641">
        <v>0</v>
      </c>
      <c r="AA7" s="641"/>
      <c r="AB7" s="641"/>
      <c r="AC7" s="641"/>
      <c r="AD7" s="642">
        <v>1841</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524238</v>
      </c>
      <c r="BH7" s="589"/>
      <c r="BI7" s="589"/>
      <c r="BJ7" s="589"/>
      <c r="BK7" s="589"/>
      <c r="BL7" s="589"/>
      <c r="BM7" s="589"/>
      <c r="BN7" s="590"/>
      <c r="BO7" s="641">
        <v>40.4</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809258</v>
      </c>
      <c r="CS7" s="589"/>
      <c r="CT7" s="589"/>
      <c r="CU7" s="589"/>
      <c r="CV7" s="589"/>
      <c r="CW7" s="589"/>
      <c r="CX7" s="589"/>
      <c r="CY7" s="590"/>
      <c r="CZ7" s="641">
        <v>11.4</v>
      </c>
      <c r="DA7" s="641"/>
      <c r="DB7" s="641"/>
      <c r="DC7" s="641"/>
      <c r="DD7" s="594">
        <v>28883</v>
      </c>
      <c r="DE7" s="589"/>
      <c r="DF7" s="589"/>
      <c r="DG7" s="589"/>
      <c r="DH7" s="589"/>
      <c r="DI7" s="589"/>
      <c r="DJ7" s="589"/>
      <c r="DK7" s="589"/>
      <c r="DL7" s="589"/>
      <c r="DM7" s="589"/>
      <c r="DN7" s="589"/>
      <c r="DO7" s="589"/>
      <c r="DP7" s="590"/>
      <c r="DQ7" s="594">
        <v>699118</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8422</v>
      </c>
      <c r="S8" s="589"/>
      <c r="T8" s="589"/>
      <c r="U8" s="589"/>
      <c r="V8" s="589"/>
      <c r="W8" s="589"/>
      <c r="X8" s="589"/>
      <c r="Y8" s="590"/>
      <c r="Z8" s="641">
        <v>0.1</v>
      </c>
      <c r="AA8" s="641"/>
      <c r="AB8" s="641"/>
      <c r="AC8" s="641"/>
      <c r="AD8" s="642">
        <v>8422</v>
      </c>
      <c r="AE8" s="642"/>
      <c r="AF8" s="642"/>
      <c r="AG8" s="642"/>
      <c r="AH8" s="642"/>
      <c r="AI8" s="642"/>
      <c r="AJ8" s="642"/>
      <c r="AK8" s="642"/>
      <c r="AL8" s="611">
        <v>0.2</v>
      </c>
      <c r="AM8" s="643"/>
      <c r="AN8" s="643"/>
      <c r="AO8" s="644"/>
      <c r="AP8" s="585" t="s">
        <v>221</v>
      </c>
      <c r="AQ8" s="586"/>
      <c r="AR8" s="586"/>
      <c r="AS8" s="586"/>
      <c r="AT8" s="586"/>
      <c r="AU8" s="586"/>
      <c r="AV8" s="586"/>
      <c r="AW8" s="586"/>
      <c r="AX8" s="586"/>
      <c r="AY8" s="586"/>
      <c r="AZ8" s="586"/>
      <c r="BA8" s="586"/>
      <c r="BB8" s="586"/>
      <c r="BC8" s="586"/>
      <c r="BD8" s="586"/>
      <c r="BE8" s="586"/>
      <c r="BF8" s="587"/>
      <c r="BG8" s="588">
        <v>21069</v>
      </c>
      <c r="BH8" s="589"/>
      <c r="BI8" s="589"/>
      <c r="BJ8" s="589"/>
      <c r="BK8" s="589"/>
      <c r="BL8" s="589"/>
      <c r="BM8" s="589"/>
      <c r="BN8" s="590"/>
      <c r="BO8" s="641">
        <v>1.6</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1908055</v>
      </c>
      <c r="CS8" s="589"/>
      <c r="CT8" s="589"/>
      <c r="CU8" s="589"/>
      <c r="CV8" s="589"/>
      <c r="CW8" s="589"/>
      <c r="CX8" s="589"/>
      <c r="CY8" s="590"/>
      <c r="CZ8" s="641">
        <v>26.9</v>
      </c>
      <c r="DA8" s="641"/>
      <c r="DB8" s="641"/>
      <c r="DC8" s="641"/>
      <c r="DD8" s="594">
        <v>2146</v>
      </c>
      <c r="DE8" s="589"/>
      <c r="DF8" s="589"/>
      <c r="DG8" s="589"/>
      <c r="DH8" s="589"/>
      <c r="DI8" s="589"/>
      <c r="DJ8" s="589"/>
      <c r="DK8" s="589"/>
      <c r="DL8" s="589"/>
      <c r="DM8" s="589"/>
      <c r="DN8" s="589"/>
      <c r="DO8" s="589"/>
      <c r="DP8" s="590"/>
      <c r="DQ8" s="594">
        <v>1247263</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5178</v>
      </c>
      <c r="S9" s="589"/>
      <c r="T9" s="589"/>
      <c r="U9" s="589"/>
      <c r="V9" s="589"/>
      <c r="W9" s="589"/>
      <c r="X9" s="589"/>
      <c r="Y9" s="590"/>
      <c r="Z9" s="641">
        <v>0.1</v>
      </c>
      <c r="AA9" s="641"/>
      <c r="AB9" s="641"/>
      <c r="AC9" s="641"/>
      <c r="AD9" s="642">
        <v>5178</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433321</v>
      </c>
      <c r="BH9" s="589"/>
      <c r="BI9" s="589"/>
      <c r="BJ9" s="589"/>
      <c r="BK9" s="589"/>
      <c r="BL9" s="589"/>
      <c r="BM9" s="589"/>
      <c r="BN9" s="590"/>
      <c r="BO9" s="641">
        <v>33.4</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625088</v>
      </c>
      <c r="CS9" s="589"/>
      <c r="CT9" s="589"/>
      <c r="CU9" s="589"/>
      <c r="CV9" s="589"/>
      <c r="CW9" s="589"/>
      <c r="CX9" s="589"/>
      <c r="CY9" s="590"/>
      <c r="CZ9" s="641">
        <v>8.8000000000000007</v>
      </c>
      <c r="DA9" s="641"/>
      <c r="DB9" s="641"/>
      <c r="DC9" s="641"/>
      <c r="DD9" s="594">
        <v>37990</v>
      </c>
      <c r="DE9" s="589"/>
      <c r="DF9" s="589"/>
      <c r="DG9" s="589"/>
      <c r="DH9" s="589"/>
      <c r="DI9" s="589"/>
      <c r="DJ9" s="589"/>
      <c r="DK9" s="589"/>
      <c r="DL9" s="589"/>
      <c r="DM9" s="589"/>
      <c r="DN9" s="589"/>
      <c r="DO9" s="589"/>
      <c r="DP9" s="590"/>
      <c r="DQ9" s="594">
        <v>537070</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137253</v>
      </c>
      <c r="S10" s="589"/>
      <c r="T10" s="589"/>
      <c r="U10" s="589"/>
      <c r="V10" s="589"/>
      <c r="W10" s="589"/>
      <c r="X10" s="589"/>
      <c r="Y10" s="590"/>
      <c r="Z10" s="641">
        <v>1.8</v>
      </c>
      <c r="AA10" s="641"/>
      <c r="AB10" s="641"/>
      <c r="AC10" s="641"/>
      <c r="AD10" s="642">
        <v>137253</v>
      </c>
      <c r="AE10" s="642"/>
      <c r="AF10" s="642"/>
      <c r="AG10" s="642"/>
      <c r="AH10" s="642"/>
      <c r="AI10" s="642"/>
      <c r="AJ10" s="642"/>
      <c r="AK10" s="642"/>
      <c r="AL10" s="611">
        <v>3.4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21826</v>
      </c>
      <c r="BH10" s="589"/>
      <c r="BI10" s="589"/>
      <c r="BJ10" s="589"/>
      <c r="BK10" s="589"/>
      <c r="BL10" s="589"/>
      <c r="BM10" s="589"/>
      <c r="BN10" s="590"/>
      <c r="BO10" s="641">
        <v>1.7</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113</v>
      </c>
      <c r="CS10" s="589"/>
      <c r="CT10" s="589"/>
      <c r="CU10" s="589"/>
      <c r="CV10" s="589"/>
      <c r="CW10" s="589"/>
      <c r="CX10" s="589"/>
      <c r="CY10" s="590"/>
      <c r="CZ10" s="641" t="s">
        <v>113</v>
      </c>
      <c r="DA10" s="641"/>
      <c r="DB10" s="641"/>
      <c r="DC10" s="641"/>
      <c r="DD10" s="594" t="s">
        <v>113</v>
      </c>
      <c r="DE10" s="589"/>
      <c r="DF10" s="589"/>
      <c r="DG10" s="589"/>
      <c r="DH10" s="589"/>
      <c r="DI10" s="589"/>
      <c r="DJ10" s="589"/>
      <c r="DK10" s="589"/>
      <c r="DL10" s="589"/>
      <c r="DM10" s="589"/>
      <c r="DN10" s="589"/>
      <c r="DO10" s="589"/>
      <c r="DP10" s="590"/>
      <c r="DQ10" s="594" t="s">
        <v>113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6408</v>
      </c>
      <c r="S11" s="589"/>
      <c r="T11" s="589"/>
      <c r="U11" s="589"/>
      <c r="V11" s="589"/>
      <c r="W11" s="589"/>
      <c r="X11" s="589"/>
      <c r="Y11" s="590"/>
      <c r="Z11" s="641">
        <v>0.1</v>
      </c>
      <c r="AA11" s="641"/>
      <c r="AB11" s="641"/>
      <c r="AC11" s="641"/>
      <c r="AD11" s="642">
        <v>6408</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48022</v>
      </c>
      <c r="BH11" s="589"/>
      <c r="BI11" s="589"/>
      <c r="BJ11" s="589"/>
      <c r="BK11" s="589"/>
      <c r="BL11" s="589"/>
      <c r="BM11" s="589"/>
      <c r="BN11" s="590"/>
      <c r="BO11" s="641">
        <v>3.7</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351472</v>
      </c>
      <c r="CS11" s="589"/>
      <c r="CT11" s="589"/>
      <c r="CU11" s="589"/>
      <c r="CV11" s="589"/>
      <c r="CW11" s="589"/>
      <c r="CX11" s="589"/>
      <c r="CY11" s="590"/>
      <c r="CZ11" s="641">
        <v>5</v>
      </c>
      <c r="DA11" s="641"/>
      <c r="DB11" s="641"/>
      <c r="DC11" s="641"/>
      <c r="DD11" s="594">
        <v>55721</v>
      </c>
      <c r="DE11" s="589"/>
      <c r="DF11" s="589"/>
      <c r="DG11" s="589"/>
      <c r="DH11" s="589"/>
      <c r="DI11" s="589"/>
      <c r="DJ11" s="589"/>
      <c r="DK11" s="589"/>
      <c r="DL11" s="589"/>
      <c r="DM11" s="589"/>
      <c r="DN11" s="589"/>
      <c r="DO11" s="589"/>
      <c r="DP11" s="590"/>
      <c r="DQ11" s="594">
        <v>197875</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649437</v>
      </c>
      <c r="BH12" s="589"/>
      <c r="BI12" s="589"/>
      <c r="BJ12" s="589"/>
      <c r="BK12" s="589"/>
      <c r="BL12" s="589"/>
      <c r="BM12" s="589"/>
      <c r="BN12" s="590"/>
      <c r="BO12" s="641">
        <v>50.1</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248456</v>
      </c>
      <c r="CS12" s="589"/>
      <c r="CT12" s="589"/>
      <c r="CU12" s="589"/>
      <c r="CV12" s="589"/>
      <c r="CW12" s="589"/>
      <c r="CX12" s="589"/>
      <c r="CY12" s="590"/>
      <c r="CZ12" s="641">
        <v>3.5</v>
      </c>
      <c r="DA12" s="641"/>
      <c r="DB12" s="641"/>
      <c r="DC12" s="641"/>
      <c r="DD12" s="594">
        <v>27762</v>
      </c>
      <c r="DE12" s="589"/>
      <c r="DF12" s="589"/>
      <c r="DG12" s="589"/>
      <c r="DH12" s="589"/>
      <c r="DI12" s="589"/>
      <c r="DJ12" s="589"/>
      <c r="DK12" s="589"/>
      <c r="DL12" s="589"/>
      <c r="DM12" s="589"/>
      <c r="DN12" s="589"/>
      <c r="DO12" s="589"/>
      <c r="DP12" s="590"/>
      <c r="DQ12" s="594">
        <v>135016</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10063</v>
      </c>
      <c r="S13" s="589"/>
      <c r="T13" s="589"/>
      <c r="U13" s="589"/>
      <c r="V13" s="589"/>
      <c r="W13" s="589"/>
      <c r="X13" s="589"/>
      <c r="Y13" s="590"/>
      <c r="Z13" s="641">
        <v>0.1</v>
      </c>
      <c r="AA13" s="641"/>
      <c r="AB13" s="641"/>
      <c r="AC13" s="641"/>
      <c r="AD13" s="642">
        <v>10063</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632526</v>
      </c>
      <c r="BH13" s="589"/>
      <c r="BI13" s="589"/>
      <c r="BJ13" s="589"/>
      <c r="BK13" s="589"/>
      <c r="BL13" s="589"/>
      <c r="BM13" s="589"/>
      <c r="BN13" s="590"/>
      <c r="BO13" s="641">
        <v>48.8</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321127</v>
      </c>
      <c r="CS13" s="589"/>
      <c r="CT13" s="589"/>
      <c r="CU13" s="589"/>
      <c r="CV13" s="589"/>
      <c r="CW13" s="589"/>
      <c r="CX13" s="589"/>
      <c r="CY13" s="590"/>
      <c r="CZ13" s="641">
        <v>4.5</v>
      </c>
      <c r="DA13" s="641"/>
      <c r="DB13" s="641"/>
      <c r="DC13" s="641"/>
      <c r="DD13" s="594">
        <v>166861</v>
      </c>
      <c r="DE13" s="589"/>
      <c r="DF13" s="589"/>
      <c r="DG13" s="589"/>
      <c r="DH13" s="589"/>
      <c r="DI13" s="589"/>
      <c r="DJ13" s="589"/>
      <c r="DK13" s="589"/>
      <c r="DL13" s="589"/>
      <c r="DM13" s="589"/>
      <c r="DN13" s="589"/>
      <c r="DO13" s="589"/>
      <c r="DP13" s="590"/>
      <c r="DQ13" s="594">
        <v>169027</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37693</v>
      </c>
      <c r="BH14" s="589"/>
      <c r="BI14" s="589"/>
      <c r="BJ14" s="589"/>
      <c r="BK14" s="589"/>
      <c r="BL14" s="589"/>
      <c r="BM14" s="589"/>
      <c r="BN14" s="590"/>
      <c r="BO14" s="641">
        <v>2.9</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348449</v>
      </c>
      <c r="CS14" s="589"/>
      <c r="CT14" s="589"/>
      <c r="CU14" s="589"/>
      <c r="CV14" s="589"/>
      <c r="CW14" s="589"/>
      <c r="CX14" s="589"/>
      <c r="CY14" s="590"/>
      <c r="CZ14" s="641">
        <v>4.9000000000000004</v>
      </c>
      <c r="DA14" s="641"/>
      <c r="DB14" s="641"/>
      <c r="DC14" s="641"/>
      <c r="DD14" s="594">
        <v>27221</v>
      </c>
      <c r="DE14" s="589"/>
      <c r="DF14" s="589"/>
      <c r="DG14" s="589"/>
      <c r="DH14" s="589"/>
      <c r="DI14" s="589"/>
      <c r="DJ14" s="589"/>
      <c r="DK14" s="589"/>
      <c r="DL14" s="589"/>
      <c r="DM14" s="589"/>
      <c r="DN14" s="589"/>
      <c r="DO14" s="589"/>
      <c r="DP14" s="590"/>
      <c r="DQ14" s="594">
        <v>324259</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3230</v>
      </c>
      <c r="S15" s="589"/>
      <c r="T15" s="589"/>
      <c r="U15" s="589"/>
      <c r="V15" s="589"/>
      <c r="W15" s="589"/>
      <c r="X15" s="589"/>
      <c r="Y15" s="590"/>
      <c r="Z15" s="641">
        <v>0</v>
      </c>
      <c r="AA15" s="641"/>
      <c r="AB15" s="641"/>
      <c r="AC15" s="641"/>
      <c r="AD15" s="642">
        <v>3230</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78616</v>
      </c>
      <c r="BH15" s="589"/>
      <c r="BI15" s="589"/>
      <c r="BJ15" s="589"/>
      <c r="BK15" s="589"/>
      <c r="BL15" s="589"/>
      <c r="BM15" s="589"/>
      <c r="BN15" s="590"/>
      <c r="BO15" s="641">
        <v>6.1</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1678837</v>
      </c>
      <c r="CS15" s="589"/>
      <c r="CT15" s="589"/>
      <c r="CU15" s="589"/>
      <c r="CV15" s="589"/>
      <c r="CW15" s="589"/>
      <c r="CX15" s="589"/>
      <c r="CY15" s="590"/>
      <c r="CZ15" s="641">
        <v>23.7</v>
      </c>
      <c r="DA15" s="641"/>
      <c r="DB15" s="641"/>
      <c r="DC15" s="641"/>
      <c r="DD15" s="594">
        <v>985493</v>
      </c>
      <c r="DE15" s="589"/>
      <c r="DF15" s="589"/>
      <c r="DG15" s="589"/>
      <c r="DH15" s="589"/>
      <c r="DI15" s="589"/>
      <c r="DJ15" s="589"/>
      <c r="DK15" s="589"/>
      <c r="DL15" s="589"/>
      <c r="DM15" s="589"/>
      <c r="DN15" s="589"/>
      <c r="DO15" s="589"/>
      <c r="DP15" s="590"/>
      <c r="DQ15" s="594">
        <v>780906</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2947538</v>
      </c>
      <c r="S16" s="589"/>
      <c r="T16" s="589"/>
      <c r="U16" s="589"/>
      <c r="V16" s="589"/>
      <c r="W16" s="589"/>
      <c r="X16" s="589"/>
      <c r="Y16" s="590"/>
      <c r="Z16" s="641">
        <v>38.700000000000003</v>
      </c>
      <c r="AA16" s="641"/>
      <c r="AB16" s="641"/>
      <c r="AC16" s="641"/>
      <c r="AD16" s="642">
        <v>2548286</v>
      </c>
      <c r="AE16" s="642"/>
      <c r="AF16" s="642"/>
      <c r="AG16" s="642"/>
      <c r="AH16" s="642"/>
      <c r="AI16" s="642"/>
      <c r="AJ16" s="642"/>
      <c r="AK16" s="642"/>
      <c r="AL16" s="611">
        <v>62.6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113</v>
      </c>
      <c r="CS16" s="589"/>
      <c r="CT16" s="589"/>
      <c r="CU16" s="589"/>
      <c r="CV16" s="589"/>
      <c r="CW16" s="589"/>
      <c r="CX16" s="589"/>
      <c r="CY16" s="590"/>
      <c r="CZ16" s="641" t="s">
        <v>113</v>
      </c>
      <c r="DA16" s="641"/>
      <c r="DB16" s="641"/>
      <c r="DC16" s="641"/>
      <c r="DD16" s="594" t="s">
        <v>113</v>
      </c>
      <c r="DE16" s="589"/>
      <c r="DF16" s="589"/>
      <c r="DG16" s="589"/>
      <c r="DH16" s="589"/>
      <c r="DI16" s="589"/>
      <c r="DJ16" s="589"/>
      <c r="DK16" s="589"/>
      <c r="DL16" s="589"/>
      <c r="DM16" s="589"/>
      <c r="DN16" s="589"/>
      <c r="DO16" s="589"/>
      <c r="DP16" s="590"/>
      <c r="DQ16" s="594" t="s">
        <v>113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2548286</v>
      </c>
      <c r="S17" s="589"/>
      <c r="T17" s="589"/>
      <c r="U17" s="589"/>
      <c r="V17" s="589"/>
      <c r="W17" s="589"/>
      <c r="X17" s="589"/>
      <c r="Y17" s="590"/>
      <c r="Z17" s="641">
        <v>33.4</v>
      </c>
      <c r="AA17" s="641"/>
      <c r="AB17" s="641"/>
      <c r="AC17" s="641"/>
      <c r="AD17" s="642">
        <v>2548286</v>
      </c>
      <c r="AE17" s="642"/>
      <c r="AF17" s="642"/>
      <c r="AG17" s="642"/>
      <c r="AH17" s="642"/>
      <c r="AI17" s="642"/>
      <c r="AJ17" s="642"/>
      <c r="AK17" s="642"/>
      <c r="AL17" s="611">
        <v>62.6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712161</v>
      </c>
      <c r="CS17" s="589"/>
      <c r="CT17" s="589"/>
      <c r="CU17" s="589"/>
      <c r="CV17" s="589"/>
      <c r="CW17" s="589"/>
      <c r="CX17" s="589"/>
      <c r="CY17" s="590"/>
      <c r="CZ17" s="641">
        <v>10.1</v>
      </c>
      <c r="DA17" s="641"/>
      <c r="DB17" s="641"/>
      <c r="DC17" s="641"/>
      <c r="DD17" s="594" t="s">
        <v>113</v>
      </c>
      <c r="DE17" s="589"/>
      <c r="DF17" s="589"/>
      <c r="DG17" s="589"/>
      <c r="DH17" s="589"/>
      <c r="DI17" s="589"/>
      <c r="DJ17" s="589"/>
      <c r="DK17" s="589"/>
      <c r="DL17" s="589"/>
      <c r="DM17" s="589"/>
      <c r="DN17" s="589"/>
      <c r="DO17" s="589"/>
      <c r="DP17" s="590"/>
      <c r="DQ17" s="594">
        <v>697764</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399251</v>
      </c>
      <c r="S18" s="589"/>
      <c r="T18" s="589"/>
      <c r="U18" s="589"/>
      <c r="V18" s="589"/>
      <c r="W18" s="589"/>
      <c r="X18" s="589"/>
      <c r="Y18" s="590"/>
      <c r="Z18" s="641">
        <v>5.2</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250</v>
      </c>
      <c r="CS18" s="589"/>
      <c r="CT18" s="589"/>
      <c r="CU18" s="589"/>
      <c r="CV18" s="589"/>
      <c r="CW18" s="589"/>
      <c r="CX18" s="589"/>
      <c r="CY18" s="590"/>
      <c r="CZ18" s="641">
        <v>0</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6044</v>
      </c>
      <c r="BH19" s="589"/>
      <c r="BI19" s="589"/>
      <c r="BJ19" s="589"/>
      <c r="BK19" s="589"/>
      <c r="BL19" s="589"/>
      <c r="BM19" s="589"/>
      <c r="BN19" s="590"/>
      <c r="BO19" s="641">
        <v>0.5</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4467813</v>
      </c>
      <c r="S20" s="589"/>
      <c r="T20" s="589"/>
      <c r="U20" s="589"/>
      <c r="V20" s="589"/>
      <c r="W20" s="589"/>
      <c r="X20" s="589"/>
      <c r="Y20" s="590"/>
      <c r="Z20" s="641">
        <v>58.6</v>
      </c>
      <c r="AA20" s="641"/>
      <c r="AB20" s="641"/>
      <c r="AC20" s="641"/>
      <c r="AD20" s="642">
        <v>4068561</v>
      </c>
      <c r="AE20" s="642"/>
      <c r="AF20" s="642"/>
      <c r="AG20" s="642"/>
      <c r="AH20" s="642"/>
      <c r="AI20" s="642"/>
      <c r="AJ20" s="642"/>
      <c r="AK20" s="642"/>
      <c r="AL20" s="611">
        <v>100</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6044</v>
      </c>
      <c r="BH20" s="589"/>
      <c r="BI20" s="589"/>
      <c r="BJ20" s="589"/>
      <c r="BK20" s="589"/>
      <c r="BL20" s="589"/>
      <c r="BM20" s="589"/>
      <c r="BN20" s="590"/>
      <c r="BO20" s="641">
        <v>0.5</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7085807</v>
      </c>
      <c r="CS20" s="589"/>
      <c r="CT20" s="589"/>
      <c r="CU20" s="589"/>
      <c r="CV20" s="589"/>
      <c r="CW20" s="589"/>
      <c r="CX20" s="589"/>
      <c r="CY20" s="590"/>
      <c r="CZ20" s="641">
        <v>100</v>
      </c>
      <c r="DA20" s="641"/>
      <c r="DB20" s="641"/>
      <c r="DC20" s="641"/>
      <c r="DD20" s="594">
        <v>1332077</v>
      </c>
      <c r="DE20" s="589"/>
      <c r="DF20" s="589"/>
      <c r="DG20" s="589"/>
      <c r="DH20" s="589"/>
      <c r="DI20" s="589"/>
      <c r="DJ20" s="589"/>
      <c r="DK20" s="589"/>
      <c r="DL20" s="589"/>
      <c r="DM20" s="589"/>
      <c r="DN20" s="589"/>
      <c r="DO20" s="589"/>
      <c r="DP20" s="590"/>
      <c r="DQ20" s="594">
        <v>4870952</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1163</v>
      </c>
      <c r="S21" s="589"/>
      <c r="T21" s="589"/>
      <c r="U21" s="589"/>
      <c r="V21" s="589"/>
      <c r="W21" s="589"/>
      <c r="X21" s="589"/>
      <c r="Y21" s="590"/>
      <c r="Z21" s="641">
        <v>0</v>
      </c>
      <c r="AA21" s="641"/>
      <c r="AB21" s="641"/>
      <c r="AC21" s="641"/>
      <c r="AD21" s="642">
        <v>1163</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6044</v>
      </c>
      <c r="BH21" s="589"/>
      <c r="BI21" s="589"/>
      <c r="BJ21" s="589"/>
      <c r="BK21" s="589"/>
      <c r="BL21" s="589"/>
      <c r="BM21" s="589"/>
      <c r="BN21" s="590"/>
      <c r="BO21" s="641">
        <v>0.5</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60499</v>
      </c>
      <c r="S22" s="589"/>
      <c r="T22" s="589"/>
      <c r="U22" s="589"/>
      <c r="V22" s="589"/>
      <c r="W22" s="589"/>
      <c r="X22" s="589"/>
      <c r="Y22" s="590"/>
      <c r="Z22" s="641">
        <v>0.8</v>
      </c>
      <c r="AA22" s="641"/>
      <c r="AB22" s="641"/>
      <c r="AC22" s="641"/>
      <c r="AD22" s="642" t="s">
        <v>113</v>
      </c>
      <c r="AE22" s="642"/>
      <c r="AF22" s="642"/>
      <c r="AG22" s="642"/>
      <c r="AH22" s="642"/>
      <c r="AI22" s="642"/>
      <c r="AJ22" s="642"/>
      <c r="AK22" s="642"/>
      <c r="AL22" s="611" t="s">
        <v>113</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157291</v>
      </c>
      <c r="S23" s="589"/>
      <c r="T23" s="589"/>
      <c r="U23" s="589"/>
      <c r="V23" s="589"/>
      <c r="W23" s="589"/>
      <c r="X23" s="589"/>
      <c r="Y23" s="590"/>
      <c r="Z23" s="641">
        <v>2.1</v>
      </c>
      <c r="AA23" s="641"/>
      <c r="AB23" s="641"/>
      <c r="AC23" s="641"/>
      <c r="AD23" s="642" t="s">
        <v>113</v>
      </c>
      <c r="AE23" s="642"/>
      <c r="AF23" s="642"/>
      <c r="AG23" s="642"/>
      <c r="AH23" s="642"/>
      <c r="AI23" s="642"/>
      <c r="AJ23" s="642"/>
      <c r="AK23" s="642"/>
      <c r="AL23" s="611" t="s">
        <v>113</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58941</v>
      </c>
      <c r="S24" s="589"/>
      <c r="T24" s="589"/>
      <c r="U24" s="589"/>
      <c r="V24" s="589"/>
      <c r="W24" s="589"/>
      <c r="X24" s="589"/>
      <c r="Y24" s="590"/>
      <c r="Z24" s="641">
        <v>0.8</v>
      </c>
      <c r="AA24" s="641"/>
      <c r="AB24" s="641"/>
      <c r="AC24" s="641"/>
      <c r="AD24" s="642" t="s">
        <v>113</v>
      </c>
      <c r="AE24" s="642"/>
      <c r="AF24" s="642"/>
      <c r="AG24" s="642"/>
      <c r="AH24" s="642"/>
      <c r="AI24" s="642"/>
      <c r="AJ24" s="642"/>
      <c r="AK24" s="642"/>
      <c r="AL24" s="611" t="s">
        <v>113</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2662772</v>
      </c>
      <c r="CS24" s="639"/>
      <c r="CT24" s="639"/>
      <c r="CU24" s="639"/>
      <c r="CV24" s="639"/>
      <c r="CW24" s="639"/>
      <c r="CX24" s="639"/>
      <c r="CY24" s="686"/>
      <c r="CZ24" s="690">
        <v>37.6</v>
      </c>
      <c r="DA24" s="691"/>
      <c r="DB24" s="691"/>
      <c r="DC24" s="692"/>
      <c r="DD24" s="685">
        <v>2088696</v>
      </c>
      <c r="DE24" s="639"/>
      <c r="DF24" s="639"/>
      <c r="DG24" s="639"/>
      <c r="DH24" s="639"/>
      <c r="DI24" s="639"/>
      <c r="DJ24" s="639"/>
      <c r="DK24" s="686"/>
      <c r="DL24" s="685">
        <v>2088696</v>
      </c>
      <c r="DM24" s="639"/>
      <c r="DN24" s="639"/>
      <c r="DO24" s="639"/>
      <c r="DP24" s="639"/>
      <c r="DQ24" s="639"/>
      <c r="DR24" s="639"/>
      <c r="DS24" s="639"/>
      <c r="DT24" s="639"/>
      <c r="DU24" s="639"/>
      <c r="DV24" s="686"/>
      <c r="DW24" s="687">
        <v>48.2</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613339</v>
      </c>
      <c r="S25" s="589"/>
      <c r="T25" s="589"/>
      <c r="U25" s="589"/>
      <c r="V25" s="589"/>
      <c r="W25" s="589"/>
      <c r="X25" s="589"/>
      <c r="Y25" s="590"/>
      <c r="Z25" s="641">
        <v>8</v>
      </c>
      <c r="AA25" s="641"/>
      <c r="AB25" s="641"/>
      <c r="AC25" s="641"/>
      <c r="AD25" s="642" t="s">
        <v>113</v>
      </c>
      <c r="AE25" s="642"/>
      <c r="AF25" s="642"/>
      <c r="AG25" s="642"/>
      <c r="AH25" s="642"/>
      <c r="AI25" s="642"/>
      <c r="AJ25" s="642"/>
      <c r="AK25" s="642"/>
      <c r="AL25" s="611" t="s">
        <v>113</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1272619</v>
      </c>
      <c r="CS25" s="607"/>
      <c r="CT25" s="607"/>
      <c r="CU25" s="607"/>
      <c r="CV25" s="607"/>
      <c r="CW25" s="607"/>
      <c r="CX25" s="607"/>
      <c r="CY25" s="608"/>
      <c r="CZ25" s="591">
        <v>18</v>
      </c>
      <c r="DA25" s="609"/>
      <c r="DB25" s="609"/>
      <c r="DC25" s="610"/>
      <c r="DD25" s="594">
        <v>1162086</v>
      </c>
      <c r="DE25" s="607"/>
      <c r="DF25" s="607"/>
      <c r="DG25" s="607"/>
      <c r="DH25" s="607"/>
      <c r="DI25" s="607"/>
      <c r="DJ25" s="607"/>
      <c r="DK25" s="608"/>
      <c r="DL25" s="594">
        <v>1162086</v>
      </c>
      <c r="DM25" s="607"/>
      <c r="DN25" s="607"/>
      <c r="DO25" s="607"/>
      <c r="DP25" s="607"/>
      <c r="DQ25" s="607"/>
      <c r="DR25" s="607"/>
      <c r="DS25" s="607"/>
      <c r="DT25" s="607"/>
      <c r="DU25" s="607"/>
      <c r="DV25" s="608"/>
      <c r="DW25" s="611">
        <v>26.8</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821435</v>
      </c>
      <c r="CS26" s="589"/>
      <c r="CT26" s="589"/>
      <c r="CU26" s="589"/>
      <c r="CV26" s="589"/>
      <c r="CW26" s="589"/>
      <c r="CX26" s="589"/>
      <c r="CY26" s="590"/>
      <c r="CZ26" s="591">
        <v>11.6</v>
      </c>
      <c r="DA26" s="609"/>
      <c r="DB26" s="609"/>
      <c r="DC26" s="610"/>
      <c r="DD26" s="594">
        <v>720824</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502071</v>
      </c>
      <c r="S27" s="589"/>
      <c r="T27" s="589"/>
      <c r="U27" s="589"/>
      <c r="V27" s="589"/>
      <c r="W27" s="589"/>
      <c r="X27" s="589"/>
      <c r="Y27" s="590"/>
      <c r="Z27" s="641">
        <v>6.6</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1296028</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677992</v>
      </c>
      <c r="CS27" s="607"/>
      <c r="CT27" s="607"/>
      <c r="CU27" s="607"/>
      <c r="CV27" s="607"/>
      <c r="CW27" s="607"/>
      <c r="CX27" s="607"/>
      <c r="CY27" s="608"/>
      <c r="CZ27" s="591">
        <v>9.6</v>
      </c>
      <c r="DA27" s="609"/>
      <c r="DB27" s="609"/>
      <c r="DC27" s="610"/>
      <c r="DD27" s="594">
        <v>228846</v>
      </c>
      <c r="DE27" s="607"/>
      <c r="DF27" s="607"/>
      <c r="DG27" s="607"/>
      <c r="DH27" s="607"/>
      <c r="DI27" s="607"/>
      <c r="DJ27" s="607"/>
      <c r="DK27" s="608"/>
      <c r="DL27" s="594">
        <v>228846</v>
      </c>
      <c r="DM27" s="607"/>
      <c r="DN27" s="607"/>
      <c r="DO27" s="607"/>
      <c r="DP27" s="607"/>
      <c r="DQ27" s="607"/>
      <c r="DR27" s="607"/>
      <c r="DS27" s="607"/>
      <c r="DT27" s="607"/>
      <c r="DU27" s="607"/>
      <c r="DV27" s="608"/>
      <c r="DW27" s="611">
        <v>5.3</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5331</v>
      </c>
      <c r="S28" s="589"/>
      <c r="T28" s="589"/>
      <c r="U28" s="589"/>
      <c r="V28" s="589"/>
      <c r="W28" s="589"/>
      <c r="X28" s="589"/>
      <c r="Y28" s="590"/>
      <c r="Z28" s="641">
        <v>0.1</v>
      </c>
      <c r="AA28" s="641"/>
      <c r="AB28" s="641"/>
      <c r="AC28" s="641"/>
      <c r="AD28" s="642" t="s">
        <v>113</v>
      </c>
      <c r="AE28" s="642"/>
      <c r="AF28" s="642"/>
      <c r="AG28" s="642"/>
      <c r="AH28" s="642"/>
      <c r="AI28" s="642"/>
      <c r="AJ28" s="642"/>
      <c r="AK28" s="642"/>
      <c r="AL28" s="611" t="s">
        <v>113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712161</v>
      </c>
      <c r="CS28" s="589"/>
      <c r="CT28" s="589"/>
      <c r="CU28" s="589"/>
      <c r="CV28" s="589"/>
      <c r="CW28" s="589"/>
      <c r="CX28" s="589"/>
      <c r="CY28" s="590"/>
      <c r="CZ28" s="591">
        <v>10.1</v>
      </c>
      <c r="DA28" s="609"/>
      <c r="DB28" s="609"/>
      <c r="DC28" s="610"/>
      <c r="DD28" s="594">
        <v>697764</v>
      </c>
      <c r="DE28" s="589"/>
      <c r="DF28" s="589"/>
      <c r="DG28" s="589"/>
      <c r="DH28" s="589"/>
      <c r="DI28" s="589"/>
      <c r="DJ28" s="589"/>
      <c r="DK28" s="590"/>
      <c r="DL28" s="594">
        <v>697764</v>
      </c>
      <c r="DM28" s="589"/>
      <c r="DN28" s="589"/>
      <c r="DO28" s="589"/>
      <c r="DP28" s="589"/>
      <c r="DQ28" s="589"/>
      <c r="DR28" s="589"/>
      <c r="DS28" s="589"/>
      <c r="DT28" s="589"/>
      <c r="DU28" s="589"/>
      <c r="DV28" s="590"/>
      <c r="DW28" s="611">
        <v>16.100000000000001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1404</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712161</v>
      </c>
      <c r="CS29" s="607"/>
      <c r="CT29" s="607"/>
      <c r="CU29" s="607"/>
      <c r="CV29" s="607"/>
      <c r="CW29" s="607"/>
      <c r="CX29" s="607"/>
      <c r="CY29" s="608"/>
      <c r="CZ29" s="591">
        <v>10.1</v>
      </c>
      <c r="DA29" s="609"/>
      <c r="DB29" s="609"/>
      <c r="DC29" s="610"/>
      <c r="DD29" s="594">
        <v>697764</v>
      </c>
      <c r="DE29" s="607"/>
      <c r="DF29" s="607"/>
      <c r="DG29" s="607"/>
      <c r="DH29" s="607"/>
      <c r="DI29" s="607"/>
      <c r="DJ29" s="607"/>
      <c r="DK29" s="608"/>
      <c r="DL29" s="594">
        <v>697764</v>
      </c>
      <c r="DM29" s="607"/>
      <c r="DN29" s="607"/>
      <c r="DO29" s="607"/>
      <c r="DP29" s="607"/>
      <c r="DQ29" s="607"/>
      <c r="DR29" s="607"/>
      <c r="DS29" s="607"/>
      <c r="DT29" s="607"/>
      <c r="DU29" s="607"/>
      <c r="DV29" s="608"/>
      <c r="DW29" s="611">
        <v>16.100000000000001</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121848</v>
      </c>
      <c r="S30" s="589"/>
      <c r="T30" s="589"/>
      <c r="U30" s="589"/>
      <c r="V30" s="589"/>
      <c r="W30" s="589"/>
      <c r="X30" s="589"/>
      <c r="Y30" s="590"/>
      <c r="Z30" s="641">
        <v>1.6</v>
      </c>
      <c r="AA30" s="641"/>
      <c r="AB30" s="641"/>
      <c r="AC30" s="641"/>
      <c r="AD30" s="642" t="s">
        <v>113</v>
      </c>
      <c r="AE30" s="642"/>
      <c r="AF30" s="642"/>
      <c r="AG30" s="642"/>
      <c r="AH30" s="642"/>
      <c r="AI30" s="642"/>
      <c r="AJ30" s="642"/>
      <c r="AK30" s="642"/>
      <c r="AL30" s="611" t="s">
        <v>113</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98.8</v>
      </c>
      <c r="BH30" s="655"/>
      <c r="BI30" s="655"/>
      <c r="BJ30" s="655"/>
      <c r="BK30" s="655"/>
      <c r="BL30" s="655"/>
      <c r="BM30" s="656">
        <v>93.2</v>
      </c>
      <c r="BN30" s="655"/>
      <c r="BO30" s="655"/>
      <c r="BP30" s="655"/>
      <c r="BQ30" s="657"/>
      <c r="BR30" s="654">
        <v>98.9</v>
      </c>
      <c r="BS30" s="655"/>
      <c r="BT30" s="655"/>
      <c r="BU30" s="655"/>
      <c r="BV30" s="655"/>
      <c r="BW30" s="655"/>
      <c r="BX30" s="656">
        <v>92.2</v>
      </c>
      <c r="BY30" s="655"/>
      <c r="BZ30" s="655"/>
      <c r="CA30" s="655"/>
      <c r="CB30" s="657"/>
      <c r="CD30" s="660"/>
      <c r="CE30" s="661"/>
      <c r="CF30" s="625" t="s">
        <v>293</v>
      </c>
      <c r="CG30" s="622"/>
      <c r="CH30" s="622"/>
      <c r="CI30" s="622"/>
      <c r="CJ30" s="622"/>
      <c r="CK30" s="622"/>
      <c r="CL30" s="622"/>
      <c r="CM30" s="622"/>
      <c r="CN30" s="622"/>
      <c r="CO30" s="622"/>
      <c r="CP30" s="622"/>
      <c r="CQ30" s="623"/>
      <c r="CR30" s="588">
        <v>638730</v>
      </c>
      <c r="CS30" s="589"/>
      <c r="CT30" s="589"/>
      <c r="CU30" s="589"/>
      <c r="CV30" s="589"/>
      <c r="CW30" s="589"/>
      <c r="CX30" s="589"/>
      <c r="CY30" s="590"/>
      <c r="CZ30" s="591">
        <v>9</v>
      </c>
      <c r="DA30" s="609"/>
      <c r="DB30" s="609"/>
      <c r="DC30" s="610"/>
      <c r="DD30" s="594">
        <v>625565</v>
      </c>
      <c r="DE30" s="589"/>
      <c r="DF30" s="589"/>
      <c r="DG30" s="589"/>
      <c r="DH30" s="589"/>
      <c r="DI30" s="589"/>
      <c r="DJ30" s="589"/>
      <c r="DK30" s="590"/>
      <c r="DL30" s="594">
        <v>625565</v>
      </c>
      <c r="DM30" s="589"/>
      <c r="DN30" s="589"/>
      <c r="DO30" s="589"/>
      <c r="DP30" s="589"/>
      <c r="DQ30" s="589"/>
      <c r="DR30" s="589"/>
      <c r="DS30" s="589"/>
      <c r="DT30" s="589"/>
      <c r="DU30" s="589"/>
      <c r="DV30" s="590"/>
      <c r="DW30" s="611">
        <v>14.4</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506716</v>
      </c>
      <c r="S31" s="589"/>
      <c r="T31" s="589"/>
      <c r="U31" s="589"/>
      <c r="V31" s="589"/>
      <c r="W31" s="589"/>
      <c r="X31" s="589"/>
      <c r="Y31" s="590"/>
      <c r="Z31" s="641">
        <v>6.6</v>
      </c>
      <c r="AA31" s="641"/>
      <c r="AB31" s="641"/>
      <c r="AC31" s="641"/>
      <c r="AD31" s="642" t="s">
        <v>113</v>
      </c>
      <c r="AE31" s="642"/>
      <c r="AF31" s="642"/>
      <c r="AG31" s="642"/>
      <c r="AH31" s="642"/>
      <c r="AI31" s="642"/>
      <c r="AJ31" s="642"/>
      <c r="AK31" s="642"/>
      <c r="AL31" s="611" t="s">
        <v>113</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v>
      </c>
      <c r="BH31" s="607"/>
      <c r="BI31" s="607"/>
      <c r="BJ31" s="607"/>
      <c r="BK31" s="607"/>
      <c r="BL31" s="607"/>
      <c r="BM31" s="643">
        <v>93.8</v>
      </c>
      <c r="BN31" s="653"/>
      <c r="BO31" s="653"/>
      <c r="BP31" s="653"/>
      <c r="BQ31" s="617"/>
      <c r="BR31" s="652">
        <v>98.8</v>
      </c>
      <c r="BS31" s="607"/>
      <c r="BT31" s="607"/>
      <c r="BU31" s="607"/>
      <c r="BV31" s="607"/>
      <c r="BW31" s="607"/>
      <c r="BX31" s="643">
        <v>92.8</v>
      </c>
      <c r="BY31" s="653"/>
      <c r="BZ31" s="653"/>
      <c r="CA31" s="653"/>
      <c r="CB31" s="617"/>
      <c r="CD31" s="660"/>
      <c r="CE31" s="661"/>
      <c r="CF31" s="625" t="s">
        <v>297</v>
      </c>
      <c r="CG31" s="622"/>
      <c r="CH31" s="622"/>
      <c r="CI31" s="622"/>
      <c r="CJ31" s="622"/>
      <c r="CK31" s="622"/>
      <c r="CL31" s="622"/>
      <c r="CM31" s="622"/>
      <c r="CN31" s="622"/>
      <c r="CO31" s="622"/>
      <c r="CP31" s="622"/>
      <c r="CQ31" s="623"/>
      <c r="CR31" s="588">
        <v>73431</v>
      </c>
      <c r="CS31" s="607"/>
      <c r="CT31" s="607"/>
      <c r="CU31" s="607"/>
      <c r="CV31" s="607"/>
      <c r="CW31" s="607"/>
      <c r="CX31" s="607"/>
      <c r="CY31" s="608"/>
      <c r="CZ31" s="591">
        <v>1</v>
      </c>
      <c r="DA31" s="609"/>
      <c r="DB31" s="609"/>
      <c r="DC31" s="610"/>
      <c r="DD31" s="594">
        <v>72199</v>
      </c>
      <c r="DE31" s="607"/>
      <c r="DF31" s="607"/>
      <c r="DG31" s="607"/>
      <c r="DH31" s="607"/>
      <c r="DI31" s="607"/>
      <c r="DJ31" s="607"/>
      <c r="DK31" s="608"/>
      <c r="DL31" s="594">
        <v>72199</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113697</v>
      </c>
      <c r="S32" s="589"/>
      <c r="T32" s="589"/>
      <c r="U32" s="589"/>
      <c r="V32" s="589"/>
      <c r="W32" s="589"/>
      <c r="X32" s="589"/>
      <c r="Y32" s="590"/>
      <c r="Z32" s="641">
        <v>1.5</v>
      </c>
      <c r="AA32" s="641"/>
      <c r="AB32" s="641"/>
      <c r="AC32" s="641"/>
      <c r="AD32" s="642">
        <v>1</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98.6</v>
      </c>
      <c r="BH32" s="573"/>
      <c r="BI32" s="573"/>
      <c r="BJ32" s="573"/>
      <c r="BK32" s="573"/>
      <c r="BL32" s="573"/>
      <c r="BM32" s="636">
        <v>91.8</v>
      </c>
      <c r="BN32" s="573"/>
      <c r="BO32" s="573"/>
      <c r="BP32" s="573"/>
      <c r="BQ32" s="630"/>
      <c r="BR32" s="651">
        <v>98.7</v>
      </c>
      <c r="BS32" s="573"/>
      <c r="BT32" s="573"/>
      <c r="BU32" s="573"/>
      <c r="BV32" s="573"/>
      <c r="BW32" s="573"/>
      <c r="BX32" s="636">
        <v>90.4</v>
      </c>
      <c r="BY32" s="573"/>
      <c r="BZ32" s="573"/>
      <c r="CA32" s="573"/>
      <c r="CB32" s="630"/>
      <c r="CD32" s="662"/>
      <c r="CE32" s="663"/>
      <c r="CF32" s="625" t="s">
        <v>300</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1012027</v>
      </c>
      <c r="S33" s="589"/>
      <c r="T33" s="589"/>
      <c r="U33" s="589"/>
      <c r="V33" s="589"/>
      <c r="W33" s="589"/>
      <c r="X33" s="589"/>
      <c r="Y33" s="590"/>
      <c r="Z33" s="641">
        <v>13.3</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3090958</v>
      </c>
      <c r="CS33" s="607"/>
      <c r="CT33" s="607"/>
      <c r="CU33" s="607"/>
      <c r="CV33" s="607"/>
      <c r="CW33" s="607"/>
      <c r="CX33" s="607"/>
      <c r="CY33" s="608"/>
      <c r="CZ33" s="591">
        <v>43.6</v>
      </c>
      <c r="DA33" s="609"/>
      <c r="DB33" s="609"/>
      <c r="DC33" s="610"/>
      <c r="DD33" s="594">
        <v>2512469</v>
      </c>
      <c r="DE33" s="607"/>
      <c r="DF33" s="607"/>
      <c r="DG33" s="607"/>
      <c r="DH33" s="607"/>
      <c r="DI33" s="607"/>
      <c r="DJ33" s="607"/>
      <c r="DK33" s="608"/>
      <c r="DL33" s="594">
        <v>1482107</v>
      </c>
      <c r="DM33" s="607"/>
      <c r="DN33" s="607"/>
      <c r="DO33" s="607"/>
      <c r="DP33" s="607"/>
      <c r="DQ33" s="607"/>
      <c r="DR33" s="607"/>
      <c r="DS33" s="607"/>
      <c r="DT33" s="607"/>
      <c r="DU33" s="607"/>
      <c r="DV33" s="608"/>
      <c r="DW33" s="611">
        <v>34.200000000000003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1242942</v>
      </c>
      <c r="CS34" s="589"/>
      <c r="CT34" s="589"/>
      <c r="CU34" s="589"/>
      <c r="CV34" s="589"/>
      <c r="CW34" s="589"/>
      <c r="CX34" s="589"/>
      <c r="CY34" s="590"/>
      <c r="CZ34" s="591">
        <v>17.5</v>
      </c>
      <c r="DA34" s="609"/>
      <c r="DB34" s="609"/>
      <c r="DC34" s="610"/>
      <c r="DD34" s="594">
        <v>886358</v>
      </c>
      <c r="DE34" s="589"/>
      <c r="DF34" s="589"/>
      <c r="DG34" s="589"/>
      <c r="DH34" s="589"/>
      <c r="DI34" s="589"/>
      <c r="DJ34" s="589"/>
      <c r="DK34" s="590"/>
      <c r="DL34" s="594">
        <v>510123</v>
      </c>
      <c r="DM34" s="589"/>
      <c r="DN34" s="589"/>
      <c r="DO34" s="589"/>
      <c r="DP34" s="589"/>
      <c r="DQ34" s="589"/>
      <c r="DR34" s="589"/>
      <c r="DS34" s="589"/>
      <c r="DT34" s="589"/>
      <c r="DU34" s="589"/>
      <c r="DV34" s="590"/>
      <c r="DW34" s="611">
        <v>11.8</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259727</v>
      </c>
      <c r="S35" s="589"/>
      <c r="T35" s="589"/>
      <c r="U35" s="589"/>
      <c r="V35" s="589"/>
      <c r="W35" s="589"/>
      <c r="X35" s="589"/>
      <c r="Y35" s="590"/>
      <c r="Z35" s="641">
        <v>3.4</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846247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29423</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77068</v>
      </c>
      <c r="CS35" s="607"/>
      <c r="CT35" s="607"/>
      <c r="CU35" s="607"/>
      <c r="CV35" s="607"/>
      <c r="CW35" s="607"/>
      <c r="CX35" s="607"/>
      <c r="CY35" s="608"/>
      <c r="CZ35" s="591">
        <v>1.1000000000000001</v>
      </c>
      <c r="DA35" s="609"/>
      <c r="DB35" s="609"/>
      <c r="DC35" s="610"/>
      <c r="DD35" s="594">
        <v>70434</v>
      </c>
      <c r="DE35" s="607"/>
      <c r="DF35" s="607"/>
      <c r="DG35" s="607"/>
      <c r="DH35" s="607"/>
      <c r="DI35" s="607"/>
      <c r="DJ35" s="607"/>
      <c r="DK35" s="608"/>
      <c r="DL35" s="594">
        <v>70424</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7622140</v>
      </c>
      <c r="S36" s="629"/>
      <c r="T36" s="629"/>
      <c r="U36" s="629"/>
      <c r="V36" s="629"/>
      <c r="W36" s="629"/>
      <c r="X36" s="629"/>
      <c r="Y36" s="632"/>
      <c r="Z36" s="633">
        <v>100</v>
      </c>
      <c r="AA36" s="633"/>
      <c r="AB36" s="633"/>
      <c r="AC36" s="633"/>
      <c r="AD36" s="634">
        <v>4069725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234416</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15737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1084663</v>
      </c>
      <c r="CS36" s="589"/>
      <c r="CT36" s="589"/>
      <c r="CU36" s="589"/>
      <c r="CV36" s="589"/>
      <c r="CW36" s="589"/>
      <c r="CX36" s="589"/>
      <c r="CY36" s="590"/>
      <c r="CZ36" s="591">
        <v>15.3</v>
      </c>
      <c r="DA36" s="609"/>
      <c r="DB36" s="609"/>
      <c r="DC36" s="610"/>
      <c r="DD36" s="594">
        <v>930460</v>
      </c>
      <c r="DE36" s="589"/>
      <c r="DF36" s="589"/>
      <c r="DG36" s="589"/>
      <c r="DH36" s="589"/>
      <c r="DI36" s="589"/>
      <c r="DJ36" s="589"/>
      <c r="DK36" s="590"/>
      <c r="DL36" s="594">
        <v>674062</v>
      </c>
      <c r="DM36" s="589"/>
      <c r="DN36" s="589"/>
      <c r="DO36" s="589"/>
      <c r="DP36" s="589"/>
      <c r="DQ36" s="589"/>
      <c r="DR36" s="589"/>
      <c r="DS36" s="589"/>
      <c r="DT36" s="589"/>
      <c r="DU36" s="589"/>
      <c r="DV36" s="590"/>
      <c r="DW36" s="611">
        <v>15.6</v>
      </c>
      <c r="DX36" s="612"/>
      <c r="DY36" s="612"/>
      <c r="DZ36" s="612"/>
      <c r="EA36" s="612"/>
      <c r="EB36" s="612"/>
      <c r="EC36" s="613"/>
    </row>
    <row r="37" spans="2:133" ht="11.25" customHeight="1">
      <c r="AQ37" s="614" t="s">
        <v>315</v>
      </c>
      <c r="AR37" s="615"/>
      <c r="AS37" s="615"/>
      <c r="AT37" s="615"/>
      <c r="AU37" s="615"/>
      <c r="AV37" s="615"/>
      <c r="AW37" s="615"/>
      <c r="AX37" s="615"/>
      <c r="AY37" s="616"/>
      <c r="AZ37" s="588">
        <v>35700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2196</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337170</v>
      </c>
      <c r="CS37" s="607"/>
      <c r="CT37" s="607"/>
      <c r="CU37" s="607"/>
      <c r="CV37" s="607"/>
      <c r="CW37" s="607"/>
      <c r="CX37" s="607"/>
      <c r="CY37" s="608"/>
      <c r="CZ37" s="591">
        <v>4.8</v>
      </c>
      <c r="DA37" s="609"/>
      <c r="DB37" s="609"/>
      <c r="DC37" s="610"/>
      <c r="DD37" s="594">
        <v>337170</v>
      </c>
      <c r="DE37" s="607"/>
      <c r="DF37" s="607"/>
      <c r="DG37" s="607"/>
      <c r="DH37" s="607"/>
      <c r="DI37" s="607"/>
      <c r="DJ37" s="607"/>
      <c r="DK37" s="608"/>
      <c r="DL37" s="594">
        <v>337170</v>
      </c>
      <c r="DM37" s="607"/>
      <c r="DN37" s="607"/>
      <c r="DO37" s="607"/>
      <c r="DP37" s="607"/>
      <c r="DQ37" s="607"/>
      <c r="DR37" s="607"/>
      <c r="DS37" s="607"/>
      <c r="DT37" s="607"/>
      <c r="DU37" s="607"/>
      <c r="DV37" s="608"/>
      <c r="DW37" s="611">
        <v>7.8</v>
      </c>
      <c r="DX37" s="612"/>
      <c r="DY37" s="612"/>
      <c r="DZ37" s="612"/>
      <c r="EA37" s="612"/>
      <c r="EB37" s="612"/>
      <c r="EC37" s="613"/>
    </row>
    <row r="38" spans="2:133" ht="11.25" customHeight="1">
      <c r="AQ38" s="614" t="s">
        <v>318</v>
      </c>
      <c r="AR38" s="615"/>
      <c r="AS38" s="615"/>
      <c r="AT38" s="615"/>
      <c r="AU38" s="615"/>
      <c r="AV38" s="615"/>
      <c r="AW38" s="615"/>
      <c r="AX38" s="615"/>
      <c r="AY38" s="616"/>
      <c r="AZ38" s="588">
        <v>4524</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3954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602807</v>
      </c>
      <c r="CS38" s="589"/>
      <c r="CT38" s="589"/>
      <c r="CU38" s="589"/>
      <c r="CV38" s="589"/>
      <c r="CW38" s="589"/>
      <c r="CX38" s="589"/>
      <c r="CY38" s="590"/>
      <c r="CZ38" s="591">
        <v>8.5</v>
      </c>
      <c r="DA38" s="609"/>
      <c r="DB38" s="609"/>
      <c r="DC38" s="610"/>
      <c r="DD38" s="594">
        <v>554873</v>
      </c>
      <c r="DE38" s="589"/>
      <c r="DF38" s="589"/>
      <c r="DG38" s="589"/>
      <c r="DH38" s="589"/>
      <c r="DI38" s="589"/>
      <c r="DJ38" s="589"/>
      <c r="DK38" s="590"/>
      <c r="DL38" s="594">
        <v>227498</v>
      </c>
      <c r="DM38" s="589"/>
      <c r="DN38" s="589"/>
      <c r="DO38" s="589"/>
      <c r="DP38" s="589"/>
      <c r="DQ38" s="589"/>
      <c r="DR38" s="589"/>
      <c r="DS38" s="589"/>
      <c r="DT38" s="589"/>
      <c r="DU38" s="589"/>
      <c r="DV38" s="590"/>
      <c r="DW38" s="611">
        <v>5.3</v>
      </c>
      <c r="DX38" s="612"/>
      <c r="DY38" s="612"/>
      <c r="DZ38" s="612"/>
      <c r="EA38" s="612"/>
      <c r="EB38" s="612"/>
      <c r="EC38" s="613"/>
    </row>
    <row r="39" spans="2:133" ht="11.25" customHeight="1">
      <c r="AQ39" s="614" t="s">
        <v>321</v>
      </c>
      <c r="AR39" s="615"/>
      <c r="AS39" s="615"/>
      <c r="AT39" s="615"/>
      <c r="AU39" s="615"/>
      <c r="AV39" s="615"/>
      <c r="AW39" s="615"/>
      <c r="AX39" s="615"/>
      <c r="AY39" s="616"/>
      <c r="AZ39" s="588">
        <v>4500</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61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4734</v>
      </c>
      <c r="CS39" s="607"/>
      <c r="CT39" s="607"/>
      <c r="CU39" s="607"/>
      <c r="CV39" s="607"/>
      <c r="CW39" s="607"/>
      <c r="CX39" s="607"/>
      <c r="CY39" s="608"/>
      <c r="CZ39" s="591">
        <v>0.1</v>
      </c>
      <c r="DA39" s="609"/>
      <c r="DB39" s="609"/>
      <c r="DC39" s="610"/>
      <c r="DD39" s="594" t="s">
        <v>325</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176214</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105</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78744</v>
      </c>
      <c r="CS40" s="589"/>
      <c r="CT40" s="589"/>
      <c r="CU40" s="589"/>
      <c r="CV40" s="589"/>
      <c r="CW40" s="589"/>
      <c r="CX40" s="589"/>
      <c r="CY40" s="590"/>
      <c r="CZ40" s="591">
        <v>1.1000000000000001</v>
      </c>
      <c r="DA40" s="609"/>
      <c r="DB40" s="609"/>
      <c r="DC40" s="610"/>
      <c r="DD40" s="594">
        <v>70344</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390893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274</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1332077</v>
      </c>
      <c r="CS42" s="589"/>
      <c r="CT42" s="589"/>
      <c r="CU42" s="589"/>
      <c r="CV42" s="589"/>
      <c r="CW42" s="589"/>
      <c r="CX42" s="589"/>
      <c r="CY42" s="590"/>
      <c r="CZ42" s="591">
        <v>18.8</v>
      </c>
      <c r="DA42" s="592"/>
      <c r="DB42" s="592"/>
      <c r="DC42" s="593"/>
      <c r="DD42" s="594">
        <v>269787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27741</v>
      </c>
      <c r="CS43" s="607"/>
      <c r="CT43" s="607"/>
      <c r="CU43" s="607"/>
      <c r="CV43" s="607"/>
      <c r="CW43" s="607"/>
      <c r="CX43" s="607"/>
      <c r="CY43" s="608"/>
      <c r="CZ43" s="591">
        <v>0.4</v>
      </c>
      <c r="DA43" s="609"/>
      <c r="DB43" s="609"/>
      <c r="DC43" s="610"/>
      <c r="DD43" s="594">
        <v>8405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1332077</v>
      </c>
      <c r="CS44" s="589"/>
      <c r="CT44" s="589"/>
      <c r="CU44" s="589"/>
      <c r="CV44" s="589"/>
      <c r="CW44" s="589"/>
      <c r="CX44" s="589"/>
      <c r="CY44" s="590"/>
      <c r="CZ44" s="591">
        <v>18.8</v>
      </c>
      <c r="DA44" s="592"/>
      <c r="DB44" s="592"/>
      <c r="DC44" s="593"/>
      <c r="DD44" s="594">
        <v>269787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971033</v>
      </c>
      <c r="CS45" s="607"/>
      <c r="CT45" s="607"/>
      <c r="CU45" s="607"/>
      <c r="CV45" s="607"/>
      <c r="CW45" s="607"/>
      <c r="CX45" s="607"/>
      <c r="CY45" s="608"/>
      <c r="CZ45" s="591">
        <v>13.7</v>
      </c>
      <c r="DA45" s="609"/>
      <c r="DB45" s="609"/>
      <c r="DC45" s="610"/>
      <c r="DD45" s="594">
        <v>52417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358454</v>
      </c>
      <c r="CS46" s="589"/>
      <c r="CT46" s="589"/>
      <c r="CU46" s="589"/>
      <c r="CV46" s="589"/>
      <c r="CW46" s="589"/>
      <c r="CX46" s="589"/>
      <c r="CY46" s="590"/>
      <c r="CZ46" s="591">
        <v>5.0999999999999996</v>
      </c>
      <c r="DA46" s="592"/>
      <c r="DB46" s="592"/>
      <c r="DC46" s="593"/>
      <c r="DD46" s="594">
        <v>214780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325</v>
      </c>
      <c r="CS47" s="607"/>
      <c r="CT47" s="607"/>
      <c r="CU47" s="607"/>
      <c r="CV47" s="607"/>
      <c r="CW47" s="607"/>
      <c r="CX47" s="607"/>
      <c r="CY47" s="608"/>
      <c r="CZ47" s="591" t="s">
        <v>325</v>
      </c>
      <c r="DA47" s="609"/>
      <c r="DB47" s="609"/>
      <c r="DC47" s="610"/>
      <c r="DD47" s="594" t="s">
        <v>325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7085807</v>
      </c>
      <c r="CS49" s="573"/>
      <c r="CT49" s="573"/>
      <c r="CU49" s="573"/>
      <c r="CV49" s="573"/>
      <c r="CW49" s="573"/>
      <c r="CX49" s="573"/>
      <c r="CY49" s="574"/>
      <c r="CZ49" s="575">
        <v>100</v>
      </c>
      <c r="DA49" s="576"/>
      <c r="DB49" s="576"/>
      <c r="DC49" s="577"/>
      <c r="DD49" s="578">
        <v>4870952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D1" zoomScale="60" zoomScaleNormal="60" zoomScaleSheetLayoutView="70" workbookViewId="0">
      <selection activeCell="BS13" sqref="BS13:CG1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7622</v>
      </c>
      <c r="R7" s="1101"/>
      <c r="S7" s="1101"/>
      <c r="T7" s="1101"/>
      <c r="U7" s="1101"/>
      <c r="V7" s="1101">
        <v>7086</v>
      </c>
      <c r="W7" s="1101"/>
      <c r="X7" s="1101"/>
      <c r="Y7" s="1101"/>
      <c r="Z7" s="1101"/>
      <c r="AA7" s="1101">
        <v>536</v>
      </c>
      <c r="AB7" s="1101"/>
      <c r="AC7" s="1101"/>
      <c r="AD7" s="1101"/>
      <c r="AE7" s="1102"/>
      <c r="AF7" s="1103">
        <v>497</v>
      </c>
      <c r="AG7" s="1104"/>
      <c r="AH7" s="1104"/>
      <c r="AI7" s="1104"/>
      <c r="AJ7" s="1105"/>
      <c r="AK7" s="1087" t="s">
        <v>537</v>
      </c>
      <c r="AL7" s="1088"/>
      <c r="AM7" s="1088"/>
      <c r="AN7" s="1088"/>
      <c r="AO7" s="1088"/>
      <c r="AP7" s="1088">
        <v>6688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v>1</v>
      </c>
      <c r="CI7" s="1085"/>
      <c r="CJ7" s="1085"/>
      <c r="CK7" s="1085"/>
      <c r="CL7" s="1086"/>
      <c r="CM7" s="1084">
        <v>109</v>
      </c>
      <c r="CN7" s="1085"/>
      <c r="CO7" s="1085"/>
      <c r="CP7" s="1085"/>
      <c r="CQ7" s="1086"/>
      <c r="CR7" s="1084">
        <v>100</v>
      </c>
      <c r="CS7" s="1085"/>
      <c r="CT7" s="1085"/>
      <c r="CU7" s="1085"/>
      <c r="CV7" s="1086"/>
      <c r="CW7" s="1084">
        <v>1</v>
      </c>
      <c r="CX7" s="1085"/>
      <c r="CY7" s="1085"/>
      <c r="CZ7" s="1085"/>
      <c r="DA7" s="1086"/>
      <c r="DB7" s="1084" t="s">
        <v>537</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7622</v>
      </c>
      <c r="R23" s="1065"/>
      <c r="S23" s="1065"/>
      <c r="T23" s="1065"/>
      <c r="U23" s="1065"/>
      <c r="V23" s="1065">
        <v>7086</v>
      </c>
      <c r="W23" s="1065"/>
      <c r="X23" s="1065"/>
      <c r="Y23" s="1065"/>
      <c r="Z23" s="1065"/>
      <c r="AA23" s="1065">
        <v>536</v>
      </c>
      <c r="AB23" s="1065"/>
      <c r="AC23" s="1065"/>
      <c r="AD23" s="1065"/>
      <c r="AE23" s="1066"/>
      <c r="AF23" s="1067">
        <v>497</v>
      </c>
      <c r="AG23" s="1065"/>
      <c r="AH23" s="1065"/>
      <c r="AI23" s="1065"/>
      <c r="AJ23" s="1068"/>
      <c r="AK23" s="1069"/>
      <c r="AL23" s="1070"/>
      <c r="AM23" s="1070"/>
      <c r="AN23" s="1070"/>
      <c r="AO23" s="1070"/>
      <c r="AP23" s="1065">
        <v>6688</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1709</v>
      </c>
      <c r="R28" s="1050"/>
      <c r="S28" s="1050"/>
      <c r="T28" s="1050"/>
      <c r="U28" s="1050"/>
      <c r="V28" s="1050">
        <v>1680</v>
      </c>
      <c r="W28" s="1050"/>
      <c r="X28" s="1050"/>
      <c r="Y28" s="1050"/>
      <c r="Z28" s="1050"/>
      <c r="AA28" s="1050">
        <v>29</v>
      </c>
      <c r="AB28" s="1050"/>
      <c r="AC28" s="1050"/>
      <c r="AD28" s="1050"/>
      <c r="AE28" s="1051"/>
      <c r="AF28" s="1052">
        <v>29</v>
      </c>
      <c r="AG28" s="1050"/>
      <c r="AH28" s="1050"/>
      <c r="AI28" s="1050"/>
      <c r="AJ28" s="1053"/>
      <c r="AK28" s="1054">
        <v>176</v>
      </c>
      <c r="AL28" s="1042"/>
      <c r="AM28" s="1042"/>
      <c r="AN28" s="1042"/>
      <c r="AO28" s="1042"/>
      <c r="AP28" s="1042" t="s">
        <v>482</v>
      </c>
      <c r="AQ28" s="1042"/>
      <c r="AR28" s="1042"/>
      <c r="AS28" s="1042"/>
      <c r="AT28" s="1042"/>
      <c r="AU28" s="1042" t="s">
        <v>482</v>
      </c>
      <c r="AV28" s="1042"/>
      <c r="AW28" s="1042"/>
      <c r="AX28" s="1042"/>
      <c r="AY28" s="1042"/>
      <c r="AZ28" s="1043" t="s">
        <v>482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1937</v>
      </c>
      <c r="R29" s="1040"/>
      <c r="S29" s="1040"/>
      <c r="T29" s="1040"/>
      <c r="U29" s="1040"/>
      <c r="V29" s="1040">
        <v>1856</v>
      </c>
      <c r="W29" s="1040"/>
      <c r="X29" s="1040"/>
      <c r="Y29" s="1040"/>
      <c r="Z29" s="1040"/>
      <c r="AA29" s="1040">
        <v>81</v>
      </c>
      <c r="AB29" s="1040"/>
      <c r="AC29" s="1040"/>
      <c r="AD29" s="1040"/>
      <c r="AE29" s="1041"/>
      <c r="AF29" s="1033">
        <v>81</v>
      </c>
      <c r="AG29" s="1034"/>
      <c r="AH29" s="1034"/>
      <c r="AI29" s="1034"/>
      <c r="AJ29" s="1035"/>
      <c r="AK29" s="976">
        <v>235</v>
      </c>
      <c r="AL29" s="967"/>
      <c r="AM29" s="967"/>
      <c r="AN29" s="967"/>
      <c r="AO29" s="967"/>
      <c r="AP29" s="967" t="s">
        <v>482</v>
      </c>
      <c r="AQ29" s="967"/>
      <c r="AR29" s="967"/>
      <c r="AS29" s="967"/>
      <c r="AT29" s="967"/>
      <c r="AU29" s="967" t="s">
        <v>482</v>
      </c>
      <c r="AV29" s="967"/>
      <c r="AW29" s="967"/>
      <c r="AX29" s="967"/>
      <c r="AY29" s="967"/>
      <c r="AZ29" s="1038" t="s">
        <v>482</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268</v>
      </c>
      <c r="R30" s="1040"/>
      <c r="S30" s="1040"/>
      <c r="T30" s="1040"/>
      <c r="U30" s="1040"/>
      <c r="V30" s="1040">
        <v>266</v>
      </c>
      <c r="W30" s="1040"/>
      <c r="X30" s="1040"/>
      <c r="Y30" s="1040"/>
      <c r="Z30" s="1040"/>
      <c r="AA30" s="1040">
        <v>3</v>
      </c>
      <c r="AB30" s="1040"/>
      <c r="AC30" s="1040"/>
      <c r="AD30" s="1040"/>
      <c r="AE30" s="1041"/>
      <c r="AF30" s="1033">
        <v>3</v>
      </c>
      <c r="AG30" s="1034"/>
      <c r="AH30" s="1034"/>
      <c r="AI30" s="1034"/>
      <c r="AJ30" s="1035"/>
      <c r="AK30" s="976">
        <v>181</v>
      </c>
      <c r="AL30" s="967"/>
      <c r="AM30" s="967"/>
      <c r="AN30" s="967"/>
      <c r="AO30" s="967"/>
      <c r="AP30" s="967" t="s">
        <v>482</v>
      </c>
      <c r="AQ30" s="967"/>
      <c r="AR30" s="967"/>
      <c r="AS30" s="967"/>
      <c r="AT30" s="967"/>
      <c r="AU30" s="967" t="s">
        <v>482</v>
      </c>
      <c r="AV30" s="967"/>
      <c r="AW30" s="967"/>
      <c r="AX30" s="967"/>
      <c r="AY30" s="967"/>
      <c r="AZ30" s="1038" t="s">
        <v>482</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253</v>
      </c>
      <c r="R31" s="1040"/>
      <c r="S31" s="1040"/>
      <c r="T31" s="1040"/>
      <c r="U31" s="1040"/>
      <c r="V31" s="1040">
        <v>271</v>
      </c>
      <c r="W31" s="1040"/>
      <c r="X31" s="1040"/>
      <c r="Y31" s="1040"/>
      <c r="Z31" s="1040"/>
      <c r="AA31" s="1040">
        <v>-17</v>
      </c>
      <c r="AB31" s="1040"/>
      <c r="AC31" s="1040"/>
      <c r="AD31" s="1040"/>
      <c r="AE31" s="1041"/>
      <c r="AF31" s="1033">
        <v>232</v>
      </c>
      <c r="AG31" s="1034"/>
      <c r="AH31" s="1034"/>
      <c r="AI31" s="1034"/>
      <c r="AJ31" s="1035"/>
      <c r="AK31" s="976">
        <v>5</v>
      </c>
      <c r="AL31" s="967"/>
      <c r="AM31" s="967"/>
      <c r="AN31" s="967"/>
      <c r="AO31" s="967"/>
      <c r="AP31" s="967">
        <v>354</v>
      </c>
      <c r="AQ31" s="967"/>
      <c r="AR31" s="967"/>
      <c r="AS31" s="967"/>
      <c r="AT31" s="967"/>
      <c r="AU31" s="967">
        <v>44</v>
      </c>
      <c r="AV31" s="967"/>
      <c r="AW31" s="967"/>
      <c r="AX31" s="967"/>
      <c r="AY31" s="967"/>
      <c r="AZ31" s="1038" t="s">
        <v>537</v>
      </c>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385</v>
      </c>
      <c r="C32" s="1028"/>
      <c r="D32" s="1028"/>
      <c r="E32" s="1028"/>
      <c r="F32" s="1028"/>
      <c r="G32" s="1028"/>
      <c r="H32" s="1028"/>
      <c r="I32" s="1028"/>
      <c r="J32" s="1028"/>
      <c r="K32" s="1028"/>
      <c r="L32" s="1028"/>
      <c r="M32" s="1028"/>
      <c r="N32" s="1028"/>
      <c r="O32" s="1028"/>
      <c r="P32" s="1029"/>
      <c r="Q32" s="1039">
        <v>1344</v>
      </c>
      <c r="R32" s="1040"/>
      <c r="S32" s="1040"/>
      <c r="T32" s="1040"/>
      <c r="U32" s="1040"/>
      <c r="V32" s="1040">
        <v>1433</v>
      </c>
      <c r="W32" s="1040"/>
      <c r="X32" s="1040"/>
      <c r="Y32" s="1040"/>
      <c r="Z32" s="1040"/>
      <c r="AA32" s="1040">
        <v>-88</v>
      </c>
      <c r="AB32" s="1040"/>
      <c r="AC32" s="1040"/>
      <c r="AD32" s="1040"/>
      <c r="AE32" s="1041"/>
      <c r="AF32" s="1033">
        <v>51</v>
      </c>
      <c r="AG32" s="1034"/>
      <c r="AH32" s="1034"/>
      <c r="AI32" s="1034"/>
      <c r="AJ32" s="1035"/>
      <c r="AK32" s="976">
        <v>234</v>
      </c>
      <c r="AL32" s="967"/>
      <c r="AM32" s="967"/>
      <c r="AN32" s="967"/>
      <c r="AO32" s="967"/>
      <c r="AP32" s="967">
        <v>1226</v>
      </c>
      <c r="AQ32" s="967"/>
      <c r="AR32" s="967"/>
      <c r="AS32" s="967"/>
      <c r="AT32" s="967"/>
      <c r="AU32" s="967">
        <v>803</v>
      </c>
      <c r="AV32" s="967"/>
      <c r="AW32" s="967"/>
      <c r="AX32" s="967"/>
      <c r="AY32" s="967"/>
      <c r="AZ32" s="1038" t="s">
        <v>537</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206</v>
      </c>
      <c r="R33" s="1040"/>
      <c r="S33" s="1040"/>
      <c r="T33" s="1040"/>
      <c r="U33" s="1040"/>
      <c r="V33" s="1040">
        <v>210</v>
      </c>
      <c r="W33" s="1040"/>
      <c r="X33" s="1040"/>
      <c r="Y33" s="1040"/>
      <c r="Z33" s="1040"/>
      <c r="AA33" s="1040">
        <v>-3</v>
      </c>
      <c r="AB33" s="1040"/>
      <c r="AC33" s="1040"/>
      <c r="AD33" s="1040"/>
      <c r="AE33" s="1041"/>
      <c r="AF33" s="1033">
        <v>28</v>
      </c>
      <c r="AG33" s="1034"/>
      <c r="AH33" s="1034"/>
      <c r="AI33" s="1034"/>
      <c r="AJ33" s="1035"/>
      <c r="AK33" s="976">
        <v>11</v>
      </c>
      <c r="AL33" s="967"/>
      <c r="AM33" s="967"/>
      <c r="AN33" s="967"/>
      <c r="AO33" s="967"/>
      <c r="AP33" s="967" t="s">
        <v>537</v>
      </c>
      <c r="AQ33" s="967"/>
      <c r="AR33" s="967"/>
      <c r="AS33" s="967"/>
      <c r="AT33" s="967"/>
      <c r="AU33" s="967" t="s">
        <v>537</v>
      </c>
      <c r="AV33" s="967"/>
      <c r="AW33" s="967"/>
      <c r="AX33" s="967"/>
      <c r="AY33" s="967"/>
      <c r="AZ33" s="1038" t="s">
        <v>537</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121</v>
      </c>
      <c r="R34" s="1040"/>
      <c r="S34" s="1040"/>
      <c r="T34" s="1040"/>
      <c r="U34" s="1040"/>
      <c r="V34" s="1040">
        <v>114</v>
      </c>
      <c r="W34" s="1040"/>
      <c r="X34" s="1040"/>
      <c r="Y34" s="1040"/>
      <c r="Z34" s="1040"/>
      <c r="AA34" s="1040">
        <v>8</v>
      </c>
      <c r="AB34" s="1040"/>
      <c r="AC34" s="1040"/>
      <c r="AD34" s="1040"/>
      <c r="AE34" s="1041"/>
      <c r="AF34" s="1033">
        <v>8</v>
      </c>
      <c r="AG34" s="1034"/>
      <c r="AH34" s="1034"/>
      <c r="AI34" s="1034"/>
      <c r="AJ34" s="1035"/>
      <c r="AK34" s="976">
        <v>36</v>
      </c>
      <c r="AL34" s="967"/>
      <c r="AM34" s="967"/>
      <c r="AN34" s="967"/>
      <c r="AO34" s="967"/>
      <c r="AP34" s="967">
        <v>433</v>
      </c>
      <c r="AQ34" s="967"/>
      <c r="AR34" s="967"/>
      <c r="AS34" s="967"/>
      <c r="AT34" s="967"/>
      <c r="AU34" s="967">
        <v>257</v>
      </c>
      <c r="AV34" s="967"/>
      <c r="AW34" s="967"/>
      <c r="AX34" s="967"/>
      <c r="AY34" s="967"/>
      <c r="AZ34" s="1038" t="s">
        <v>537</v>
      </c>
      <c r="BA34" s="1038"/>
      <c r="BB34" s="1038"/>
      <c r="BC34" s="1038"/>
      <c r="BD34" s="1038"/>
      <c r="BE34" s="1022" t="s">
        <v>388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432</v>
      </c>
      <c r="AG63" s="955"/>
      <c r="AH63" s="955"/>
      <c r="AI63" s="955"/>
      <c r="AJ63" s="1020"/>
      <c r="AK63" s="1021"/>
      <c r="AL63" s="959"/>
      <c r="AM63" s="959"/>
      <c r="AN63" s="959"/>
      <c r="AO63" s="959"/>
      <c r="AP63" s="955">
        <v>2013</v>
      </c>
      <c r="AQ63" s="955"/>
      <c r="AR63" s="955"/>
      <c r="AS63" s="955"/>
      <c r="AT63" s="955"/>
      <c r="AU63" s="955">
        <v>1104</v>
      </c>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4405</v>
      </c>
      <c r="R68" s="978"/>
      <c r="S68" s="978"/>
      <c r="T68" s="978"/>
      <c r="U68" s="978"/>
      <c r="V68" s="978">
        <v>4116</v>
      </c>
      <c r="W68" s="978"/>
      <c r="X68" s="978"/>
      <c r="Y68" s="978"/>
      <c r="Z68" s="978"/>
      <c r="AA68" s="978">
        <v>289</v>
      </c>
      <c r="AB68" s="978"/>
      <c r="AC68" s="978"/>
      <c r="AD68" s="978"/>
      <c r="AE68" s="978"/>
      <c r="AF68" s="978">
        <v>263</v>
      </c>
      <c r="AG68" s="978"/>
      <c r="AH68" s="978"/>
      <c r="AI68" s="978"/>
      <c r="AJ68" s="978"/>
      <c r="AK68" s="978">
        <v>341</v>
      </c>
      <c r="AL68" s="978"/>
      <c r="AM68" s="978"/>
      <c r="AN68" s="978"/>
      <c r="AO68" s="978"/>
      <c r="AP68" s="978">
        <v>2061</v>
      </c>
      <c r="AQ68" s="978"/>
      <c r="AR68" s="978"/>
      <c r="AS68" s="978"/>
      <c r="AT68" s="978"/>
      <c r="AU68" s="978"/>
      <c r="AV68" s="978"/>
      <c r="AW68" s="978"/>
      <c r="AX68" s="978"/>
      <c r="AY68" s="978"/>
      <c r="AZ68" s="979" t="s">
        <v>543</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1408</v>
      </c>
      <c r="R69" s="967"/>
      <c r="S69" s="967"/>
      <c r="T69" s="967"/>
      <c r="U69" s="967"/>
      <c r="V69" s="967">
        <v>1385</v>
      </c>
      <c r="W69" s="967"/>
      <c r="X69" s="967"/>
      <c r="Y69" s="967"/>
      <c r="Z69" s="967"/>
      <c r="AA69" s="967">
        <v>23</v>
      </c>
      <c r="AB69" s="967"/>
      <c r="AC69" s="967"/>
      <c r="AD69" s="967"/>
      <c r="AE69" s="967"/>
      <c r="AF69" s="967">
        <v>23</v>
      </c>
      <c r="AG69" s="967"/>
      <c r="AH69" s="967"/>
      <c r="AI69" s="967"/>
      <c r="AJ69" s="967"/>
      <c r="AK69" s="967" t="s">
        <v>537</v>
      </c>
      <c r="AL69" s="967"/>
      <c r="AM69" s="967"/>
      <c r="AN69" s="967"/>
      <c r="AO69" s="967"/>
      <c r="AP69" s="967" t="s">
        <v>537</v>
      </c>
      <c r="AQ69" s="967"/>
      <c r="AR69" s="967"/>
      <c r="AS69" s="967"/>
      <c r="AT69" s="967"/>
      <c r="AU69" s="967" t="s">
        <v>537</v>
      </c>
      <c r="AV69" s="967"/>
      <c r="AW69" s="967"/>
      <c r="AX69" s="967"/>
      <c r="AY69" s="967"/>
      <c r="AZ69" s="968" t="s">
        <v>543</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600986</v>
      </c>
      <c r="R70" s="967"/>
      <c r="S70" s="967"/>
      <c r="T70" s="967"/>
      <c r="U70" s="967"/>
      <c r="V70" s="967">
        <v>579982</v>
      </c>
      <c r="W70" s="967"/>
      <c r="X70" s="967"/>
      <c r="Y70" s="967"/>
      <c r="Z70" s="967"/>
      <c r="AA70" s="967">
        <v>21004</v>
      </c>
      <c r="AB70" s="967"/>
      <c r="AC70" s="967"/>
      <c r="AD70" s="967"/>
      <c r="AE70" s="967"/>
      <c r="AF70" s="967">
        <v>21004</v>
      </c>
      <c r="AG70" s="967"/>
      <c r="AH70" s="967"/>
      <c r="AI70" s="967"/>
      <c r="AJ70" s="967"/>
      <c r="AK70" s="967">
        <v>6841</v>
      </c>
      <c r="AL70" s="967"/>
      <c r="AM70" s="967"/>
      <c r="AN70" s="967"/>
      <c r="AO70" s="967"/>
      <c r="AP70" s="967" t="s">
        <v>537</v>
      </c>
      <c r="AQ70" s="967"/>
      <c r="AR70" s="967"/>
      <c r="AS70" s="967"/>
      <c r="AT70" s="967"/>
      <c r="AU70" s="967" t="s">
        <v>537</v>
      </c>
      <c r="AV70" s="967"/>
      <c r="AW70" s="967"/>
      <c r="AX70" s="967"/>
      <c r="AY70" s="967"/>
      <c r="AZ70" s="968" t="s">
        <v>544</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34897</v>
      </c>
      <c r="R71" s="967"/>
      <c r="S71" s="967"/>
      <c r="T71" s="967"/>
      <c r="U71" s="967"/>
      <c r="V71" s="967">
        <v>34814</v>
      </c>
      <c r="W71" s="967"/>
      <c r="X71" s="967"/>
      <c r="Y71" s="967"/>
      <c r="Z71" s="967"/>
      <c r="AA71" s="967">
        <v>83</v>
      </c>
      <c r="AB71" s="967"/>
      <c r="AC71" s="967"/>
      <c r="AD71" s="967"/>
      <c r="AE71" s="967"/>
      <c r="AF71" s="967">
        <v>83</v>
      </c>
      <c r="AG71" s="967"/>
      <c r="AH71" s="967"/>
      <c r="AI71" s="967"/>
      <c r="AJ71" s="967"/>
      <c r="AK71" s="967">
        <v>2162</v>
      </c>
      <c r="AL71" s="967"/>
      <c r="AM71" s="967"/>
      <c r="AN71" s="967"/>
      <c r="AO71" s="967"/>
      <c r="AP71" s="967" t="s">
        <v>537</v>
      </c>
      <c r="AQ71" s="967"/>
      <c r="AR71" s="967"/>
      <c r="AS71" s="967"/>
      <c r="AT71" s="967"/>
      <c r="AU71" s="967" t="s">
        <v>537</v>
      </c>
      <c r="AV71" s="967"/>
      <c r="AW71" s="967"/>
      <c r="AX71" s="967"/>
      <c r="AY71" s="967"/>
      <c r="AZ71" s="968" t="s">
        <v>543</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328</v>
      </c>
      <c r="R72" s="967"/>
      <c r="S72" s="967"/>
      <c r="T72" s="967"/>
      <c r="U72" s="967"/>
      <c r="V72" s="967">
        <v>163</v>
      </c>
      <c r="W72" s="967"/>
      <c r="X72" s="967"/>
      <c r="Y72" s="967"/>
      <c r="Z72" s="967"/>
      <c r="AA72" s="967">
        <v>165</v>
      </c>
      <c r="AB72" s="967"/>
      <c r="AC72" s="967"/>
      <c r="AD72" s="967"/>
      <c r="AE72" s="967"/>
      <c r="AF72" s="967">
        <v>165</v>
      </c>
      <c r="AG72" s="967"/>
      <c r="AH72" s="967"/>
      <c r="AI72" s="967"/>
      <c r="AJ72" s="967"/>
      <c r="AK72" s="967" t="s">
        <v>542</v>
      </c>
      <c r="AL72" s="967"/>
      <c r="AM72" s="967"/>
      <c r="AN72" s="967"/>
      <c r="AO72" s="967"/>
      <c r="AP72" s="967" t="s">
        <v>537</v>
      </c>
      <c r="AQ72" s="967"/>
      <c r="AR72" s="967"/>
      <c r="AS72" s="967"/>
      <c r="AT72" s="967"/>
      <c r="AU72" s="967" t="s">
        <v>537</v>
      </c>
      <c r="AV72" s="967"/>
      <c r="AW72" s="967"/>
      <c r="AX72" s="967"/>
      <c r="AY72" s="967"/>
      <c r="AZ72" s="968" t="s">
        <v>545</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406</v>
      </c>
      <c r="R73" s="967"/>
      <c r="S73" s="967"/>
      <c r="T73" s="967"/>
      <c r="U73" s="967"/>
      <c r="V73" s="967">
        <v>393</v>
      </c>
      <c r="W73" s="967"/>
      <c r="X73" s="967"/>
      <c r="Y73" s="967"/>
      <c r="Z73" s="967"/>
      <c r="AA73" s="967">
        <v>14</v>
      </c>
      <c r="AB73" s="967"/>
      <c r="AC73" s="967"/>
      <c r="AD73" s="967"/>
      <c r="AE73" s="967"/>
      <c r="AF73" s="967">
        <v>14</v>
      </c>
      <c r="AG73" s="967"/>
      <c r="AH73" s="967"/>
      <c r="AI73" s="967"/>
      <c r="AJ73" s="967"/>
      <c r="AK73" s="967">
        <v>98</v>
      </c>
      <c r="AL73" s="967"/>
      <c r="AM73" s="967"/>
      <c r="AN73" s="967"/>
      <c r="AO73" s="967"/>
      <c r="AP73" s="967" t="s">
        <v>537</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21552</v>
      </c>
      <c r="AG88" s="955"/>
      <c r="AH88" s="955"/>
      <c r="AI88" s="955"/>
      <c r="AJ88" s="955"/>
      <c r="AK88" s="959"/>
      <c r="AL88" s="959"/>
      <c r="AM88" s="959"/>
      <c r="AN88" s="959"/>
      <c r="AO88" s="959"/>
      <c r="AP88" s="955">
        <v>2061</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100</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802013</v>
      </c>
      <c r="AB110" s="873"/>
      <c r="AC110" s="873"/>
      <c r="AD110" s="873"/>
      <c r="AE110" s="874"/>
      <c r="AF110" s="875">
        <v>786444</v>
      </c>
      <c r="AG110" s="873"/>
      <c r="AH110" s="873"/>
      <c r="AI110" s="873"/>
      <c r="AJ110" s="874"/>
      <c r="AK110" s="875">
        <v>712161</v>
      </c>
      <c r="AL110" s="873"/>
      <c r="AM110" s="873"/>
      <c r="AN110" s="873"/>
      <c r="AO110" s="874"/>
      <c r="AP110" s="876">
        <v>18.600000000000001</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6495219</v>
      </c>
      <c r="BR110" s="800"/>
      <c r="BS110" s="800"/>
      <c r="BT110" s="800"/>
      <c r="BU110" s="800"/>
      <c r="BV110" s="800">
        <v>6315095</v>
      </c>
      <c r="BW110" s="800"/>
      <c r="BX110" s="800"/>
      <c r="BY110" s="800"/>
      <c r="BZ110" s="800"/>
      <c r="CA110" s="800">
        <v>6688392</v>
      </c>
      <c r="CB110" s="800"/>
      <c r="CC110" s="800"/>
      <c r="CD110" s="800"/>
      <c r="CE110" s="800"/>
      <c r="CF110" s="861">
        <v>174.5</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35035</v>
      </c>
      <c r="BR111" s="771"/>
      <c r="BS111" s="771"/>
      <c r="BT111" s="771"/>
      <c r="BU111" s="771"/>
      <c r="BV111" s="771">
        <v>23268</v>
      </c>
      <c r="BW111" s="771"/>
      <c r="BX111" s="771"/>
      <c r="BY111" s="771"/>
      <c r="BZ111" s="771"/>
      <c r="CA111" s="771">
        <v>13778</v>
      </c>
      <c r="CB111" s="771"/>
      <c r="CC111" s="771"/>
      <c r="CD111" s="771"/>
      <c r="CE111" s="771"/>
      <c r="CF111" s="848">
        <v>0.4</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1198921</v>
      </c>
      <c r="BR112" s="771"/>
      <c r="BS112" s="771"/>
      <c r="BT112" s="771"/>
      <c r="BU112" s="771"/>
      <c r="BV112" s="771">
        <v>1173794</v>
      </c>
      <c r="BW112" s="771"/>
      <c r="BX112" s="771"/>
      <c r="BY112" s="771"/>
      <c r="BZ112" s="771"/>
      <c r="CA112" s="771">
        <v>1103090</v>
      </c>
      <c r="CB112" s="771"/>
      <c r="CC112" s="771"/>
      <c r="CD112" s="771"/>
      <c r="CE112" s="771"/>
      <c r="CF112" s="848">
        <v>28.8</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75182</v>
      </c>
      <c r="AB113" s="909"/>
      <c r="AC113" s="909"/>
      <c r="AD113" s="909"/>
      <c r="AE113" s="910"/>
      <c r="AF113" s="911">
        <v>89011</v>
      </c>
      <c r="AG113" s="909"/>
      <c r="AH113" s="909"/>
      <c r="AI113" s="909"/>
      <c r="AJ113" s="910"/>
      <c r="AK113" s="911">
        <v>87100</v>
      </c>
      <c r="AL113" s="909"/>
      <c r="AM113" s="909"/>
      <c r="AN113" s="909"/>
      <c r="AO113" s="910"/>
      <c r="AP113" s="912">
        <v>2.2999999999999998</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86714</v>
      </c>
      <c r="BR113" s="771"/>
      <c r="BS113" s="771"/>
      <c r="BT113" s="771"/>
      <c r="BU113" s="771"/>
      <c r="BV113" s="771">
        <v>136848</v>
      </c>
      <c r="BW113" s="771"/>
      <c r="BX113" s="771"/>
      <c r="BY113" s="771"/>
      <c r="BZ113" s="771"/>
      <c r="CA113" s="771">
        <v>292617</v>
      </c>
      <c r="CB113" s="771"/>
      <c r="CC113" s="771"/>
      <c r="CD113" s="771"/>
      <c r="CE113" s="771"/>
      <c r="CF113" s="848">
        <v>7.6</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7253</v>
      </c>
      <c r="AB114" s="784"/>
      <c r="AC114" s="784"/>
      <c r="AD114" s="784"/>
      <c r="AE114" s="785"/>
      <c r="AF114" s="786">
        <v>7253</v>
      </c>
      <c r="AG114" s="784"/>
      <c r="AH114" s="784"/>
      <c r="AI114" s="784"/>
      <c r="AJ114" s="785"/>
      <c r="AK114" s="786">
        <v>10614</v>
      </c>
      <c r="AL114" s="784"/>
      <c r="AM114" s="784"/>
      <c r="AN114" s="784"/>
      <c r="AO114" s="785"/>
      <c r="AP114" s="754">
        <v>0.3</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1632144</v>
      </c>
      <c r="BR114" s="771"/>
      <c r="BS114" s="771"/>
      <c r="BT114" s="771"/>
      <c r="BU114" s="771"/>
      <c r="BV114" s="771">
        <v>1604989</v>
      </c>
      <c r="BW114" s="771"/>
      <c r="BX114" s="771"/>
      <c r="BY114" s="771"/>
      <c r="BZ114" s="771"/>
      <c r="CA114" s="771">
        <v>1507681</v>
      </c>
      <c r="CB114" s="771"/>
      <c r="CC114" s="771"/>
      <c r="CD114" s="771"/>
      <c r="CE114" s="771"/>
      <c r="CF114" s="848">
        <v>39.299999999999997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12085</v>
      </c>
      <c r="AB115" s="909"/>
      <c r="AC115" s="909"/>
      <c r="AD115" s="909"/>
      <c r="AE115" s="910"/>
      <c r="AF115" s="911">
        <v>11963</v>
      </c>
      <c r="AG115" s="909"/>
      <c r="AH115" s="909"/>
      <c r="AI115" s="909"/>
      <c r="AJ115" s="910"/>
      <c r="AK115" s="911">
        <v>13146</v>
      </c>
      <c r="AL115" s="909"/>
      <c r="AM115" s="909"/>
      <c r="AN115" s="909"/>
      <c r="AO115" s="910"/>
      <c r="AP115" s="912">
        <v>0.3</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35035</v>
      </c>
      <c r="DH116" s="784"/>
      <c r="DI116" s="784"/>
      <c r="DJ116" s="784"/>
      <c r="DK116" s="785"/>
      <c r="DL116" s="786">
        <v>23268</v>
      </c>
      <c r="DM116" s="784"/>
      <c r="DN116" s="784"/>
      <c r="DO116" s="784"/>
      <c r="DP116" s="785"/>
      <c r="DQ116" s="786">
        <v>11590</v>
      </c>
      <c r="DR116" s="784"/>
      <c r="DS116" s="784"/>
      <c r="DT116" s="784"/>
      <c r="DU116" s="785"/>
      <c r="DV116" s="754">
        <v>0.3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896533</v>
      </c>
      <c r="AB117" s="895"/>
      <c r="AC117" s="895"/>
      <c r="AD117" s="895"/>
      <c r="AE117" s="896"/>
      <c r="AF117" s="898">
        <v>894671</v>
      </c>
      <c r="AG117" s="895"/>
      <c r="AH117" s="895"/>
      <c r="AI117" s="895"/>
      <c r="AJ117" s="896"/>
      <c r="AK117" s="898">
        <v>823021</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9448033</v>
      </c>
      <c r="BR118" s="858"/>
      <c r="BS118" s="858"/>
      <c r="BT118" s="858"/>
      <c r="BU118" s="858"/>
      <c r="BV118" s="858">
        <v>9253994</v>
      </c>
      <c r="BW118" s="858"/>
      <c r="BX118" s="858"/>
      <c r="BY118" s="858"/>
      <c r="BZ118" s="858"/>
      <c r="CA118" s="858">
        <v>9605558</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434</v>
      </c>
      <c r="DH118" s="784"/>
      <c r="DI118" s="784"/>
      <c r="DJ118" s="784"/>
      <c r="DK118" s="785"/>
      <c r="DL118" s="786" t="s">
        <v>434</v>
      </c>
      <c r="DM118" s="784"/>
      <c r="DN118" s="784"/>
      <c r="DO118" s="784"/>
      <c r="DP118" s="785"/>
      <c r="DQ118" s="786" t="s">
        <v>434</v>
      </c>
      <c r="DR118" s="784"/>
      <c r="DS118" s="784"/>
      <c r="DT118" s="784"/>
      <c r="DU118" s="785"/>
      <c r="DV118" s="754" t="s">
        <v>434</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434</v>
      </c>
      <c r="AB119" s="873"/>
      <c r="AC119" s="873"/>
      <c r="AD119" s="873"/>
      <c r="AE119" s="874"/>
      <c r="AF119" s="875" t="s">
        <v>434</v>
      </c>
      <c r="AG119" s="873"/>
      <c r="AH119" s="873"/>
      <c r="AI119" s="873"/>
      <c r="AJ119" s="874"/>
      <c r="AK119" s="875" t="s">
        <v>434</v>
      </c>
      <c r="AL119" s="873"/>
      <c r="AM119" s="873"/>
      <c r="AN119" s="873"/>
      <c r="AO119" s="874"/>
      <c r="AP119" s="876" t="s">
        <v>434</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2424484</v>
      </c>
      <c r="BR119" s="800"/>
      <c r="BS119" s="800"/>
      <c r="BT119" s="800"/>
      <c r="BU119" s="800"/>
      <c r="BV119" s="800">
        <v>2457189</v>
      </c>
      <c r="BW119" s="800"/>
      <c r="BX119" s="800"/>
      <c r="BY119" s="800"/>
      <c r="BZ119" s="800"/>
      <c r="CA119" s="800">
        <v>2343069</v>
      </c>
      <c r="CB119" s="800"/>
      <c r="CC119" s="800"/>
      <c r="CD119" s="800"/>
      <c r="CE119" s="800"/>
      <c r="CF119" s="861">
        <v>61.1</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434</v>
      </c>
      <c r="DH119" s="717"/>
      <c r="DI119" s="717"/>
      <c r="DJ119" s="717"/>
      <c r="DK119" s="718"/>
      <c r="DL119" s="719" t="s">
        <v>434</v>
      </c>
      <c r="DM119" s="717"/>
      <c r="DN119" s="717"/>
      <c r="DO119" s="717"/>
      <c r="DP119" s="718"/>
      <c r="DQ119" s="719">
        <v>2188</v>
      </c>
      <c r="DR119" s="717"/>
      <c r="DS119" s="717"/>
      <c r="DT119" s="717"/>
      <c r="DU119" s="718"/>
      <c r="DV119" s="807">
        <v>0.1</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434</v>
      </c>
      <c r="AB120" s="784"/>
      <c r="AC120" s="784"/>
      <c r="AD120" s="784"/>
      <c r="AE120" s="785"/>
      <c r="AF120" s="786" t="s">
        <v>434</v>
      </c>
      <c r="AG120" s="784"/>
      <c r="AH120" s="784"/>
      <c r="AI120" s="784"/>
      <c r="AJ120" s="785"/>
      <c r="AK120" s="786" t="s">
        <v>434</v>
      </c>
      <c r="AL120" s="784"/>
      <c r="AM120" s="784"/>
      <c r="AN120" s="784"/>
      <c r="AO120" s="785"/>
      <c r="AP120" s="754" t="s">
        <v>434</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72456</v>
      </c>
      <c r="BR120" s="771"/>
      <c r="BS120" s="771"/>
      <c r="BT120" s="771"/>
      <c r="BU120" s="771"/>
      <c r="BV120" s="771">
        <v>55468</v>
      </c>
      <c r="BW120" s="771"/>
      <c r="BX120" s="771"/>
      <c r="BY120" s="771"/>
      <c r="BZ120" s="771"/>
      <c r="CA120" s="771">
        <v>42303</v>
      </c>
      <c r="CB120" s="771"/>
      <c r="CC120" s="771"/>
      <c r="CD120" s="771"/>
      <c r="CE120" s="771"/>
      <c r="CF120" s="848">
        <v>1.1000000000000001</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891430</v>
      </c>
      <c r="DH120" s="800"/>
      <c r="DI120" s="800"/>
      <c r="DJ120" s="800"/>
      <c r="DK120" s="800"/>
      <c r="DL120" s="800">
        <v>856294</v>
      </c>
      <c r="DM120" s="800"/>
      <c r="DN120" s="800"/>
      <c r="DO120" s="800"/>
      <c r="DP120" s="800"/>
      <c r="DQ120" s="800">
        <v>802965</v>
      </c>
      <c r="DR120" s="800"/>
      <c r="DS120" s="800"/>
      <c r="DT120" s="800"/>
      <c r="DU120" s="800"/>
      <c r="DV120" s="801">
        <v>20.9</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434</v>
      </c>
      <c r="AB121" s="784"/>
      <c r="AC121" s="784"/>
      <c r="AD121" s="784"/>
      <c r="AE121" s="785"/>
      <c r="AF121" s="786" t="s">
        <v>434</v>
      </c>
      <c r="AG121" s="784"/>
      <c r="AH121" s="784"/>
      <c r="AI121" s="784"/>
      <c r="AJ121" s="785"/>
      <c r="AK121" s="786" t="s">
        <v>434</v>
      </c>
      <c r="AL121" s="784"/>
      <c r="AM121" s="784"/>
      <c r="AN121" s="784"/>
      <c r="AO121" s="785"/>
      <c r="AP121" s="754" t="s">
        <v>434</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5343677</v>
      </c>
      <c r="BR121" s="858"/>
      <c r="BS121" s="858"/>
      <c r="BT121" s="858"/>
      <c r="BU121" s="858"/>
      <c r="BV121" s="858">
        <v>5448567</v>
      </c>
      <c r="BW121" s="858"/>
      <c r="BX121" s="858"/>
      <c r="BY121" s="858"/>
      <c r="BZ121" s="858"/>
      <c r="CA121" s="858">
        <v>5904995</v>
      </c>
      <c r="CB121" s="858"/>
      <c r="CC121" s="858"/>
      <c r="CD121" s="858"/>
      <c r="CE121" s="858"/>
      <c r="CF121" s="859">
        <v>154.1</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278047</v>
      </c>
      <c r="DH121" s="771"/>
      <c r="DI121" s="771"/>
      <c r="DJ121" s="771"/>
      <c r="DK121" s="771"/>
      <c r="DL121" s="771">
        <v>280511</v>
      </c>
      <c r="DM121" s="771"/>
      <c r="DN121" s="771"/>
      <c r="DO121" s="771"/>
      <c r="DP121" s="771"/>
      <c r="DQ121" s="771">
        <v>256575</v>
      </c>
      <c r="DR121" s="771"/>
      <c r="DS121" s="771"/>
      <c r="DT121" s="771"/>
      <c r="DU121" s="771"/>
      <c r="DV121" s="823">
        <v>6.7</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7840617</v>
      </c>
      <c r="BR122" s="840"/>
      <c r="BS122" s="840"/>
      <c r="BT122" s="840"/>
      <c r="BU122" s="840"/>
      <c r="BV122" s="840">
        <v>7961224</v>
      </c>
      <c r="BW122" s="840"/>
      <c r="BX122" s="840"/>
      <c r="BY122" s="840"/>
      <c r="BZ122" s="840"/>
      <c r="CA122" s="840">
        <v>8290367</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29444</v>
      </c>
      <c r="DH122" s="771"/>
      <c r="DI122" s="771"/>
      <c r="DJ122" s="771"/>
      <c r="DK122" s="771"/>
      <c r="DL122" s="771">
        <v>36989</v>
      </c>
      <c r="DM122" s="771"/>
      <c r="DN122" s="771"/>
      <c r="DO122" s="771"/>
      <c r="DP122" s="771"/>
      <c r="DQ122" s="771">
        <v>43550</v>
      </c>
      <c r="DR122" s="771"/>
      <c r="DS122" s="771"/>
      <c r="DT122" s="771"/>
      <c r="DU122" s="771"/>
      <c r="DV122" s="823">
        <v>1.1000000000000001</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11968</v>
      </c>
      <c r="AB123" s="784"/>
      <c r="AC123" s="784"/>
      <c r="AD123" s="784"/>
      <c r="AE123" s="785"/>
      <c r="AF123" s="786">
        <v>11859</v>
      </c>
      <c r="AG123" s="784"/>
      <c r="AH123" s="784"/>
      <c r="AI123" s="784"/>
      <c r="AJ123" s="785"/>
      <c r="AK123" s="786">
        <v>11678</v>
      </c>
      <c r="AL123" s="784"/>
      <c r="AM123" s="784"/>
      <c r="AN123" s="784"/>
      <c r="AO123" s="785"/>
      <c r="AP123" s="754">
        <v>0.3</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41</v>
      </c>
      <c r="BR123" s="832"/>
      <c r="BS123" s="832"/>
      <c r="BT123" s="832"/>
      <c r="BU123" s="832"/>
      <c r="BV123" s="832">
        <v>32.9</v>
      </c>
      <c r="BW123" s="832"/>
      <c r="BX123" s="832"/>
      <c r="BY123" s="832"/>
      <c r="BZ123" s="832"/>
      <c r="CA123" s="832">
        <v>34.299999999999997</v>
      </c>
      <c r="CB123" s="832"/>
      <c r="CC123" s="832"/>
      <c r="CD123" s="832"/>
      <c r="CE123" s="832"/>
      <c r="CF123" s="730"/>
      <c r="CG123" s="731"/>
      <c r="CH123" s="731"/>
      <c r="CI123" s="731"/>
      <c r="CJ123" s="833"/>
      <c r="CK123" s="851"/>
      <c r="CL123" s="812"/>
      <c r="CM123" s="812"/>
      <c r="CN123" s="812"/>
      <c r="CO123" s="813"/>
      <c r="CP123" s="828" t="s">
        <v>445</v>
      </c>
      <c r="CQ123" s="829"/>
      <c r="CR123" s="829"/>
      <c r="CS123" s="829"/>
      <c r="CT123" s="829"/>
      <c r="CU123" s="829"/>
      <c r="CV123" s="829"/>
      <c r="CW123" s="829"/>
      <c r="CX123" s="829"/>
      <c r="CY123" s="829"/>
      <c r="CZ123" s="829"/>
      <c r="DA123" s="829"/>
      <c r="DB123" s="829"/>
      <c r="DC123" s="829"/>
      <c r="DD123" s="829"/>
      <c r="DE123" s="829"/>
      <c r="DF123" s="830"/>
      <c r="DG123" s="783" t="s">
        <v>446</v>
      </c>
      <c r="DH123" s="784"/>
      <c r="DI123" s="784"/>
      <c r="DJ123" s="784"/>
      <c r="DK123" s="785"/>
      <c r="DL123" s="786" t="s">
        <v>446</v>
      </c>
      <c r="DM123" s="784"/>
      <c r="DN123" s="784"/>
      <c r="DO123" s="784"/>
      <c r="DP123" s="785"/>
      <c r="DQ123" s="786" t="s">
        <v>446</v>
      </c>
      <c r="DR123" s="784"/>
      <c r="DS123" s="784"/>
      <c r="DT123" s="784"/>
      <c r="DU123" s="785"/>
      <c r="DV123" s="754" t="s">
        <v>446</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446</v>
      </c>
      <c r="AB124" s="784"/>
      <c r="AC124" s="784"/>
      <c r="AD124" s="784"/>
      <c r="AE124" s="785"/>
      <c r="AF124" s="786" t="s">
        <v>446</v>
      </c>
      <c r="AG124" s="784"/>
      <c r="AH124" s="784"/>
      <c r="AI124" s="784"/>
      <c r="AJ124" s="785"/>
      <c r="AK124" s="786" t="s">
        <v>446</v>
      </c>
      <c r="AL124" s="784"/>
      <c r="AM124" s="784"/>
      <c r="AN124" s="784"/>
      <c r="AO124" s="785"/>
      <c r="AP124" s="754" t="s">
        <v>446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446</v>
      </c>
      <c r="DH124" s="717"/>
      <c r="DI124" s="717"/>
      <c r="DJ124" s="717"/>
      <c r="DK124" s="718"/>
      <c r="DL124" s="719" t="s">
        <v>446</v>
      </c>
      <c r="DM124" s="717"/>
      <c r="DN124" s="717"/>
      <c r="DO124" s="717"/>
      <c r="DP124" s="718"/>
      <c r="DQ124" s="719" t="s">
        <v>446</v>
      </c>
      <c r="DR124" s="717"/>
      <c r="DS124" s="717"/>
      <c r="DT124" s="717"/>
      <c r="DU124" s="718"/>
      <c r="DV124" s="807" t="s">
        <v>446</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446</v>
      </c>
      <c r="AB125" s="784"/>
      <c r="AC125" s="784"/>
      <c r="AD125" s="784"/>
      <c r="AE125" s="785"/>
      <c r="AF125" s="786" t="s">
        <v>446</v>
      </c>
      <c r="AG125" s="784"/>
      <c r="AH125" s="784"/>
      <c r="AI125" s="784"/>
      <c r="AJ125" s="785"/>
      <c r="AK125" s="786" t="s">
        <v>446</v>
      </c>
      <c r="AL125" s="784"/>
      <c r="AM125" s="784"/>
      <c r="AN125" s="784"/>
      <c r="AO125" s="785"/>
      <c r="AP125" s="754" t="s">
        <v>446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446</v>
      </c>
      <c r="DH125" s="800"/>
      <c r="DI125" s="800"/>
      <c r="DJ125" s="800"/>
      <c r="DK125" s="800"/>
      <c r="DL125" s="800" t="s">
        <v>446</v>
      </c>
      <c r="DM125" s="800"/>
      <c r="DN125" s="800"/>
      <c r="DO125" s="800"/>
      <c r="DP125" s="800"/>
      <c r="DQ125" s="800" t="s">
        <v>446</v>
      </c>
      <c r="DR125" s="800"/>
      <c r="DS125" s="800"/>
      <c r="DT125" s="800"/>
      <c r="DU125" s="800"/>
      <c r="DV125" s="801" t="s">
        <v>446</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446</v>
      </c>
      <c r="AB126" s="784"/>
      <c r="AC126" s="784"/>
      <c r="AD126" s="784"/>
      <c r="AE126" s="785"/>
      <c r="AF126" s="786" t="s">
        <v>446</v>
      </c>
      <c r="AG126" s="784"/>
      <c r="AH126" s="784"/>
      <c r="AI126" s="784"/>
      <c r="AJ126" s="785"/>
      <c r="AK126" s="786">
        <v>1387</v>
      </c>
      <c r="AL126" s="784"/>
      <c r="AM126" s="784"/>
      <c r="AN126" s="784"/>
      <c r="AO126" s="785"/>
      <c r="AP126" s="754">
        <v>0</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446</v>
      </c>
      <c r="DH126" s="771"/>
      <c r="DI126" s="771"/>
      <c r="DJ126" s="771"/>
      <c r="DK126" s="771"/>
      <c r="DL126" s="771" t="s">
        <v>446</v>
      </c>
      <c r="DM126" s="771"/>
      <c r="DN126" s="771"/>
      <c r="DO126" s="771"/>
      <c r="DP126" s="771"/>
      <c r="DQ126" s="771" t="s">
        <v>446</v>
      </c>
      <c r="DR126" s="771"/>
      <c r="DS126" s="771"/>
      <c r="DT126" s="771"/>
      <c r="DU126" s="771"/>
      <c r="DV126" s="823" t="s">
        <v>446</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117</v>
      </c>
      <c r="AB127" s="784"/>
      <c r="AC127" s="784"/>
      <c r="AD127" s="784"/>
      <c r="AE127" s="785"/>
      <c r="AF127" s="786">
        <v>104</v>
      </c>
      <c r="AG127" s="784"/>
      <c r="AH127" s="784"/>
      <c r="AI127" s="784"/>
      <c r="AJ127" s="785"/>
      <c r="AK127" s="786">
        <v>81</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446</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19512</v>
      </c>
      <c r="AB128" s="724"/>
      <c r="AC128" s="724"/>
      <c r="AD128" s="724"/>
      <c r="AE128" s="725"/>
      <c r="AF128" s="726">
        <v>18656</v>
      </c>
      <c r="AG128" s="724"/>
      <c r="AH128" s="724"/>
      <c r="AI128" s="724"/>
      <c r="AJ128" s="725"/>
      <c r="AK128" s="726">
        <v>14397</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4358763</v>
      </c>
      <c r="AB129" s="784"/>
      <c r="AC129" s="784"/>
      <c r="AD129" s="784"/>
      <c r="AE129" s="785"/>
      <c r="AF129" s="786">
        <v>4378072</v>
      </c>
      <c r="AG129" s="784"/>
      <c r="AH129" s="784"/>
      <c r="AI129" s="784"/>
      <c r="AJ129" s="785"/>
      <c r="AK129" s="786">
        <v>4311453</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445954</v>
      </c>
      <c r="AB130" s="784"/>
      <c r="AC130" s="784"/>
      <c r="AD130" s="784"/>
      <c r="AE130" s="785"/>
      <c r="AF130" s="786">
        <v>454700</v>
      </c>
      <c r="AG130" s="784"/>
      <c r="AH130" s="784"/>
      <c r="AI130" s="784"/>
      <c r="AJ130" s="785"/>
      <c r="AK130" s="786">
        <v>478333</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34.299999999999997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3912809</v>
      </c>
      <c r="AB131" s="717"/>
      <c r="AC131" s="717"/>
      <c r="AD131" s="717"/>
      <c r="AE131" s="718"/>
      <c r="AF131" s="719">
        <v>3923372</v>
      </c>
      <c r="AG131" s="717"/>
      <c r="AH131" s="717"/>
      <c r="AI131" s="717"/>
      <c r="AJ131" s="718"/>
      <c r="AK131" s="719">
        <v>3833120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11.016816820000001</v>
      </c>
      <c r="AB132" s="740"/>
      <c r="AC132" s="740"/>
      <c r="AD132" s="740"/>
      <c r="AE132" s="741"/>
      <c r="AF132" s="742">
        <v>10.73859425</v>
      </c>
      <c r="AG132" s="740"/>
      <c r="AH132" s="740"/>
      <c r="AI132" s="740"/>
      <c r="AJ132" s="741"/>
      <c r="AK132" s="742">
        <v>8.6167664980000005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12.4</v>
      </c>
      <c r="AB133" s="749"/>
      <c r="AC133" s="749"/>
      <c r="AD133" s="749"/>
      <c r="AE133" s="750"/>
      <c r="AF133" s="748">
        <v>11.5</v>
      </c>
      <c r="AG133" s="749"/>
      <c r="AH133" s="749"/>
      <c r="AI133" s="749"/>
      <c r="AJ133" s="750"/>
      <c r="AK133" s="748">
        <v>10.1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7" zoomScale="70" zoomScaleNormal="85" zoomScaleSheetLayoutView="70" workbookViewId="0">
      <selection activeCell="AO36" sqref="AO36:BC3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0" zoomScale="70" zoomScaleNormal="70" zoomScaleSheetLayoutView="55" workbookViewId="0">
      <selection activeCell="AO36" sqref="AO36:BC3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AO36" sqref="AO36:BC3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1272619</v>
      </c>
      <c r="L9" s="264">
        <v>99517</v>
      </c>
      <c r="M9" s="265">
        <v>86227</v>
      </c>
      <c r="N9" s="266">
        <v>15.4</v>
      </c>
    </row>
    <row r="10" spans="1:16">
      <c r="A10" s="248"/>
      <c r="B10" s="244"/>
      <c r="C10" s="244"/>
      <c r="D10" s="244"/>
      <c r="E10" s="244"/>
      <c r="F10" s="244"/>
      <c r="G10" s="1133" t="s">
        <v>478</v>
      </c>
      <c r="H10" s="1134"/>
      <c r="I10" s="1134"/>
      <c r="J10" s="1135"/>
      <c r="K10" s="267">
        <v>204210</v>
      </c>
      <c r="L10" s="268">
        <v>15969</v>
      </c>
      <c r="M10" s="269">
        <v>9547</v>
      </c>
      <c r="N10" s="270">
        <v>67.3</v>
      </c>
    </row>
    <row r="11" spans="1:16" ht="13.5" customHeight="1">
      <c r="A11" s="248"/>
      <c r="B11" s="244"/>
      <c r="C11" s="244"/>
      <c r="D11" s="244"/>
      <c r="E11" s="244"/>
      <c r="F11" s="244"/>
      <c r="G11" s="1133" t="s">
        <v>479</v>
      </c>
      <c r="H11" s="1134"/>
      <c r="I11" s="1134"/>
      <c r="J11" s="1135"/>
      <c r="K11" s="267">
        <v>195245</v>
      </c>
      <c r="L11" s="268">
        <v>15268</v>
      </c>
      <c r="M11" s="269">
        <v>14619</v>
      </c>
      <c r="N11" s="270">
        <v>4.4000000000000004</v>
      </c>
    </row>
    <row r="12" spans="1:16" ht="13.5" customHeight="1">
      <c r="A12" s="248"/>
      <c r="B12" s="244"/>
      <c r="C12" s="244"/>
      <c r="D12" s="244"/>
      <c r="E12" s="244"/>
      <c r="F12" s="244"/>
      <c r="G12" s="1133" t="s">
        <v>480</v>
      </c>
      <c r="H12" s="1134"/>
      <c r="I12" s="1134"/>
      <c r="J12" s="1135"/>
      <c r="K12" s="267">
        <v>38698</v>
      </c>
      <c r="L12" s="268">
        <v>3026</v>
      </c>
      <c r="M12" s="269">
        <v>715</v>
      </c>
      <c r="N12" s="270">
        <v>323.2</v>
      </c>
    </row>
    <row r="13" spans="1:16" ht="13.5" customHeight="1">
      <c r="A13" s="248"/>
      <c r="B13" s="244"/>
      <c r="C13" s="244"/>
      <c r="D13" s="244"/>
      <c r="E13" s="244"/>
      <c r="F13" s="244"/>
      <c r="G13" s="1133" t="s">
        <v>481</v>
      </c>
      <c r="H13" s="1134"/>
      <c r="I13" s="1134"/>
      <c r="J13" s="1135"/>
      <c r="K13" s="267" t="s">
        <v>482</v>
      </c>
      <c r="L13" s="268" t="s">
        <v>482</v>
      </c>
      <c r="M13" s="269" t="s">
        <v>482</v>
      </c>
      <c r="N13" s="270" t="s">
        <v>482</v>
      </c>
    </row>
    <row r="14" spans="1:16" ht="13.5" customHeight="1">
      <c r="A14" s="248"/>
      <c r="B14" s="244"/>
      <c r="C14" s="244"/>
      <c r="D14" s="244"/>
      <c r="E14" s="244"/>
      <c r="F14" s="244"/>
      <c r="G14" s="1133" t="s">
        <v>483</v>
      </c>
      <c r="H14" s="1134"/>
      <c r="I14" s="1134"/>
      <c r="J14" s="1135"/>
      <c r="K14" s="267">
        <v>41173</v>
      </c>
      <c r="L14" s="268">
        <v>3220</v>
      </c>
      <c r="M14" s="269">
        <v>4408</v>
      </c>
      <c r="N14" s="270">
        <v>-27</v>
      </c>
    </row>
    <row r="15" spans="1:16" ht="13.5" customHeight="1">
      <c r="A15" s="248"/>
      <c r="B15" s="244"/>
      <c r="C15" s="244"/>
      <c r="D15" s="244"/>
      <c r="E15" s="244"/>
      <c r="F15" s="244"/>
      <c r="G15" s="1133" t="s">
        <v>484</v>
      </c>
      <c r="H15" s="1134"/>
      <c r="I15" s="1134"/>
      <c r="J15" s="1135"/>
      <c r="K15" s="267">
        <v>27741</v>
      </c>
      <c r="L15" s="268">
        <v>2169</v>
      </c>
      <c r="M15" s="269">
        <v>2514</v>
      </c>
      <c r="N15" s="270">
        <v>-13.7</v>
      </c>
    </row>
    <row r="16" spans="1:16">
      <c r="A16" s="248"/>
      <c r="B16" s="244"/>
      <c r="C16" s="244"/>
      <c r="D16" s="244"/>
      <c r="E16" s="244"/>
      <c r="F16" s="244"/>
      <c r="G16" s="1136" t="s">
        <v>485</v>
      </c>
      <c r="H16" s="1137"/>
      <c r="I16" s="1137"/>
      <c r="J16" s="1138"/>
      <c r="K16" s="268">
        <v>-165041</v>
      </c>
      <c r="L16" s="268">
        <v>-12906</v>
      </c>
      <c r="M16" s="269">
        <v>-8433</v>
      </c>
      <c r="N16" s="270">
        <v>53</v>
      </c>
    </row>
    <row r="17" spans="1:16">
      <c r="A17" s="248"/>
      <c r="B17" s="244"/>
      <c r="C17" s="244"/>
      <c r="D17" s="244"/>
      <c r="E17" s="244"/>
      <c r="F17" s="244"/>
      <c r="G17" s="1136" t="s">
        <v>171</v>
      </c>
      <c r="H17" s="1137"/>
      <c r="I17" s="1137"/>
      <c r="J17" s="1138"/>
      <c r="K17" s="268">
        <v>1614645</v>
      </c>
      <c r="L17" s="268">
        <v>126263</v>
      </c>
      <c r="M17" s="269">
        <v>109597</v>
      </c>
      <c r="N17" s="270">
        <v>15.2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12.12</v>
      </c>
      <c r="L21" s="281">
        <v>10.18</v>
      </c>
      <c r="M21" s="282">
        <v>1.94</v>
      </c>
      <c r="N21" s="249"/>
      <c r="O21" s="283"/>
      <c r="P21" s="279"/>
    </row>
    <row r="22" spans="1:16" s="284" customFormat="1">
      <c r="A22" s="279"/>
      <c r="B22" s="249"/>
      <c r="C22" s="249"/>
      <c r="D22" s="249"/>
      <c r="E22" s="249"/>
      <c r="F22" s="249"/>
      <c r="G22" s="1130" t="s">
        <v>491</v>
      </c>
      <c r="H22" s="1131"/>
      <c r="I22" s="1131"/>
      <c r="J22" s="1132"/>
      <c r="K22" s="285">
        <v>91.5</v>
      </c>
      <c r="L22" s="286">
        <v>96</v>
      </c>
      <c r="M22" s="287">
        <v>-4.5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712161</v>
      </c>
      <c r="L32" s="294">
        <v>55690</v>
      </c>
      <c r="M32" s="295">
        <v>43270</v>
      </c>
      <c r="N32" s="296">
        <v>28.7</v>
      </c>
    </row>
    <row r="33" spans="1:16" ht="13.5" customHeight="1">
      <c r="A33" s="248"/>
      <c r="B33" s="244"/>
      <c r="C33" s="244"/>
      <c r="D33" s="244"/>
      <c r="E33" s="244"/>
      <c r="F33" s="244"/>
      <c r="G33" s="1121" t="s">
        <v>495</v>
      </c>
      <c r="H33" s="1122"/>
      <c r="I33" s="1122"/>
      <c r="J33" s="1123"/>
      <c r="K33" s="294" t="s">
        <v>482</v>
      </c>
      <c r="L33" s="294" t="s">
        <v>482</v>
      </c>
      <c r="M33" s="295" t="s">
        <v>482</v>
      </c>
      <c r="N33" s="296" t="s">
        <v>482</v>
      </c>
    </row>
    <row r="34" spans="1:16" ht="27" customHeight="1">
      <c r="A34" s="248"/>
      <c r="B34" s="244"/>
      <c r="C34" s="244"/>
      <c r="D34" s="244"/>
      <c r="E34" s="244"/>
      <c r="F34" s="244"/>
      <c r="G34" s="1121" t="s">
        <v>496</v>
      </c>
      <c r="H34" s="1122"/>
      <c r="I34" s="1122"/>
      <c r="J34" s="1123"/>
      <c r="K34" s="294" t="s">
        <v>482</v>
      </c>
      <c r="L34" s="294" t="s">
        <v>482</v>
      </c>
      <c r="M34" s="295" t="s">
        <v>482</v>
      </c>
      <c r="N34" s="296" t="s">
        <v>482</v>
      </c>
    </row>
    <row r="35" spans="1:16" ht="27" customHeight="1">
      <c r="A35" s="248"/>
      <c r="B35" s="244"/>
      <c r="C35" s="244"/>
      <c r="D35" s="244"/>
      <c r="E35" s="244"/>
      <c r="F35" s="244"/>
      <c r="G35" s="1121" t="s">
        <v>497</v>
      </c>
      <c r="H35" s="1122"/>
      <c r="I35" s="1122"/>
      <c r="J35" s="1123"/>
      <c r="K35" s="294">
        <v>87100</v>
      </c>
      <c r="L35" s="294">
        <v>6811</v>
      </c>
      <c r="M35" s="295">
        <v>16851</v>
      </c>
      <c r="N35" s="296">
        <v>-59.6</v>
      </c>
    </row>
    <row r="36" spans="1:16" ht="27" customHeight="1">
      <c r="A36" s="248"/>
      <c r="B36" s="244"/>
      <c r="C36" s="244"/>
      <c r="D36" s="244"/>
      <c r="E36" s="244"/>
      <c r="F36" s="244"/>
      <c r="G36" s="1121" t="s">
        <v>498</v>
      </c>
      <c r="H36" s="1122"/>
      <c r="I36" s="1122"/>
      <c r="J36" s="1123"/>
      <c r="K36" s="294">
        <v>10614</v>
      </c>
      <c r="L36" s="294">
        <v>830</v>
      </c>
      <c r="M36" s="295">
        <v>5730</v>
      </c>
      <c r="N36" s="296">
        <v>-85.5</v>
      </c>
    </row>
    <row r="37" spans="1:16" ht="13.5" customHeight="1">
      <c r="A37" s="248"/>
      <c r="B37" s="244"/>
      <c r="C37" s="244"/>
      <c r="D37" s="244"/>
      <c r="E37" s="244"/>
      <c r="F37" s="244"/>
      <c r="G37" s="1121" t="s">
        <v>499</v>
      </c>
      <c r="H37" s="1122"/>
      <c r="I37" s="1122"/>
      <c r="J37" s="1123"/>
      <c r="K37" s="294">
        <v>13146</v>
      </c>
      <c r="L37" s="294">
        <v>1028</v>
      </c>
      <c r="M37" s="295">
        <v>2166</v>
      </c>
      <c r="N37" s="296">
        <v>-52.5</v>
      </c>
    </row>
    <row r="38" spans="1:16" ht="27" customHeight="1">
      <c r="A38" s="248"/>
      <c r="B38" s="244"/>
      <c r="C38" s="244"/>
      <c r="D38" s="244"/>
      <c r="E38" s="244"/>
      <c r="F38" s="244"/>
      <c r="G38" s="1124" t="s">
        <v>500</v>
      </c>
      <c r="H38" s="1125"/>
      <c r="I38" s="1125"/>
      <c r="J38" s="1126"/>
      <c r="K38" s="297" t="s">
        <v>482</v>
      </c>
      <c r="L38" s="297" t="s">
        <v>482</v>
      </c>
      <c r="M38" s="298">
        <v>2</v>
      </c>
      <c r="N38" s="299" t="s">
        <v>482</v>
      </c>
      <c r="O38" s="293"/>
    </row>
    <row r="39" spans="1:16">
      <c r="A39" s="248"/>
      <c r="B39" s="244"/>
      <c r="C39" s="244"/>
      <c r="D39" s="244"/>
      <c r="E39" s="244"/>
      <c r="F39" s="244"/>
      <c r="G39" s="1124" t="s">
        <v>501</v>
      </c>
      <c r="H39" s="1125"/>
      <c r="I39" s="1125"/>
      <c r="J39" s="1126"/>
      <c r="K39" s="300">
        <v>-14397</v>
      </c>
      <c r="L39" s="300">
        <v>-1126</v>
      </c>
      <c r="M39" s="301">
        <v>-1352</v>
      </c>
      <c r="N39" s="302">
        <v>-16.7</v>
      </c>
      <c r="O39" s="293"/>
    </row>
    <row r="40" spans="1:16" ht="27" customHeight="1">
      <c r="A40" s="248"/>
      <c r="B40" s="244"/>
      <c r="C40" s="244"/>
      <c r="D40" s="244"/>
      <c r="E40" s="244"/>
      <c r="F40" s="244"/>
      <c r="G40" s="1121" t="s">
        <v>502</v>
      </c>
      <c r="H40" s="1122"/>
      <c r="I40" s="1122"/>
      <c r="J40" s="1123"/>
      <c r="K40" s="300">
        <v>-478333</v>
      </c>
      <c r="L40" s="300">
        <v>-37405</v>
      </c>
      <c r="M40" s="301">
        <v>-44507</v>
      </c>
      <c r="N40" s="302">
        <v>-16</v>
      </c>
      <c r="O40" s="293"/>
    </row>
    <row r="41" spans="1:16">
      <c r="A41" s="248"/>
      <c r="B41" s="244"/>
      <c r="C41" s="244"/>
      <c r="D41" s="244"/>
      <c r="E41" s="244"/>
      <c r="F41" s="244"/>
      <c r="G41" s="1127" t="s">
        <v>281</v>
      </c>
      <c r="H41" s="1128"/>
      <c r="I41" s="1128"/>
      <c r="J41" s="1129"/>
      <c r="K41" s="294">
        <v>330291</v>
      </c>
      <c r="L41" s="300">
        <v>25828</v>
      </c>
      <c r="M41" s="301">
        <v>22159</v>
      </c>
      <c r="N41" s="302">
        <v>16.600000000000001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696275</v>
      </c>
      <c r="J51" s="320">
        <v>51182</v>
      </c>
      <c r="K51" s="321">
        <v>46.5</v>
      </c>
      <c r="L51" s="322">
        <v>95443</v>
      </c>
      <c r="M51" s="323">
        <v>9.8000000000000007</v>
      </c>
      <c r="N51" s="324">
        <v>36.700000000000003</v>
      </c>
    </row>
    <row r="52" spans="1:14">
      <c r="A52" s="248"/>
      <c r="B52" s="244"/>
      <c r="C52" s="244"/>
      <c r="D52" s="244"/>
      <c r="E52" s="244"/>
      <c r="F52" s="244"/>
      <c r="G52" s="325"/>
      <c r="H52" s="326" t="s">
        <v>513</v>
      </c>
      <c r="I52" s="327">
        <v>346006</v>
      </c>
      <c r="J52" s="328">
        <v>25434</v>
      </c>
      <c r="K52" s="329">
        <v>17.5</v>
      </c>
      <c r="L52" s="330">
        <v>48538</v>
      </c>
      <c r="M52" s="331">
        <v>-4.5999999999999996</v>
      </c>
      <c r="N52" s="332">
        <v>22.1</v>
      </c>
    </row>
    <row r="53" spans="1:14">
      <c r="A53" s="248"/>
      <c r="B53" s="244"/>
      <c r="C53" s="244"/>
      <c r="D53" s="244"/>
      <c r="E53" s="244"/>
      <c r="F53" s="244"/>
      <c r="G53" s="310" t="s">
        <v>514</v>
      </c>
      <c r="H53" s="311"/>
      <c r="I53" s="319">
        <v>964365</v>
      </c>
      <c r="J53" s="320">
        <v>72113</v>
      </c>
      <c r="K53" s="321">
        <v>40.9</v>
      </c>
      <c r="L53" s="322">
        <v>72729</v>
      </c>
      <c r="M53" s="323">
        <v>-23.8</v>
      </c>
      <c r="N53" s="324">
        <v>64.7</v>
      </c>
    </row>
    <row r="54" spans="1:14">
      <c r="A54" s="248"/>
      <c r="B54" s="244"/>
      <c r="C54" s="244"/>
      <c r="D54" s="244"/>
      <c r="E54" s="244"/>
      <c r="F54" s="244"/>
      <c r="G54" s="325"/>
      <c r="H54" s="326" t="s">
        <v>513</v>
      </c>
      <c r="I54" s="327">
        <v>300035</v>
      </c>
      <c r="J54" s="328">
        <v>22436</v>
      </c>
      <c r="K54" s="329">
        <v>-11.8</v>
      </c>
      <c r="L54" s="330">
        <v>36291</v>
      </c>
      <c r="M54" s="331">
        <v>-25.2</v>
      </c>
      <c r="N54" s="332">
        <v>13.4</v>
      </c>
    </row>
    <row r="55" spans="1:14">
      <c r="A55" s="248"/>
      <c r="B55" s="244"/>
      <c r="C55" s="244"/>
      <c r="D55" s="244"/>
      <c r="E55" s="244"/>
      <c r="F55" s="244"/>
      <c r="G55" s="310" t="s">
        <v>515</v>
      </c>
      <c r="H55" s="311"/>
      <c r="I55" s="319">
        <v>424218</v>
      </c>
      <c r="J55" s="320">
        <v>32231</v>
      </c>
      <c r="K55" s="321">
        <v>-55.3</v>
      </c>
      <c r="L55" s="322">
        <v>70317</v>
      </c>
      <c r="M55" s="323">
        <v>-3.3</v>
      </c>
      <c r="N55" s="324">
        <v>-52</v>
      </c>
    </row>
    <row r="56" spans="1:14">
      <c r="A56" s="248"/>
      <c r="B56" s="244"/>
      <c r="C56" s="244"/>
      <c r="D56" s="244"/>
      <c r="E56" s="244"/>
      <c r="F56" s="244"/>
      <c r="G56" s="325"/>
      <c r="H56" s="326" t="s">
        <v>513</v>
      </c>
      <c r="I56" s="327">
        <v>197299</v>
      </c>
      <c r="J56" s="328">
        <v>14990</v>
      </c>
      <c r="K56" s="329">
        <v>-33.200000000000003</v>
      </c>
      <c r="L56" s="330">
        <v>35725</v>
      </c>
      <c r="M56" s="331">
        <v>-1.6</v>
      </c>
      <c r="N56" s="332">
        <v>-31.6</v>
      </c>
    </row>
    <row r="57" spans="1:14">
      <c r="A57" s="248"/>
      <c r="B57" s="244"/>
      <c r="C57" s="244"/>
      <c r="D57" s="244"/>
      <c r="E57" s="244"/>
      <c r="F57" s="244"/>
      <c r="G57" s="310" t="s">
        <v>516</v>
      </c>
      <c r="H57" s="311"/>
      <c r="I57" s="319">
        <v>615465</v>
      </c>
      <c r="J57" s="320">
        <v>47209</v>
      </c>
      <c r="K57" s="321">
        <v>46.5</v>
      </c>
      <c r="L57" s="322">
        <v>105751</v>
      </c>
      <c r="M57" s="323">
        <v>50.4</v>
      </c>
      <c r="N57" s="324">
        <v>-3.9</v>
      </c>
    </row>
    <row r="58" spans="1:14">
      <c r="A58" s="248"/>
      <c r="B58" s="244"/>
      <c r="C58" s="244"/>
      <c r="D58" s="244"/>
      <c r="E58" s="244"/>
      <c r="F58" s="244"/>
      <c r="G58" s="325"/>
      <c r="H58" s="326" t="s">
        <v>513</v>
      </c>
      <c r="I58" s="327">
        <v>314578</v>
      </c>
      <c r="J58" s="328">
        <v>24130</v>
      </c>
      <c r="K58" s="329">
        <v>61</v>
      </c>
      <c r="L58" s="330">
        <v>49969</v>
      </c>
      <c r="M58" s="331">
        <v>39.9</v>
      </c>
      <c r="N58" s="332">
        <v>21.1</v>
      </c>
    </row>
    <row r="59" spans="1:14">
      <c r="A59" s="248"/>
      <c r="B59" s="244"/>
      <c r="C59" s="244"/>
      <c r="D59" s="244"/>
      <c r="E59" s="244"/>
      <c r="F59" s="244"/>
      <c r="G59" s="310" t="s">
        <v>517</v>
      </c>
      <c r="H59" s="311"/>
      <c r="I59" s="319">
        <v>1332077</v>
      </c>
      <c r="J59" s="320">
        <v>104166</v>
      </c>
      <c r="K59" s="321">
        <v>120.6</v>
      </c>
      <c r="L59" s="322">
        <v>158564</v>
      </c>
      <c r="M59" s="323">
        <v>49.9</v>
      </c>
      <c r="N59" s="324">
        <v>70.7</v>
      </c>
    </row>
    <row r="60" spans="1:14">
      <c r="A60" s="248"/>
      <c r="B60" s="244"/>
      <c r="C60" s="244"/>
      <c r="D60" s="244"/>
      <c r="E60" s="244"/>
      <c r="F60" s="244"/>
      <c r="G60" s="325"/>
      <c r="H60" s="326" t="s">
        <v>513</v>
      </c>
      <c r="I60" s="333">
        <v>358454</v>
      </c>
      <c r="J60" s="328">
        <v>28030</v>
      </c>
      <c r="K60" s="329">
        <v>16.2</v>
      </c>
      <c r="L60" s="330">
        <v>48412</v>
      </c>
      <c r="M60" s="331">
        <v>-3.1</v>
      </c>
      <c r="N60" s="332">
        <v>19.3</v>
      </c>
    </row>
    <row r="61" spans="1:14">
      <c r="A61" s="248"/>
      <c r="B61" s="244"/>
      <c r="C61" s="244"/>
      <c r="D61" s="244"/>
      <c r="E61" s="244"/>
      <c r="F61" s="244"/>
      <c r="G61" s="310" t="s">
        <v>518</v>
      </c>
      <c r="H61" s="334"/>
      <c r="I61" s="335">
        <v>806480</v>
      </c>
      <c r="J61" s="336">
        <v>61380</v>
      </c>
      <c r="K61" s="337">
        <v>39.799999999999997</v>
      </c>
      <c r="L61" s="338">
        <v>100561</v>
      </c>
      <c r="M61" s="339">
        <v>16.600000000000001</v>
      </c>
      <c r="N61" s="324">
        <v>23.2</v>
      </c>
    </row>
    <row r="62" spans="1:14">
      <c r="A62" s="248"/>
      <c r="B62" s="244"/>
      <c r="C62" s="244"/>
      <c r="D62" s="244"/>
      <c r="E62" s="244"/>
      <c r="F62" s="244"/>
      <c r="G62" s="325"/>
      <c r="H62" s="326" t="s">
        <v>513</v>
      </c>
      <c r="I62" s="327">
        <v>303274</v>
      </c>
      <c r="J62" s="328">
        <v>23004</v>
      </c>
      <c r="K62" s="329">
        <v>9.9</v>
      </c>
      <c r="L62" s="330">
        <v>43787</v>
      </c>
      <c r="M62" s="331">
        <v>1.1000000000000001</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AO36" sqref="AO36:BC3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27.59</v>
      </c>
      <c r="G47" s="12">
        <v>29.45</v>
      </c>
      <c r="H47" s="12">
        <v>30.95</v>
      </c>
      <c r="I47" s="12">
        <v>31.24</v>
      </c>
      <c r="J47" s="13">
        <v>29.7</v>
      </c>
    </row>
    <row r="48" spans="2:10" ht="57.75" customHeight="1">
      <c r="B48" s="14"/>
      <c r="C48" s="1141" t="s">
        <v>4</v>
      </c>
      <c r="D48" s="1141"/>
      <c r="E48" s="1142"/>
      <c r="F48" s="15">
        <v>7.24</v>
      </c>
      <c r="G48" s="16">
        <v>10.28</v>
      </c>
      <c r="H48" s="16">
        <v>11.44</v>
      </c>
      <c r="I48" s="16">
        <v>10.75</v>
      </c>
      <c r="J48" s="17">
        <v>11.52</v>
      </c>
    </row>
    <row r="49" spans="2:10" ht="57.75" customHeight="1" thickBot="1">
      <c r="B49" s="18"/>
      <c r="C49" s="1143" t="s">
        <v>5</v>
      </c>
      <c r="D49" s="1143"/>
      <c r="E49" s="1144"/>
      <c r="F49" s="19">
        <v>1.95</v>
      </c>
      <c r="G49" s="20">
        <v>3.97</v>
      </c>
      <c r="H49" s="20">
        <v>2.25</v>
      </c>
      <c r="I49" s="20" t="s">
        <v>525</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0" zoomScale="70" zoomScaleNormal="70"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527</v>
      </c>
      <c r="D34" s="1151"/>
      <c r="E34" s="1152"/>
      <c r="F34" s="32">
        <v>7.24</v>
      </c>
      <c r="G34" s="33">
        <v>10.28</v>
      </c>
      <c r="H34" s="33">
        <v>11.43</v>
      </c>
      <c r="I34" s="33">
        <v>10.75</v>
      </c>
      <c r="J34" s="34">
        <v>11.51</v>
      </c>
      <c r="K34" s="22"/>
      <c r="L34" s="22"/>
      <c r="M34" s="22"/>
      <c r="N34" s="22"/>
      <c r="O34" s="22"/>
      <c r="P34" s="22"/>
    </row>
    <row r="35" spans="1:16" ht="39" customHeight="1">
      <c r="A35" s="22"/>
      <c r="B35" s="35"/>
      <c r="C35" s="1145" t="s">
        <v>528</v>
      </c>
      <c r="D35" s="1146"/>
      <c r="E35" s="1147"/>
      <c r="F35" s="36">
        <v>4.09</v>
      </c>
      <c r="G35" s="37">
        <v>4.13</v>
      </c>
      <c r="H35" s="37">
        <v>6.22</v>
      </c>
      <c r="I35" s="37">
        <v>6.34</v>
      </c>
      <c r="J35" s="38">
        <v>5.38</v>
      </c>
      <c r="K35" s="22"/>
      <c r="L35" s="22"/>
      <c r="M35" s="22"/>
      <c r="N35" s="22"/>
      <c r="O35" s="22"/>
      <c r="P35" s="22"/>
    </row>
    <row r="36" spans="1:16" ht="39" customHeight="1">
      <c r="A36" s="22"/>
      <c r="B36" s="35"/>
      <c r="C36" s="1145" t="s">
        <v>529</v>
      </c>
      <c r="D36" s="1146"/>
      <c r="E36" s="1147"/>
      <c r="F36" s="36">
        <v>1.26</v>
      </c>
      <c r="G36" s="37">
        <v>0.84</v>
      </c>
      <c r="H36" s="37">
        <v>1.52</v>
      </c>
      <c r="I36" s="37">
        <v>1.79</v>
      </c>
      <c r="J36" s="38">
        <v>1.88</v>
      </c>
      <c r="K36" s="22"/>
      <c r="L36" s="22"/>
      <c r="M36" s="22"/>
      <c r="N36" s="22"/>
      <c r="O36" s="22"/>
      <c r="P36" s="22"/>
    </row>
    <row r="37" spans="1:16" ht="39" customHeight="1">
      <c r="A37" s="22"/>
      <c r="B37" s="35"/>
      <c r="C37" s="1145" t="s">
        <v>530</v>
      </c>
      <c r="D37" s="1146"/>
      <c r="E37" s="1147"/>
      <c r="F37" s="36">
        <v>5.98</v>
      </c>
      <c r="G37" s="37">
        <v>6.79</v>
      </c>
      <c r="H37" s="37">
        <v>5.95</v>
      </c>
      <c r="I37" s="37">
        <v>5.04</v>
      </c>
      <c r="J37" s="38">
        <v>1.17</v>
      </c>
      <c r="K37" s="22"/>
      <c r="L37" s="22"/>
      <c r="M37" s="22"/>
      <c r="N37" s="22"/>
      <c r="O37" s="22"/>
      <c r="P37" s="22"/>
    </row>
    <row r="38" spans="1:16" ht="39" customHeight="1">
      <c r="A38" s="22"/>
      <c r="B38" s="35"/>
      <c r="C38" s="1145" t="s">
        <v>531</v>
      </c>
      <c r="D38" s="1146"/>
      <c r="E38" s="1147"/>
      <c r="F38" s="36">
        <v>1.56</v>
      </c>
      <c r="G38" s="37">
        <v>2.4500000000000002</v>
      </c>
      <c r="H38" s="37">
        <v>1.57</v>
      </c>
      <c r="I38" s="37">
        <v>1.67</v>
      </c>
      <c r="J38" s="38">
        <v>0.68</v>
      </c>
      <c r="K38" s="22"/>
      <c r="L38" s="22"/>
      <c r="M38" s="22"/>
      <c r="N38" s="22"/>
      <c r="O38" s="22"/>
      <c r="P38" s="22"/>
    </row>
    <row r="39" spans="1:16" ht="39" customHeight="1">
      <c r="A39" s="22"/>
      <c r="B39" s="35"/>
      <c r="C39" s="1145" t="s">
        <v>532</v>
      </c>
      <c r="D39" s="1146"/>
      <c r="E39" s="1147"/>
      <c r="F39" s="36">
        <v>0.09</v>
      </c>
      <c r="G39" s="37">
        <v>0.17</v>
      </c>
      <c r="H39" s="37">
        <v>0.42</v>
      </c>
      <c r="I39" s="37">
        <v>0.59</v>
      </c>
      <c r="J39" s="38">
        <v>0.64</v>
      </c>
      <c r="K39" s="22"/>
      <c r="L39" s="22"/>
      <c r="M39" s="22"/>
      <c r="N39" s="22"/>
      <c r="O39" s="22"/>
      <c r="P39" s="22"/>
    </row>
    <row r="40" spans="1:16" ht="39" customHeight="1">
      <c r="A40" s="22"/>
      <c r="B40" s="35"/>
      <c r="C40" s="1145" t="s">
        <v>533</v>
      </c>
      <c r="D40" s="1146"/>
      <c r="E40" s="1147"/>
      <c r="F40" s="36">
        <v>0.03</v>
      </c>
      <c r="G40" s="37">
        <v>0.08</v>
      </c>
      <c r="H40" s="37">
        <v>0.12</v>
      </c>
      <c r="I40" s="37">
        <v>0.23</v>
      </c>
      <c r="J40" s="38">
        <v>0.17</v>
      </c>
      <c r="K40" s="22"/>
      <c r="L40" s="22"/>
      <c r="M40" s="22"/>
      <c r="N40" s="22"/>
      <c r="O40" s="22"/>
      <c r="P40" s="22"/>
    </row>
    <row r="41" spans="1:16" ht="39" customHeight="1">
      <c r="A41" s="22"/>
      <c r="B41" s="35"/>
      <c r="C41" s="1145" t="s">
        <v>534</v>
      </c>
      <c r="D41" s="1146"/>
      <c r="E41" s="1147"/>
      <c r="F41" s="36">
        <v>0.06</v>
      </c>
      <c r="G41" s="37">
        <v>0.06</v>
      </c>
      <c r="H41" s="37">
        <v>0.06</v>
      </c>
      <c r="I41" s="37">
        <v>0.06</v>
      </c>
      <c r="J41" s="38">
        <v>0.06</v>
      </c>
      <c r="K41" s="22"/>
      <c r="L41" s="22"/>
      <c r="M41" s="22"/>
      <c r="N41" s="22"/>
      <c r="O41" s="22"/>
      <c r="P41" s="22"/>
    </row>
    <row r="42" spans="1:16" ht="39" customHeight="1">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536</v>
      </c>
      <c r="D43" s="1149"/>
      <c r="E43" s="1150"/>
      <c r="F43" s="41">
        <v>0.06</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60" zoomScaleNormal="60" zoomScaleSheetLayoutView="55" workbookViewId="0">
      <selection activeCell="AO36" sqref="AO36:BC3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815</v>
      </c>
      <c r="L45" s="60">
        <v>800</v>
      </c>
      <c r="M45" s="60">
        <v>802</v>
      </c>
      <c r="N45" s="60">
        <v>786</v>
      </c>
      <c r="O45" s="61">
        <v>712</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112</v>
      </c>
      <c r="L48" s="64">
        <v>112</v>
      </c>
      <c r="M48" s="64">
        <v>75</v>
      </c>
      <c r="N48" s="64">
        <v>89</v>
      </c>
      <c r="O48" s="65">
        <v>87</v>
      </c>
      <c r="P48" s="48"/>
      <c r="Q48" s="48"/>
      <c r="R48" s="48"/>
      <c r="S48" s="48"/>
      <c r="T48" s="48"/>
      <c r="U48" s="48"/>
    </row>
    <row r="49" spans="1:21" ht="30.75" customHeight="1">
      <c r="A49" s="48"/>
      <c r="B49" s="1163"/>
      <c r="C49" s="1164"/>
      <c r="D49" s="62"/>
      <c r="E49" s="1155" t="s">
        <v>16</v>
      </c>
      <c r="F49" s="1155"/>
      <c r="G49" s="1155"/>
      <c r="H49" s="1155"/>
      <c r="I49" s="1155"/>
      <c r="J49" s="1156"/>
      <c r="K49" s="63">
        <v>52</v>
      </c>
      <c r="L49" s="64">
        <v>36</v>
      </c>
      <c r="M49" s="64">
        <v>7</v>
      </c>
      <c r="N49" s="64">
        <v>7</v>
      </c>
      <c r="O49" s="65">
        <v>11</v>
      </c>
      <c r="P49" s="48"/>
      <c r="Q49" s="48"/>
      <c r="R49" s="48"/>
      <c r="S49" s="48"/>
      <c r="T49" s="48"/>
      <c r="U49" s="48"/>
    </row>
    <row r="50" spans="1:21" ht="30.75" customHeight="1">
      <c r="A50" s="48"/>
      <c r="B50" s="1163"/>
      <c r="C50" s="1164"/>
      <c r="D50" s="62"/>
      <c r="E50" s="1155" t="s">
        <v>17</v>
      </c>
      <c r="F50" s="1155"/>
      <c r="G50" s="1155"/>
      <c r="H50" s="1155"/>
      <c r="I50" s="1155"/>
      <c r="J50" s="1156"/>
      <c r="K50" s="63">
        <v>12</v>
      </c>
      <c r="L50" s="64">
        <v>12</v>
      </c>
      <c r="M50" s="64">
        <v>12</v>
      </c>
      <c r="N50" s="64">
        <v>12</v>
      </c>
      <c r="O50" s="65">
        <v>13</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441</v>
      </c>
      <c r="L52" s="64">
        <v>451</v>
      </c>
      <c r="M52" s="64">
        <v>465</v>
      </c>
      <c r="N52" s="64">
        <v>473</v>
      </c>
      <c r="O52" s="65">
        <v>493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550</v>
      </c>
      <c r="L53" s="69">
        <v>509</v>
      </c>
      <c r="M53" s="69">
        <v>431</v>
      </c>
      <c r="N53" s="69">
        <v>421</v>
      </c>
      <c r="O53" s="70">
        <v>330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2016-04-19T09:22:59Z</cp:lastPrinted>
  <dcterms:created xsi:type="dcterms:W3CDTF">2016-02-15T01:00:57Z</dcterms:created>
  <dcterms:modified xsi:type="dcterms:W3CDTF">2016-04-25T04:45:49Z</dcterms:modified>
  <cp:category/>
</cp:coreProperties>
</file>