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4995" windowWidth="19440" windowHeight="50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AM35" i="9"/>
  <c r="C35" i="9"/>
  <c r="CO34" i="9"/>
  <c r="CO35" i="9" s="1"/>
  <c r="CO36" i="9" s="1"/>
  <c r="CO37" i="9" s="1"/>
  <c r="CO38" i="9" s="1"/>
  <c r="CO39" i="9" s="1"/>
  <c r="BW34" i="9"/>
  <c r="BW35" i="9" s="1"/>
  <c r="BW36" i="9" s="1"/>
  <c r="BW37" i="9" s="1"/>
  <c r="BW38" i="9" s="1"/>
  <c r="BW39" i="9" s="1"/>
  <c r="BW40" i="9" s="1"/>
  <c r="BW41" i="9" s="1"/>
  <c r="U34" i="9"/>
  <c r="U35" i="9" s="1"/>
  <c r="C34" i="9"/>
  <c r="AM34" i="9" l="1"/>
  <c r="BE34" i="9" s="1"/>
  <c r="BE35" i="9" s="1"/>
  <c r="BE36" i="9" s="1"/>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<sst xmlns="http://schemas.openxmlformats.org/spreadsheetml/2006/main" count="1087" uniqueCount="552">
  <si>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</si>
  <si>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</si>
  <si>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</si>
  <si>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</si>
  <si>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</si>
  <si>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</si>
  <si>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</si>
  <si>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</si>
  <si>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</si>
  <si>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</si>
  <si>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</si>
  <si>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</si>
  <si>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</si>
  <si>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</si>
  <si>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</si>
  <si>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</si>
  <si>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</si>
  <si>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</si>
  <si>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</si>
  <si>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</si>
  <si>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</si>
  <si>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</si>
  <si>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</si>
  <si>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</si>
  <si>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</si>
  <si>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</si>
  <si>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</si>
  <si>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</si>
  <si>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</si>
  <si>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</si>
  <si>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</si>
  <si>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</si>
  <si>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</si>
  <si>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</si>
  <si>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</si>
  <si>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</si>
  <si>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</si>
  <si>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</si>
  <si>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</si>
  <si>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</si>
  <si>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</si>
  <si>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</si>
  <si>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</si>
  <si>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</si>
  <si>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</si>
  <si>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</si>
  <si>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</si>
  <si>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</si>
  <si>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</si>
  <si>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</si>
  <si>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</si>
  <si>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</si>
  <si>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</si>
  <si>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</si>
  <si>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</si>
  <si>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</si>
  <si>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</si>
  <si>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</si>
  <si>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</si>
  <si>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</si>
  <si>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</si>
  <si>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</si>
  <si>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</si>
  <si>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</si>
  <si>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</si>
  <si>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</si>
  <si>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</si>
  <si>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</si>
  <si>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</si>
  <si>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</si>
  <si>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</si>
  <si>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</si>
  <si>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</si>
  <si>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</si>
  <si>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</si>
  <si>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</si>
  <si>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</si>
  <si>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</si>
  <si>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</si>
  <si>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</si>
  <si>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</si>
  <si>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</si>
  <si>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</si>
  <si>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</si>
  <si>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</si>
  <si>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</si>
  <si>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</si>
  <si>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</si>
  <si>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</si>
  <si>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</si>
  <si>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</si>
  <si>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</si>
  <si>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</si>
  <si>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</si>
  <si>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</si>
  <si>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</si>
  <si>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</si>
  <si>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</si>
  <si>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</si>
  <si>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</si>
  <si>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</si>
  <si>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</si>
  <si>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</si>
  <si>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</si>
  <si>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</si>
  <si>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</si>
  <si>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</si>
  <si>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</si>
  <si>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</si>
  <si>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</si>
  <si>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</si>
  <si>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</si>
  <si>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</si>
  <si>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</si>
  <si>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</si>
  <si>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</si>
  <si>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</si>
  <si>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</si>
  <si>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</si>
  <si>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</si>
  <si>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</si>
  <si>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</si>
  <si>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</si>
  <si>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</si>
  <si>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</si>
  <si>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</si>
  <si>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</si>
  <si>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</si>
  <si>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</si>
  <si>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</si>
  <si>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</si>
  <si>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</si>
  <si>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</si>
  <si>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</si>
  <si>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</si>
  <si>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</si>
  <si>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</si>
  <si>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</si>
  <si>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</si>
  <si>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</si>
  <si>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</si>
  <si>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</si>
  <si>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</si>
  <si>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</si>
  <si>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</si>
  <si>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</si>
  <si>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</si>
  <si>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</si>
  <si>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</si>
  <si>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</si>
  <si>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</si>
  <si>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</si>
  <si>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</si>
  <si>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</si>
  <si>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</si>
  <si>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</si>
  <si>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</si>
  <si>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</si>
  <si>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</si>
  <si>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</si>
  <si>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</si>
  <si>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</si>
  <si>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</si>
  <si>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</si>
  <si>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</si>
  <si>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</si>
  <si>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</si>
  <si>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</si>
  <si>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</si>
  <si>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</si>
  <si>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</si>
  <si>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</si>
  <si>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</si>
  <si>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</si>
  <si>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</si>
  <si>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</si>
  <si>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</si>
  <si>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</si>
  <si>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</si>
  <si>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</si>
  <si>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</si>
  <si>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</si>
  <si>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</si>
  <si>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</si>
  <si>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</si>
  <si>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</si>
  <si>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</si>
  <si>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</si>
  <si>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</si>
  <si>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</si>
  <si>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</si>
  <si>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</si>
  <si>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</si>
  <si>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</si>
  <si>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</si>
  <si>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</si>
  <si>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</si>
  <si>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</si>
  <si>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</si>
  <si>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</si>
  <si>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</si>
  <si>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</si>
  <si>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</si>
  <si>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</si>
  <si>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</si>
  <si>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</si>
  <si>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</si>
  <si>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</si>
  <si>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</si>
  <si>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</si>
  <si>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</si>
  <si>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</si>
  <si>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</si>
  <si>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</si>
  <si>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</si>
  <si>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</si>
  <si>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</si>
  <si>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</si>
  <si>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</si>
  <si>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</si>
  <si>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</si>
  <si>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</si>
  <si>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</si>
  <si>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</si>
  <si>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</si>
  <si>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</si>
  <si>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</si>
  <si>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</si>
  <si>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</si>
  <si>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</si>
  <si>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</si>
  <si>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</si>
  <si>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</si>
  <si>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</si>
  <si>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</si>
  <si>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</si>
  <si>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</si>
  <si>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</si>
  <si>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</si>
  <si>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</si>
  <si>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</si>
  <si>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</si>
  <si>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</si>
  <si>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</si>
  <si>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</si>
  <si>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</si>
  <si>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</si>
  <si>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</si>
  <si>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</si>
  <si>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</si>
  <si>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</si>
  <si>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</si>
  <si>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</si>
  <si>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</si>
  <si>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</si>
  <si>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</si>
  <si>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</si>
  <si>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</si>
  <si>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</si>
  <si>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</si>
  <si>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</si>
  <si>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</si>
  <si>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</si>
  <si>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</si>
  <si>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</si>
  <si>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</si>
  <si>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</si>
  <si>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</si>
  <si>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</si>
  <si>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</si>
  <si>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</si>
  <si>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</si>
  <si>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</si>
  <si>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</si>
  <si>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</si>
  <si>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</si>
  <si>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</si>
  <si>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</si>
  <si>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</si>
  <si>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</si>
  <si>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</si>
  <si>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</si>
  <si>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</si>
  <si>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</si>
  <si>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</si>
  <si>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</si>
  <si>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</si>
  <si>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</si>
  <si>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</si>
  <si>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</si>
  <si>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</si>
  <si>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</si>
  <si>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</si>
  <si>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</si>
  <si>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</si>
  <si>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</si>
  <si>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</si>
  <si>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</si>
  <si>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</si>
  <si>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</si>
  <si>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</si>
  <si>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</si>
  <si>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</si>
  <si>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</si>
  <si>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</si>
  <si>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</si>
  <si>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</si>
  <si>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</si>
  <si>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</si>
  <si>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</si>
  <si>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</si>
  <si>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</si>
  <si>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</si>
  <si>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</si>
  <si>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</si>
  <si>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</si>
  <si>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</si>
  <si>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</si>
  <si>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</si>
  <si>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</si>
  <si>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</si>
  <si>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</si>
  <si>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</si>
  <si>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</si>
  <si>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</si>
  <si>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</si>
  <si>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</si>
  <si>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</si>
  <si>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</si>
  <si>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</si>
  <si>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</si>
  <si>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</si>
  <si>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</si>
  <si>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</si>
  <si>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</si>
  <si>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</si>
  <si>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</si>
  <si>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</si>
  <si>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</si>
  <si>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</si>
  <si>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</si>
  <si>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</si>
  <si>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</si>
  <si>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</si>
  <si>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</si>
  <si>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</si>
  <si>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</si>
  <si>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</si>
  <si>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</si>
  <si>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</si>
  <si>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</si>
  <si>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</si>
  <si>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</si>
  <si>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</si>
  <si>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</si>
  <si>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</si>
  <si>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</si>
  <si>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</si>
  <si>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</si>
  <si>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</si>
  <si>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</si>
  <si>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</si>
  <si>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</si>
  <si>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</si>
  <si>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</si>
  <si>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</si>
  <si>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</si>
  <si>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</si>
  <si>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</si>
  <si>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</si>
  <si>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</si>
  <si>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</si>
  <si>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</si>
  <si>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</si>
  <si>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</si>
  <si>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</si>
  <si>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</si>
  <si>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</si>
  <si>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</si>
  <si>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</si>
  <si>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</si>
  <si>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</si>
  <si>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</si>
  <si>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</si>
  <si>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</si>
  <si>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</si>
  <si>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</si>
  <si>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</si>
  <si>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</si>
  <si>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</si>
  <si>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</si>
  <si>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</si>
  <si>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</si>
  <si>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</si>
  <si>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</si>
  <si>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</si>
  <si>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</si>
  <si>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</si>
  <si>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</si>
  <si>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</si>
  <si>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</si>
  <si>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</si>
  <si>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</si>
  <si>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</si>
  <si>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</si>
  <si>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</si>
  <si>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</si>
  <si>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</si>
  <si>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</si>
  <si>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</si>
  <si>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</si>
  <si>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</si>
  <si>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</si>
  <si>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</si>
  <si>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</si>
  <si>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</si>
  <si>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</si>
  <si>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</si>
  <si>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</si>
  <si>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</si>
  <si>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</si>
  <si>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</si>
  <si>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</si>
  <si>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</si>
  <si>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</si>
  <si>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</si>
  <si>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</si>
  <si>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</si>
  <si>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</si>
  <si>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</si>
  <si>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</si>
  <si>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</si>
  <si>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</si>
  <si>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</si>
  <si>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</si>
  <si>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</si>
  <si>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</si>
  <si>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</si>
  <si>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</si>
  <si>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</si>
  <si>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</si>
  <si>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</si>
  <si>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</si>
  <si>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</si>
  <si>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</si>
  <si>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</si>
  <si>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</si>
  <si>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</si>
  <si>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</si>
  <si>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</si>
  <si>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</si>
  <si>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</si>
  <si>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</si>
  <si>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</si>
  <si>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</si>
  <si>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</si>
  <si>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</si>
  <si>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</si>
  <si>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</si>
  <si>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</si>
  <si>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</si>
  <si>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</si>
  <si>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</si>
  <si>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</si>
  <si>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</si>
  <si>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</si>
  <si>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</si>
  <si>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</si>
  <si>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</si>
  <si>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</si>
  <si>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</si>
  <si>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</si>
  <si>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</si>
  <si>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</si>
  <si>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</si>
  <si>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</si>
  <si>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</si>
  <si>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</si>
  <si>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</si>
  <si>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</si>
  <si>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</si>
  <si>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</si>
  <si>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</si>
  <si>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</si>
  <si>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</si>
  <si>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</si>
  <si>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</si>
  <si>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</si>
  <si>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</si>
  <si>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</si>
  <si>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</si>
  <si>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</si>
  <si>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</si>
  <si>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</si>
  <si>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</si>
  <si>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</si>
  <si>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</si>
  <si>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</si>
  <si>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</si>
  <si>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</si>
  <si>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</si>
  <si>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</si>
  <si>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</si>
  <si>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</si>
  <si>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</si>
  <si>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</si>
  <si>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</si>
  <si>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</si>
  <si>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</si>
  <si>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</si>
  <si>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</si>
  <si>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</si>
  <si>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</si>
  <si>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</si>
  <si>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</si>
  <si>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</si>
  <si>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</si>
  <si>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</si>
  <si>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</si>
  <si>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2.70</t>
  </si>
  <si>
    <t>一般会計</t>
  </si>
  <si>
    <t>水道事業会計</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</si>
  <si>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</si>
  <si>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</si>
  <si>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</si>
  <si>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</si>
  <si>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</si>
  <si>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</si>
  <si>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</si>
  <si>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</si>
  <si>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t>
    <phoneticPr fontId="2"/>
  </si>
  <si>
    <t>-</t>
    <phoneticPr fontId="2"/>
  </si>
  <si>
    <t>-</t>
    <phoneticPr fontId="2"/>
  </si>
  <si>
    <t>大里広域市町村圏組合</t>
    <rPh sb="0" eb="2">
      <t>オオサト</t>
    </rPh>
    <rPh sb="2" eb="4">
      <t>コウイキ</t>
    </rPh>
    <rPh sb="4" eb="7">
      <t>シチョウソン</t>
    </rPh>
    <rPh sb="7" eb="8">
      <t>ケン</t>
    </rPh>
    <rPh sb="8" eb="10">
      <t>クミアイ</t>
    </rPh>
    <phoneticPr fontId="2"/>
  </si>
  <si>
    <t>妻沼南河原環境施設組合</t>
    <rPh sb="0" eb="2">
      <t>メヌマ</t>
    </rPh>
    <rPh sb="2" eb="5">
      <t>ミナミカワラ</t>
    </rPh>
    <rPh sb="5" eb="7">
      <t>カンキョウ</t>
    </rPh>
    <rPh sb="7" eb="9">
      <t>シセツ</t>
    </rPh>
    <rPh sb="9" eb="11">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</si>
  <si>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</si>
  <si>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</si>
  <si>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</si>
  <si>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</si>
  <si>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</si>
  <si>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</si>
  <si>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</si>
  <si>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</si>
  <si>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</si>
  <si>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</si>
  <si>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</si>
  <si>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</si>
  <si>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</si>
  <si>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</si>
  <si>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</si>
  <si>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t>
  </si>
  <si>
    <t>まちづくり熊谷</t>
    <rPh sb="5" eb="7">
      <t>クマガヤ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</si>
</sst>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25810</c:v>
                </c:pt>
                <c:pt idx="1">
                  <c:v>26831</c:v>
                </c:pt>
                <c:pt idx="2">
                  <c:v>24702</c:v>
                </c:pt>
                <c:pt idx="3">
                  <c:v>25983</c:v>
                </c:pt>
                <c:pt idx="4">
                  <c:v>35389</c:v>
                </c:pt>
              </c:numCache>
            </c:numRef>
          </c:val>
          <c:smooth val="0"/>
        </c:ser>
        <c:dLbls>
          <c:showLegendKey val="0"/>
          <c:showVal val="0"/>
          <c:showCatName val="0"/>
          <c:showSerName val="0"/>
          <c:showPercent val="0"/>
          <c:showBubbleSize val="0"/>
        </c:dLbls>
        <c:marker val="1"/>
        <c:smooth val="0"/>
        <c:axId val="115580288"/>
        <c:axId val="115684864"/>
      </c:lineChart>
      <c:catAx>
        <c:axId val="115580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84864"/>
        <c:crosses val="autoZero"/>
        <c:auto val="1"/>
        <c:lblAlgn val="ctr"/>
        <c:lblOffset val="100"/>
        <c:tickLblSkip val="1"/>
        <c:tickMarkSkip val="1"/>
        <c:noMultiLvlLbl val="0"/>
      </c:catAx>
      <c:valAx>
        <c:axId val="11568486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8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10.77</c:v>
                </c:pt>
                <c:pt idx="1">
                  <c:v>11.57</c:v>
                </c:pt>
                <c:pt idx="2">
                  <c:v>9.5399999999999991</c:v>
                </c:pt>
                <c:pt idx="3">
                  <c:v>11.04</c:v>
                </c:pt>
                <c:pt idx="4">
                  <c:v>7.52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15.31</c:v>
                </c:pt>
                <c:pt idx="1">
                  <c:v>15.44</c:v>
                </c:pt>
                <c:pt idx="2">
                  <c:v>17.82</c:v>
                </c:pt>
                <c:pt idx="3">
                  <c:v>17.62</c:v>
                </c:pt>
                <c:pt idx="4">
                  <c:v>18.43</c:v>
                </c:pt>
              </c:numCache>
            </c:numRef>
          </c:val>
        </c:ser>
        <c:dLbls>
          <c:showLegendKey val="0"/>
          <c:showVal val="0"/>
          <c:showCatName val="0"/>
          <c:showSerName val="0"/>
          <c:showPercent val="0"/>
          <c:showBubbleSize val="0"/>
        </c:dLbls>
        <c:gapWidth val="250"/>
        <c:overlap val="100"/>
        <c:axId val="120349056"/>
        <c:axId val="12035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0.55000000000000004</c:v>
                </c:pt>
                <c:pt idx="1">
                  <c:v>0.91</c:v>
                </c:pt>
                <c:pt idx="2">
                  <c:v>0.7</c:v>
                </c:pt>
                <c:pt idx="3">
                  <c:v>2</c:v>
                </c:pt>
                <c:pt idx="4">
                  <c:v>-2.7</c:v>
                </c:pt>
              </c:numCache>
            </c:numRef>
          </c:val>
          <c:smooth val="0"/>
        </c:ser>
        <c:dLbls>
          <c:showLegendKey val="0"/>
          <c:showVal val="0"/>
          <c:showCatName val="0"/>
          <c:showSerName val="0"/>
          <c:showPercent val="0"/>
          <c:showBubbleSize val="0"/>
        </c:dLbls>
        <c:marker val="1"/>
        <c:smooth val="0"/>
        <c:axId val="120349056"/>
        <c:axId val="120350976"/>
      </c:lineChart>
      <c:catAx>
        <c:axId val="1203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50976"/>
        <c:crosses val="autoZero"/>
        <c:auto val="1"/>
        <c:lblAlgn val="ctr"/>
        <c:lblOffset val="100"/>
        <c:tickLblSkip val="1"/>
        <c:tickMarkSkip val="1"/>
        <c:noMultiLvlLbl val="0"/>
      </c:catAx>
      <c:valAx>
        <c:axId val="12035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0.09</c:v>
                </c:pt>
                <c:pt idx="4">
                  <c:v>#N/A</c:v>
                </c:pt>
                <c:pt idx="5">
                  <c:v>0.13</c:v>
                </c:pt>
                <c:pt idx="6">
                  <c:v>#N/A</c:v>
                </c:pt>
                <c:pt idx="7">
                  <c:v>0.11</c:v>
                </c:pt>
                <c:pt idx="8">
                  <c:v>#N/A</c:v>
                </c:pt>
                <c:pt idx="9">
                  <c:v>0.05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8.4600000000000009</c:v>
                </c:pt>
                <c:pt idx="2">
                  <c:v>#N/A</c:v>
                </c:pt>
                <c:pt idx="3">
                  <c:v>7.39</c:v>
                </c:pt>
                <c:pt idx="4">
                  <c:v>#N/A</c:v>
                </c:pt>
                <c:pt idx="5">
                  <c:v>7.09</c:v>
                </c:pt>
                <c:pt idx="6">
                  <c:v>#N/A</c:v>
                </c:pt>
                <c:pt idx="7">
                  <c:v>6.71</c:v>
                </c:pt>
                <c:pt idx="8">
                  <c:v>#N/A</c:v>
                </c:pt>
                <c:pt idx="9">
                  <c:v>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10.76</c:v>
                </c:pt>
                <c:pt idx="2">
                  <c:v>#N/A</c:v>
                </c:pt>
                <c:pt idx="3">
                  <c:v>11.57</c:v>
                </c:pt>
                <c:pt idx="4">
                  <c:v>#N/A</c:v>
                </c:pt>
                <c:pt idx="5">
                  <c:v>9.5399999999999991</c:v>
                </c:pt>
                <c:pt idx="6">
                  <c:v>#N/A</c:v>
                </c:pt>
                <c:pt idx="7">
                  <c:v>11.04</c:v>
                </c:pt>
                <c:pt idx="8">
                  <c:v>#N/A</c:v>
                </c:pt>
                <c:pt idx="9">
                  <c:v>7.73</c:v>
                </c:pt>
              </c:numCache>
            </c:numRef>
          </c:val>
        </c:ser>
        <c:dLbls>
          <c:showLegendKey val="0"/>
          <c:showVal val="0"/>
          <c:showCatName val="0"/>
          <c:showSerName val="0"/>
          <c:showPercent val="0"/>
          <c:showBubbleSize val="0"/>
        </c:dLbls>
        <c:gapWidth val="150"/>
        <c:overlap val="100"/>
        <c:axId val="120543488"/>
        <c:axId val="120549376"/>
      </c:barChart>
      <c:catAx>
        <c:axId val="12054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49376"/>
        <c:crosses val="autoZero"/>
        <c:auto val="1"/>
        <c:lblAlgn val="ctr"/>
        <c:lblOffset val="100"/>
        <c:tickLblSkip val="1"/>
        <c:tickMarkSkip val="1"/>
        <c:noMultiLvlLbl val="0"/>
      </c:catAx>
      <c:valAx>
        <c:axId val="12054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4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5448</c:v>
                </c:pt>
                <c:pt idx="5">
                  <c:v>5556</c:v>
                </c:pt>
                <c:pt idx="8">
                  <c:v>5616</c:v>
                </c:pt>
                <c:pt idx="11">
                  <c:v>5620</c:v>
                </c:pt>
                <c:pt idx="14">
                  <c:v>5879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446</c:v>
                </c:pt>
                <c:pt idx="3">
                  <c:v>412</c:v>
                </c:pt>
                <c:pt idx="6">
                  <c:v>263</c:v>
                </c:pt>
                <c:pt idx="9">
                  <c:v>45</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1878</c:v>
                </c:pt>
                <c:pt idx="3">
                  <c:v>1756</c:v>
                </c:pt>
                <c:pt idx="6">
                  <c:v>1794</c:v>
                </c:pt>
                <c:pt idx="9">
                  <c:v>1733</c:v>
                </c:pt>
                <c:pt idx="12">
                  <c:v>1654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6114</c:v>
                </c:pt>
                <c:pt idx="3">
                  <c:v>5887</c:v>
                </c:pt>
                <c:pt idx="6">
                  <c:v>5434</c:v>
                </c:pt>
                <c:pt idx="9">
                  <c:v>5141</c:v>
                </c:pt>
                <c:pt idx="12">
                  <c:v>4720</c:v>
                </c:pt>
              </c:numCache>
            </c:numRef>
          </c:val>
        </c:ser>
        <c:dLbls>
          <c:showLegendKey val="0"/>
          <c:showVal val="0"/>
          <c:showCatName val="0"/>
          <c:showSerName val="0"/>
          <c:showPercent val="0"/>
          <c:showBubbleSize val="0"/>
        </c:dLbls>
        <c:gapWidth val="100"/>
        <c:overlap val="100"/>
        <c:axId val="119327744"/>
        <c:axId val="11933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2990</c:v>
                </c:pt>
                <c:pt idx="2">
                  <c:v>#N/A</c:v>
                </c:pt>
                <c:pt idx="3">
                  <c:v>#N/A</c:v>
                </c:pt>
                <c:pt idx="4">
                  <c:v>2499</c:v>
                </c:pt>
                <c:pt idx="5">
                  <c:v>#N/A</c:v>
                </c:pt>
                <c:pt idx="6">
                  <c:v>#N/A</c:v>
                </c:pt>
                <c:pt idx="7">
                  <c:v>1875</c:v>
                </c:pt>
                <c:pt idx="8">
                  <c:v>#N/A</c:v>
                </c:pt>
                <c:pt idx="9">
                  <c:v>#N/A</c:v>
                </c:pt>
                <c:pt idx="10">
                  <c:v>1299</c:v>
                </c:pt>
                <c:pt idx="11">
                  <c:v>#N/A</c:v>
                </c:pt>
                <c:pt idx="12">
                  <c:v>#N/A</c:v>
                </c:pt>
                <c:pt idx="13">
                  <c:v>495</c:v>
                </c:pt>
                <c:pt idx="14">
                  <c:v>#N/A</c:v>
                </c:pt>
              </c:numCache>
            </c:numRef>
          </c:val>
          <c:smooth val="0"/>
        </c:ser>
        <c:dLbls>
          <c:showLegendKey val="0"/>
          <c:showVal val="0"/>
          <c:showCatName val="0"/>
          <c:showSerName val="0"/>
          <c:showPercent val="0"/>
          <c:showBubbleSize val="0"/>
        </c:dLbls>
        <c:marker val="1"/>
        <c:smooth val="0"/>
        <c:axId val="119327744"/>
        <c:axId val="119338112"/>
      </c:lineChart>
      <c:catAx>
        <c:axId val="1193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38112"/>
        <c:crosses val="autoZero"/>
        <c:auto val="1"/>
        <c:lblAlgn val="ctr"/>
        <c:lblOffset val="100"/>
        <c:tickLblSkip val="1"/>
        <c:tickMarkSkip val="1"/>
        <c:noMultiLvlLbl val="0"/>
      </c:catAx>
      <c:valAx>
        <c:axId val="11933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48481</c:v>
                </c:pt>
                <c:pt idx="5">
                  <c:v>49251</c:v>
                </c:pt>
                <c:pt idx="8">
                  <c:v>50126</c:v>
                </c:pt>
                <c:pt idx="11">
                  <c:v>50804</c:v>
                </c:pt>
                <c:pt idx="14">
                  <c:v>50931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8694</c:v>
                </c:pt>
                <c:pt idx="5">
                  <c:v>8285</c:v>
                </c:pt>
                <c:pt idx="8">
                  <c:v>8055</c:v>
                </c:pt>
                <c:pt idx="11">
                  <c:v>8208</c:v>
                </c:pt>
                <c:pt idx="14">
                  <c:v>8154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12248</c:v>
                </c:pt>
                <c:pt idx="5">
                  <c:v>13746</c:v>
                </c:pt>
                <c:pt idx="8">
                  <c:v>16657</c:v>
                </c:pt>
                <c:pt idx="11">
                  <c:v>17357</c:v>
                </c:pt>
                <c:pt idx="14">
                  <c:v>19182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650</c:v>
                </c:pt>
                <c:pt idx="3">
                  <c:v>326</c:v>
                </c:pt>
                <c:pt idx="6">
                  <c:v>227</c:v>
                </c:pt>
                <c:pt idx="9">
                  <c:v>155</c:v>
                </c:pt>
                <c:pt idx="12">
                  <c:v>105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15274</c:v>
                </c:pt>
                <c:pt idx="3">
                  <c:v>14815</c:v>
                </c:pt>
                <c:pt idx="6">
                  <c:v>14192</c:v>
                </c:pt>
                <c:pt idx="9">
                  <c:v>13393</c:v>
                </c:pt>
                <c:pt idx="12">
                  <c:v>12559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715</c:v>
                </c:pt>
                <c:pt idx="3">
                  <c:v>307</c:v>
                </c:pt>
                <c:pt idx="6">
                  <c:v>44</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19530</c:v>
                </c:pt>
                <c:pt idx="3">
                  <c:v>18480</c:v>
                </c:pt>
                <c:pt idx="6">
                  <c:v>17497</c:v>
                </c:pt>
                <c:pt idx="9">
                  <c:v>16559</c:v>
                </c:pt>
                <c:pt idx="12">
                  <c:v>15796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44340</c:v>
                </c:pt>
                <c:pt idx="3">
                  <c:v>43198</c:v>
                </c:pt>
                <c:pt idx="6">
                  <c:v>41874</c:v>
                </c:pt>
                <c:pt idx="9">
                  <c:v>40601</c:v>
                </c:pt>
                <c:pt idx="12">
                  <c:v>39811</c:v>
                </c:pt>
              </c:numCache>
            </c:numRef>
          </c:val>
        </c:ser>
        <c:dLbls>
          <c:showLegendKey val="0"/>
          <c:showVal val="0"/>
          <c:showCatName val="0"/>
          <c:showSerName val="0"/>
          <c:showPercent val="0"/>
          <c:showBubbleSize val="0"/>
        </c:dLbls>
        <c:gapWidth val="100"/>
        <c:overlap val="100"/>
        <c:axId val="115745920"/>
        <c:axId val="11574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11086</c:v>
                </c:pt>
                <c:pt idx="2">
                  <c:v>#N/A</c:v>
                </c:pt>
                <c:pt idx="3">
                  <c:v>#N/A</c:v>
                </c:pt>
                <c:pt idx="4">
                  <c:v>5843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745920"/>
        <c:axId val="115747840"/>
      </c:lineChart>
      <c:catAx>
        <c:axId val="1157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47840"/>
        <c:crosses val="autoZero"/>
        <c:auto val="1"/>
        <c:lblAlgn val="ctr"/>
        <c:lblOffset val="100"/>
        <c:tickLblSkip val="1"/>
        <c:tickMarkSkip val="1"/>
        <c:noMultiLvlLbl val="0"/>
      </c:catAx>
      <c:valAx>
        <c:axId val="11574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201,627
198,945
159.82
67,459,661
64,048,204
2,996,170
39,849,924
39,811,067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類似団体平均０．８</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、全国市町村平均０．４９、埼玉県平均０．７７を上回る０．８８であり、対前年度比で</a:t>
          </a:r>
          <a:r>
            <a:rPr lang="ja-JP" altLang="en-US" sz="1100">
              <a:solidFill>
                <a:schemeClr val="dk1"/>
              </a:solidFill>
              <a:effectLst/>
              <a:latin typeface="+mn-lt"/>
              <a:ea typeface="+mn-ea"/>
              <a:cs typeface="+mn-cs"/>
            </a:rPr>
            <a:t>横ばいとなって</a:t>
          </a:r>
          <a:r>
            <a:rPr lang="ja-JP" altLang="ja-JP" sz="1100">
              <a:solidFill>
                <a:schemeClr val="dk1"/>
              </a:solidFill>
              <a:effectLst/>
              <a:latin typeface="+mn-lt"/>
              <a:ea typeface="+mn-ea"/>
              <a:cs typeface="+mn-cs"/>
            </a:rPr>
            <a:t>います。</a:t>
          </a:r>
          <a:endParaRPr lang="en-US" altLang="ja-JP" sz="1100">
            <a:solidFill>
              <a:schemeClr val="dk1"/>
            </a:solidFill>
            <a:effectLst/>
            <a:latin typeface="+mn-lt"/>
            <a:ea typeface="+mn-ea"/>
            <a:cs typeface="+mn-cs"/>
          </a:endParaRPr>
        </a:p>
        <a:p>
          <a:pPr rtl="0"/>
          <a:endParaRPr lang="ja-JP" altLang="ja-JP" sz="1400">
            <a:effectLst/>
          </a:endParaRPr>
        </a:p>
        <a:p>
          <a:pPr rtl="0"/>
          <a:r>
            <a:rPr lang="ja-JP" altLang="ja-JP" sz="1100">
              <a:solidFill>
                <a:schemeClr val="dk1"/>
              </a:solidFill>
              <a:effectLst/>
              <a:latin typeface="+mn-lt"/>
              <a:ea typeface="+mn-ea"/>
              <a:cs typeface="+mn-cs"/>
            </a:rPr>
            <a:t>　長引く景気低迷により、個人・法人市民税が減少したため下落傾向が続いていましたが、Ｈ２５</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上昇に転じました。引き続き、歳入の確保に努めるとともに、歳出の見直し及び抑制を進め、財政の健全化を図ります。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7" name="直線コネクタ 66"/>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40</xdr:row>
      <xdr:rowOff>6350</xdr:rowOff>
    </xdr:to>
    <xdr:cxnSp macro="">
      <xdr:nvCxnSpPr>
        <xdr:cNvPr id="70" name="直線コネクタ 69"/>
        <xdr:cNvCxnSpPr/>
      </xdr:nvCxnSpPr>
      <xdr:spPr>
        <a:xfrm flipV="1">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40</xdr:row>
      <xdr:rowOff>6350</xdr:rowOff>
    </xdr:to>
    <xdr:cxnSp macro="">
      <xdr:nvCxnSpPr>
        <xdr:cNvPr id="73" name="直線コネクタ 72"/>
        <xdr:cNvCxnSpPr/>
      </xdr:nvCxnSpPr>
      <xdr:spPr>
        <a:xfrm>
          <a:off x="2336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117475</xdr:rowOff>
    </xdr:to>
    <xdr:cxnSp macro="">
      <xdr:nvCxnSpPr>
        <xdr:cNvPr id="76" name="直線コネクタ 75"/>
        <xdr:cNvCxnSpPr/>
      </xdr:nvCxnSpPr>
      <xdr:spPr>
        <a:xfrm>
          <a:off x="1447800" y="67235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6" name="円/楕円 85"/>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7"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8" name="円/楕円 87"/>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89" name="テキスト ボックス 88"/>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0" name="円/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2" name="円/楕円 91"/>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93" name="テキスト ボックス 92"/>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4" name="円/楕円 93"/>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5" name="テキスト ボックス 94"/>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財政構造の弾力性を示す経常収支比率では、類似団体平均９</a:t>
          </a:r>
          <a:r>
            <a:rPr lang="ja-JP" altLang="en-US" sz="1100">
              <a:solidFill>
                <a:schemeClr val="dk1"/>
              </a:solidFill>
              <a:latin typeface="+mn-lt"/>
              <a:ea typeface="+mn-ea"/>
              <a:cs typeface="+mn-cs"/>
            </a:rPr>
            <a:t>１．３</a:t>
          </a:r>
          <a:r>
            <a:rPr lang="ja-JP" altLang="ja-JP" sz="1100">
              <a:solidFill>
                <a:schemeClr val="dk1"/>
              </a:solidFill>
              <a:latin typeface="+mn-lt"/>
              <a:ea typeface="+mn-ea"/>
              <a:cs typeface="+mn-cs"/>
            </a:rPr>
            <a:t>、全国市町村平均９</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、埼玉県平均９</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を下回る８</a:t>
          </a:r>
          <a:r>
            <a:rPr lang="ja-JP" altLang="en-US" sz="1100">
              <a:solidFill>
                <a:schemeClr val="dk1"/>
              </a:solidFill>
              <a:latin typeface="+mn-lt"/>
              <a:ea typeface="+mn-ea"/>
              <a:cs typeface="+mn-cs"/>
            </a:rPr>
            <a:t>８</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です</a:t>
          </a:r>
          <a:r>
            <a:rPr lang="ja-JP" altLang="ja-JP" sz="1100">
              <a:solidFill>
                <a:schemeClr val="dk1"/>
              </a:solidFill>
              <a:latin typeface="+mn-lt"/>
              <a:ea typeface="+mn-ea"/>
              <a:cs typeface="+mn-cs"/>
            </a:rPr>
            <a:t>が、対前年度比では１．</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％上昇となっています。</a:t>
          </a:r>
        </a:p>
        <a:p>
          <a:pPr rtl="0" fontAlgn="base"/>
          <a:r>
            <a:rPr lang="ja-JP" altLang="ja-JP" sz="1100">
              <a:solidFill>
                <a:schemeClr val="dk1"/>
              </a:solidFill>
              <a:latin typeface="+mn-lt"/>
              <a:ea typeface="+mn-ea"/>
              <a:cs typeface="+mn-cs"/>
            </a:rPr>
            <a:t>　</a:t>
          </a:r>
          <a:r>
            <a:rPr lang="ja-JP" altLang="ja-JP" sz="1100" baseline="0">
              <a:solidFill>
                <a:schemeClr val="dk1"/>
              </a:solidFill>
              <a:latin typeface="+mn-lt"/>
              <a:ea typeface="+mn-ea"/>
              <a:cs typeface="+mn-cs"/>
            </a:rPr>
            <a:t>平成２</a:t>
          </a:r>
          <a:r>
            <a:rPr lang="ja-JP" altLang="en-US" sz="1100" baseline="0">
              <a:solidFill>
                <a:schemeClr val="dk1"/>
              </a:solidFill>
              <a:latin typeface="+mn-lt"/>
              <a:ea typeface="+mn-ea"/>
              <a:cs typeface="+mn-cs"/>
            </a:rPr>
            <a:t>６</a:t>
          </a:r>
          <a:r>
            <a:rPr lang="ja-JP" altLang="ja-JP" sz="1100" baseline="0">
              <a:solidFill>
                <a:schemeClr val="dk1"/>
              </a:solidFill>
              <a:latin typeface="+mn-lt"/>
              <a:ea typeface="+mn-ea"/>
              <a:cs typeface="+mn-cs"/>
            </a:rPr>
            <a:t>年度は、歳出では、公債費が減少したものの</a:t>
          </a:r>
          <a:r>
            <a:rPr lang="ja-JP" altLang="en-US" sz="1100" baseline="0">
              <a:solidFill>
                <a:schemeClr val="dk1"/>
              </a:solidFill>
              <a:latin typeface="+mn-lt"/>
              <a:ea typeface="+mn-ea"/>
              <a:cs typeface="+mn-cs"/>
            </a:rPr>
            <a:t>扶助費が増加し</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また、</a:t>
          </a:r>
          <a:r>
            <a:rPr lang="ja-JP" altLang="ja-JP" sz="1100" baseline="0">
              <a:solidFill>
                <a:schemeClr val="dk1"/>
              </a:solidFill>
              <a:latin typeface="+mn-lt"/>
              <a:ea typeface="+mn-ea"/>
              <a:cs typeface="+mn-cs"/>
            </a:rPr>
            <a:t>歳入において</a:t>
          </a:r>
          <a:r>
            <a:rPr lang="ja-JP" altLang="en-US" sz="1100" baseline="0">
              <a:solidFill>
                <a:schemeClr val="dk1"/>
              </a:solidFill>
              <a:latin typeface="+mn-lt"/>
              <a:ea typeface="+mn-ea"/>
              <a:cs typeface="+mn-cs"/>
            </a:rPr>
            <a:t>は</a:t>
          </a:r>
          <a:r>
            <a:rPr lang="ja-JP" altLang="ja-JP" sz="1100" baseline="0">
              <a:solidFill>
                <a:schemeClr val="dk1"/>
              </a:solidFill>
              <a:latin typeface="+mn-lt"/>
              <a:ea typeface="+mn-ea"/>
              <a:cs typeface="+mn-cs"/>
            </a:rPr>
            <a:t>地方税</a:t>
          </a:r>
          <a:r>
            <a:rPr lang="ja-JP" altLang="en-US" sz="1100" baseline="0">
              <a:solidFill>
                <a:schemeClr val="dk1"/>
              </a:solidFill>
              <a:latin typeface="+mn-lt"/>
              <a:ea typeface="+mn-ea"/>
              <a:cs typeface="+mn-cs"/>
            </a:rPr>
            <a:t>等は増加したものの臨時財政対策債の借り入れを抑制し</a:t>
          </a:r>
          <a:r>
            <a:rPr lang="ja-JP" altLang="ja-JP" sz="1100" baseline="0">
              <a:solidFill>
                <a:schemeClr val="dk1"/>
              </a:solidFill>
              <a:latin typeface="+mn-lt"/>
              <a:ea typeface="+mn-ea"/>
              <a:cs typeface="+mn-cs"/>
            </a:rPr>
            <a:t>たことにより</a:t>
          </a:r>
          <a:r>
            <a:rPr lang="ja-JP" altLang="en-US" sz="1100" baseline="0">
              <a:solidFill>
                <a:schemeClr val="dk1"/>
              </a:solidFill>
              <a:latin typeface="+mn-lt"/>
              <a:ea typeface="+mn-ea"/>
              <a:cs typeface="+mn-cs"/>
            </a:rPr>
            <a:t>一般財源の総額が減少したことにより</a:t>
          </a:r>
          <a:r>
            <a:rPr lang="ja-JP" altLang="ja-JP" sz="1100" baseline="0">
              <a:solidFill>
                <a:schemeClr val="dk1"/>
              </a:solidFill>
              <a:latin typeface="+mn-lt"/>
              <a:ea typeface="+mn-ea"/>
              <a:cs typeface="+mn-cs"/>
            </a:rPr>
            <a:t>数値が上昇しました。</a:t>
          </a:r>
          <a:endParaRPr lang="en-US" altLang="ja-JP" sz="1100" baseline="0">
            <a:solidFill>
              <a:schemeClr val="dk1"/>
            </a:solidFill>
            <a:latin typeface="+mn-lt"/>
            <a:ea typeface="+mn-ea"/>
            <a:cs typeface="+mn-cs"/>
          </a:endParaRPr>
        </a:p>
        <a:p>
          <a:pPr rtl="0"/>
          <a:r>
            <a:rPr lang="ja-JP" altLang="ja-JP" sz="1100" baseline="0">
              <a:solidFill>
                <a:schemeClr val="dk1"/>
              </a:solidFill>
              <a:latin typeface="+mn-lt"/>
              <a:ea typeface="+mn-ea"/>
              <a:cs typeface="+mn-cs"/>
            </a:rPr>
            <a:t>　</a:t>
          </a:r>
          <a:r>
            <a:rPr lang="ja-JP" altLang="ja-JP" sz="1100">
              <a:solidFill>
                <a:schemeClr val="dk1"/>
              </a:solidFill>
              <a:latin typeface="+mn-lt"/>
              <a:ea typeface="+mn-ea"/>
              <a:cs typeface="+mn-cs"/>
            </a:rPr>
            <a:t>引き続き、人件費の削減等に努め、弾力性のある財政構造を目指します。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62</xdr:row>
      <xdr:rowOff>36406</xdr:rowOff>
    </xdr:to>
    <xdr:cxnSp macro="">
      <xdr:nvCxnSpPr>
        <xdr:cNvPr id="130" name="直線コネクタ 129"/>
        <xdr:cNvCxnSpPr/>
      </xdr:nvCxnSpPr>
      <xdr:spPr>
        <a:xfrm>
          <a:off x="4114800" y="1056174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129963</xdr:rowOff>
    </xdr:from>
    <xdr:to>
      <xdr:col>6</xdr:col>
      <xdr:colOff>0</xdr:colOff>
      <xdr:row>61</xdr:row>
      <xdr:rowOff>103294</xdr:rowOff>
    </xdr:to>
    <xdr:cxnSp macro="">
      <xdr:nvCxnSpPr>
        <xdr:cNvPr id="133" name="直線コネクタ 132"/>
        <xdr:cNvCxnSpPr/>
      </xdr:nvCxnSpPr>
      <xdr:spPr>
        <a:xfrm>
          <a:off x="3225800" y="104169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129963</xdr:rowOff>
    </xdr:to>
    <xdr:cxnSp macro="">
      <xdr:nvCxnSpPr>
        <xdr:cNvPr id="136" name="直線コネクタ 135"/>
        <xdr:cNvCxnSpPr/>
      </xdr:nvCxnSpPr>
      <xdr:spPr>
        <a:xfrm>
          <a:off x="2336800" y="1033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61</xdr:row>
      <xdr:rowOff>79163</xdr:rowOff>
    </xdr:to>
    <xdr:cxnSp macro="">
      <xdr:nvCxnSpPr>
        <xdr:cNvPr id="139" name="直線コネクタ 138"/>
        <xdr:cNvCxnSpPr/>
      </xdr:nvCxnSpPr>
      <xdr:spPr>
        <a:xfrm flipV="1">
          <a:off x="1447800" y="103365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49" name="円/楕円 148"/>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0"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1" name="円/楕円 150"/>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2" name="テキスト ボックス 151"/>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79163</xdr:rowOff>
    </xdr:from>
    <xdr:to>
      <xdr:col>4</xdr:col>
      <xdr:colOff>533400</xdr:colOff>
      <xdr:row>61</xdr:row>
      <xdr:rowOff>9313</xdr:rowOff>
    </xdr:to>
    <xdr:sp macro="" textlink="">
      <xdr:nvSpPr>
        <xdr:cNvPr id="153" name="円/楕円 152"/>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19490</xdr:rowOff>
    </xdr:from>
    <xdr:ext cx="762000" cy="259045"/>
    <xdr:sp macro="" textlink="">
      <xdr:nvSpPr>
        <xdr:cNvPr id="154" name="テキスト ボックス 153"/>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5" name="円/楕円 154"/>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6" name="テキスト ボックス 155"/>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28363</xdr:rowOff>
    </xdr:from>
    <xdr:to>
      <xdr:col>2</xdr:col>
      <xdr:colOff>127000</xdr:colOff>
      <xdr:row>61</xdr:row>
      <xdr:rowOff>129963</xdr:rowOff>
    </xdr:to>
    <xdr:sp macro="" textlink="">
      <xdr:nvSpPr>
        <xdr:cNvPr id="157" name="円/楕円 156"/>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140140</xdr:rowOff>
    </xdr:from>
    <xdr:ext cx="762000" cy="259045"/>
    <xdr:sp macro="" textlink="">
      <xdr:nvSpPr>
        <xdr:cNvPr id="158" name="テキスト ボックス 157"/>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人件費・物件費等の状況では、人口一人当たりの決算額で、類似団体平均</a:t>
          </a:r>
          <a:r>
            <a:rPr lang="ja-JP" altLang="en-US" sz="1100">
              <a:solidFill>
                <a:schemeClr val="dk1"/>
              </a:solidFill>
              <a:latin typeface="+mn-lt"/>
              <a:ea typeface="+mn-ea"/>
              <a:cs typeface="+mn-cs"/>
            </a:rPr>
            <a:t>１０２，９０８</a:t>
          </a:r>
          <a:r>
            <a:rPr lang="ja-JP" altLang="ja-JP" sz="1100">
              <a:solidFill>
                <a:schemeClr val="dk1"/>
              </a:solidFill>
              <a:latin typeface="+mn-lt"/>
              <a:ea typeface="+mn-ea"/>
              <a:cs typeface="+mn-cs"/>
            </a:rPr>
            <a:t>円、全国市町村平均１１</a:t>
          </a:r>
          <a:r>
            <a:rPr lang="ja-JP" altLang="en-US" sz="1100">
              <a:solidFill>
                <a:schemeClr val="dk1"/>
              </a:solidFill>
              <a:latin typeface="+mn-lt"/>
              <a:ea typeface="+mn-ea"/>
              <a:cs typeface="+mn-cs"/>
            </a:rPr>
            <a:t>９</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９８４</a:t>
          </a:r>
          <a:r>
            <a:rPr lang="ja-JP" altLang="ja-JP" sz="1100">
              <a:solidFill>
                <a:schemeClr val="dk1"/>
              </a:solidFill>
              <a:latin typeface="+mn-lt"/>
              <a:ea typeface="+mn-ea"/>
              <a:cs typeface="+mn-cs"/>
            </a:rPr>
            <a:t>円、埼玉県市町村平均９</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，２</a:t>
          </a:r>
          <a:r>
            <a:rPr lang="ja-JP" altLang="en-US" sz="1100">
              <a:solidFill>
                <a:schemeClr val="dk1"/>
              </a:solidFill>
              <a:latin typeface="+mn-lt"/>
              <a:ea typeface="+mn-ea"/>
              <a:cs typeface="+mn-cs"/>
            </a:rPr>
            <a:t>０５</a:t>
          </a:r>
          <a:r>
            <a:rPr lang="ja-JP" altLang="ja-JP" sz="1100">
              <a:solidFill>
                <a:schemeClr val="dk1"/>
              </a:solidFill>
              <a:latin typeface="+mn-lt"/>
              <a:ea typeface="+mn-ea"/>
              <a:cs typeface="+mn-cs"/>
            </a:rPr>
            <a:t>円を下回る９</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８４４</a:t>
          </a:r>
          <a:r>
            <a:rPr lang="ja-JP" altLang="ja-JP" sz="1100">
              <a:solidFill>
                <a:schemeClr val="dk1"/>
              </a:solidFill>
              <a:latin typeface="+mn-lt"/>
              <a:ea typeface="+mn-ea"/>
              <a:cs typeface="+mn-cs"/>
            </a:rPr>
            <a:t>円で、対前年度比では</a:t>
          </a:r>
          <a:r>
            <a:rPr lang="ja-JP" altLang="en-US" sz="1100">
              <a:solidFill>
                <a:schemeClr val="dk1"/>
              </a:solidFill>
              <a:latin typeface="+mn-lt"/>
              <a:ea typeface="+mn-ea"/>
              <a:cs typeface="+mn-cs"/>
            </a:rPr>
            <a:t>４，１１７</a:t>
          </a:r>
          <a:r>
            <a:rPr lang="ja-JP" altLang="ja-JP" sz="1100">
              <a:solidFill>
                <a:schemeClr val="dk1"/>
              </a:solidFill>
              <a:latin typeface="+mn-lt"/>
              <a:ea typeface="+mn-ea"/>
              <a:cs typeface="+mn-cs"/>
            </a:rPr>
            <a:t>円の</a:t>
          </a:r>
          <a:r>
            <a:rPr lang="ja-JP" altLang="en-US" sz="1100">
              <a:solidFill>
                <a:schemeClr val="dk1"/>
              </a:solidFill>
              <a:latin typeface="+mn-lt"/>
              <a:ea typeface="+mn-ea"/>
              <a:cs typeface="+mn-cs"/>
            </a:rPr>
            <a:t>増</a:t>
          </a:r>
          <a:r>
            <a:rPr lang="ja-JP" altLang="ja-JP" sz="1100">
              <a:solidFill>
                <a:schemeClr val="dk1"/>
              </a:solidFill>
              <a:latin typeface="+mn-lt"/>
              <a:ea typeface="+mn-ea"/>
              <a:cs typeface="+mn-cs"/>
            </a:rPr>
            <a:t>となっています。　</a:t>
          </a:r>
        </a:p>
        <a:p>
          <a:pPr rtl="0"/>
          <a:r>
            <a:rPr lang="ja-JP" altLang="ja-JP" sz="1100">
              <a:solidFill>
                <a:schemeClr val="dk1"/>
              </a:solidFill>
              <a:latin typeface="+mn-lt"/>
              <a:ea typeface="+mn-ea"/>
              <a:cs typeface="+mn-cs"/>
            </a:rPr>
            <a:t>　人件費は</a:t>
          </a:r>
          <a:r>
            <a:rPr lang="ja-JP" altLang="en-US" sz="1100">
              <a:solidFill>
                <a:schemeClr val="dk1"/>
              </a:solidFill>
              <a:latin typeface="+mn-lt"/>
              <a:ea typeface="+mn-ea"/>
              <a:cs typeface="+mn-cs"/>
            </a:rPr>
            <a:t>微増でしたが、</a:t>
          </a:r>
          <a:r>
            <a:rPr lang="ja-JP" altLang="ja-JP" sz="1100">
              <a:solidFill>
                <a:schemeClr val="dk1"/>
              </a:solidFill>
              <a:latin typeface="+mn-lt"/>
              <a:ea typeface="+mn-ea"/>
              <a:cs typeface="+mn-cs"/>
            </a:rPr>
            <a:t>物件費</a:t>
          </a:r>
          <a:r>
            <a:rPr lang="ja-JP" altLang="en-US" sz="1100">
              <a:solidFill>
                <a:schemeClr val="dk1"/>
              </a:solidFill>
              <a:latin typeface="+mn-lt"/>
              <a:ea typeface="+mn-ea"/>
              <a:cs typeface="+mn-cs"/>
            </a:rPr>
            <a:t>が</a:t>
          </a:r>
          <a:r>
            <a:rPr lang="ja-JP" altLang="ja-JP" sz="1100">
              <a:solidFill>
                <a:schemeClr val="dk1"/>
              </a:solidFill>
              <a:latin typeface="+mn-lt"/>
              <a:ea typeface="+mn-ea"/>
              <a:cs typeface="+mn-cs"/>
            </a:rPr>
            <a:t>増加しました。</a:t>
          </a:r>
        </a:p>
        <a:p>
          <a:r>
            <a:rPr lang="ja-JP" altLang="ja-JP" sz="1100">
              <a:solidFill>
                <a:schemeClr val="dk1"/>
              </a:solidFill>
              <a:latin typeface="+mn-lt"/>
              <a:ea typeface="+mn-ea"/>
              <a:cs typeface="+mn-cs"/>
            </a:rPr>
            <a:t>　今後は、施設の老朽化による維持補修費の増加が見込まれますが、行政改革大綱に基づき、指定管理者制度等の導入や定員管理を適正に行い、引き続き人件費の削減に努めていきます。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104626</xdr:rowOff>
    </xdr:from>
    <xdr:to>
      <xdr:col>7</xdr:col>
      <xdr:colOff>152400</xdr:colOff>
      <xdr:row>82</xdr:row>
      <xdr:rowOff>166715</xdr:rowOff>
    </xdr:to>
    <xdr:cxnSp macro="">
      <xdr:nvCxnSpPr>
        <xdr:cNvPr id="197" name="直線コネクタ 196"/>
        <xdr:cNvCxnSpPr/>
      </xdr:nvCxnSpPr>
      <xdr:spPr>
        <a:xfrm>
          <a:off x="4114800" y="14163526"/>
          <a:ext cx="838200" cy="6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104626</xdr:rowOff>
    </xdr:from>
    <xdr:to>
      <xdr:col>6</xdr:col>
      <xdr:colOff>0</xdr:colOff>
      <xdr:row>82</xdr:row>
      <xdr:rowOff>122317</xdr:rowOff>
    </xdr:to>
    <xdr:cxnSp macro="">
      <xdr:nvCxnSpPr>
        <xdr:cNvPr id="200" name="直線コネクタ 199"/>
        <xdr:cNvCxnSpPr/>
      </xdr:nvCxnSpPr>
      <xdr:spPr>
        <a:xfrm flipV="1">
          <a:off x="3225800" y="14163526"/>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122317</xdr:rowOff>
    </xdr:from>
    <xdr:to>
      <xdr:col>4</xdr:col>
      <xdr:colOff>482600</xdr:colOff>
      <xdr:row>82</xdr:row>
      <xdr:rowOff>168329</xdr:rowOff>
    </xdr:to>
    <xdr:cxnSp macro="">
      <xdr:nvCxnSpPr>
        <xdr:cNvPr id="203" name="直線コネクタ 202"/>
        <xdr:cNvCxnSpPr/>
      </xdr:nvCxnSpPr>
      <xdr:spPr>
        <a:xfrm flipV="1">
          <a:off x="2336800" y="14181217"/>
          <a:ext cx="889000" cy="4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142842</xdr:rowOff>
    </xdr:from>
    <xdr:to>
      <xdr:col>3</xdr:col>
      <xdr:colOff>279400</xdr:colOff>
      <xdr:row>82</xdr:row>
      <xdr:rowOff>168329</xdr:rowOff>
    </xdr:to>
    <xdr:cxnSp macro="">
      <xdr:nvCxnSpPr>
        <xdr:cNvPr id="206" name="直線コネクタ 205"/>
        <xdr:cNvCxnSpPr/>
      </xdr:nvCxnSpPr>
      <xdr:spPr>
        <a:xfrm>
          <a:off x="1447800" y="14201742"/>
          <a:ext cx="889000" cy="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115915</xdr:rowOff>
    </xdr:from>
    <xdr:to>
      <xdr:col>7</xdr:col>
      <xdr:colOff>203200</xdr:colOff>
      <xdr:row>83</xdr:row>
      <xdr:rowOff>46065</xdr:rowOff>
    </xdr:to>
    <xdr:sp macro="" textlink="">
      <xdr:nvSpPr>
        <xdr:cNvPr id="216" name="円/楕円 215"/>
        <xdr:cNvSpPr/>
      </xdr:nvSpPr>
      <xdr:spPr>
        <a:xfrm>
          <a:off x="4902200" y="141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132442</xdr:rowOff>
    </xdr:from>
    <xdr:ext cx="762000" cy="259045"/>
    <xdr:sp macro="" textlink="">
      <xdr:nvSpPr>
        <xdr:cNvPr id="217" name="人件費・物件費等の状況該当値テキスト"/>
        <xdr:cNvSpPr txBox="1"/>
      </xdr:nvSpPr>
      <xdr:spPr>
        <a:xfrm>
          <a:off x="5041900" y="1401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53826</xdr:rowOff>
    </xdr:from>
    <xdr:to>
      <xdr:col>6</xdr:col>
      <xdr:colOff>50800</xdr:colOff>
      <xdr:row>82</xdr:row>
      <xdr:rowOff>155426</xdr:rowOff>
    </xdr:to>
    <xdr:sp macro="" textlink="">
      <xdr:nvSpPr>
        <xdr:cNvPr id="218" name="円/楕円 217"/>
        <xdr:cNvSpPr/>
      </xdr:nvSpPr>
      <xdr:spPr>
        <a:xfrm>
          <a:off x="4064000" y="141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165603</xdr:rowOff>
    </xdr:from>
    <xdr:ext cx="736600" cy="259045"/>
    <xdr:sp macro="" textlink="">
      <xdr:nvSpPr>
        <xdr:cNvPr id="219" name="テキスト ボックス 218"/>
        <xdr:cNvSpPr txBox="1"/>
      </xdr:nvSpPr>
      <xdr:spPr>
        <a:xfrm>
          <a:off x="3733800" y="1388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71517</xdr:rowOff>
    </xdr:from>
    <xdr:to>
      <xdr:col>4</xdr:col>
      <xdr:colOff>533400</xdr:colOff>
      <xdr:row>83</xdr:row>
      <xdr:rowOff>1667</xdr:rowOff>
    </xdr:to>
    <xdr:sp macro="" textlink="">
      <xdr:nvSpPr>
        <xdr:cNvPr id="220" name="円/楕円 219"/>
        <xdr:cNvSpPr/>
      </xdr:nvSpPr>
      <xdr:spPr>
        <a:xfrm>
          <a:off x="3175000" y="141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11844</xdr:rowOff>
    </xdr:from>
    <xdr:ext cx="762000" cy="259045"/>
    <xdr:sp macro="" textlink="">
      <xdr:nvSpPr>
        <xdr:cNvPr id="221" name="テキスト ボックス 220"/>
        <xdr:cNvSpPr txBox="1"/>
      </xdr:nvSpPr>
      <xdr:spPr>
        <a:xfrm>
          <a:off x="2844800" y="1389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117529</xdr:rowOff>
    </xdr:from>
    <xdr:to>
      <xdr:col>3</xdr:col>
      <xdr:colOff>330200</xdr:colOff>
      <xdr:row>83</xdr:row>
      <xdr:rowOff>47679</xdr:rowOff>
    </xdr:to>
    <xdr:sp macro="" textlink="">
      <xdr:nvSpPr>
        <xdr:cNvPr id="222" name="円/楕円 221"/>
        <xdr:cNvSpPr/>
      </xdr:nvSpPr>
      <xdr:spPr>
        <a:xfrm>
          <a:off x="2286000" y="141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57856</xdr:rowOff>
    </xdr:from>
    <xdr:ext cx="762000" cy="259045"/>
    <xdr:sp macro="" textlink="">
      <xdr:nvSpPr>
        <xdr:cNvPr id="223" name="テキスト ボックス 222"/>
        <xdr:cNvSpPr txBox="1"/>
      </xdr:nvSpPr>
      <xdr:spPr>
        <a:xfrm>
          <a:off x="1955800" y="1394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92042</xdr:rowOff>
    </xdr:from>
    <xdr:to>
      <xdr:col>2</xdr:col>
      <xdr:colOff>127000</xdr:colOff>
      <xdr:row>83</xdr:row>
      <xdr:rowOff>22192</xdr:rowOff>
    </xdr:to>
    <xdr:sp macro="" textlink="">
      <xdr:nvSpPr>
        <xdr:cNvPr id="224" name="円/楕円 223"/>
        <xdr:cNvSpPr/>
      </xdr:nvSpPr>
      <xdr:spPr>
        <a:xfrm>
          <a:off x="1397000" y="141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32369</xdr:rowOff>
    </xdr:from>
    <xdr:ext cx="762000" cy="259045"/>
    <xdr:sp macro="" textlink="">
      <xdr:nvSpPr>
        <xdr:cNvPr id="225" name="テキスト ボックス 224"/>
        <xdr:cNvSpPr txBox="1"/>
      </xdr:nvSpPr>
      <xdr:spPr>
        <a:xfrm>
          <a:off x="1066800" y="139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平成２４年度の定期昇給について、昇給を抑制する措置を行ったことにより改善</a:t>
          </a:r>
          <a:r>
            <a:rPr lang="ja-JP" altLang="en-US" sz="1100" b="0" i="0" baseline="0">
              <a:solidFill>
                <a:schemeClr val="dk1"/>
              </a:solidFill>
              <a:effectLst/>
              <a:latin typeface="+mn-lt"/>
              <a:ea typeface="+mn-ea"/>
              <a:cs typeface="+mn-cs"/>
            </a:rPr>
            <a:t>が見込まれます</a:t>
          </a:r>
          <a:r>
            <a:rPr lang="ja-JP" altLang="ja-JP" sz="1100" b="0" i="0" baseline="0">
              <a:solidFill>
                <a:schemeClr val="dk1"/>
              </a:solidFill>
              <a:effectLst/>
              <a:latin typeface="+mn-lt"/>
              <a:ea typeface="+mn-ea"/>
              <a:cs typeface="+mn-cs"/>
            </a:rPr>
            <a:t>。今後も引き続き、給与水準の適正化に努め</a:t>
          </a:r>
          <a:r>
            <a:rPr lang="ja-JP" altLang="en-US" sz="1100" b="0" i="0" baseline="0">
              <a:solidFill>
                <a:schemeClr val="dk1"/>
              </a:solidFill>
              <a:effectLst/>
              <a:latin typeface="+mn-lt"/>
              <a:ea typeface="+mn-ea"/>
              <a:cs typeface="+mn-cs"/>
            </a:rPr>
            <a:t>ます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84</xdr:row>
      <xdr:rowOff>50377</xdr:rowOff>
    </xdr:to>
    <xdr:cxnSp macro="">
      <xdr:nvCxnSpPr>
        <xdr:cNvPr id="254" name="直線コネクタ 253"/>
        <xdr:cNvCxnSpPr/>
      </xdr:nvCxnSpPr>
      <xdr:spPr>
        <a:xfrm flipV="1">
          <a:off x="17018000" y="13889143"/>
          <a:ext cx="0" cy="563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22454</xdr:rowOff>
    </xdr:from>
    <xdr:ext cx="762000" cy="259045"/>
    <xdr:sp macro="" textlink="">
      <xdr:nvSpPr>
        <xdr:cNvPr id="255" name="給与水準   （国との比較）最小値テキスト"/>
        <xdr:cNvSpPr txBox="1"/>
      </xdr:nvSpPr>
      <xdr:spPr>
        <a:xfrm>
          <a:off x="17106900" y="1442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50377</xdr:rowOff>
    </xdr:from>
    <xdr:to>
      <xdr:col>24</xdr:col>
      <xdr:colOff>647700</xdr:colOff>
      <xdr:row>84</xdr:row>
      <xdr:rowOff>50377</xdr:rowOff>
    </xdr:to>
    <xdr:cxnSp macro="">
      <xdr:nvCxnSpPr>
        <xdr:cNvPr id="256" name="直線コネクタ 255"/>
        <xdr:cNvCxnSpPr/>
      </xdr:nvCxnSpPr>
      <xdr:spPr>
        <a:xfrm>
          <a:off x="16929100" y="14452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7"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8" name="直線コネクタ 257"/>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10161</xdr:rowOff>
    </xdr:to>
    <xdr:cxnSp macro="">
      <xdr:nvCxnSpPr>
        <xdr:cNvPr id="259" name="直線コネクタ 258"/>
        <xdr:cNvCxnSpPr/>
      </xdr:nvCxnSpPr>
      <xdr:spPr>
        <a:xfrm>
          <a:off x="16179800" y="143878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125747</xdr:rowOff>
    </xdr:from>
    <xdr:ext cx="762000" cy="259045"/>
    <xdr:sp macro="" textlink="">
      <xdr:nvSpPr>
        <xdr:cNvPr id="260" name="給与水準   （国との比較）平均値テキスト"/>
        <xdr:cNvSpPr txBox="1"/>
      </xdr:nvSpPr>
      <xdr:spPr>
        <a:xfrm>
          <a:off x="17106900" y="1401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61" name="フローチャート : 判断 260"/>
        <xdr:cNvSpPr/>
      </xdr:nvSpPr>
      <xdr:spPr>
        <a:xfrm>
          <a:off x="16967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88</xdr:row>
      <xdr:rowOff>48261</xdr:rowOff>
    </xdr:to>
    <xdr:cxnSp macro="">
      <xdr:nvCxnSpPr>
        <xdr:cNvPr id="262" name="直線コネクタ 261"/>
        <xdr:cNvCxnSpPr/>
      </xdr:nvCxnSpPr>
      <xdr:spPr>
        <a:xfrm flipV="1">
          <a:off x="15290800" y="14387830"/>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3" name="フローチャート : 判断 262"/>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4" name="テキスト ボックス 263"/>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88477</xdr:rowOff>
    </xdr:to>
    <xdr:cxnSp macro="">
      <xdr:nvCxnSpPr>
        <xdr:cNvPr id="265" name="直線コネクタ 264"/>
        <xdr:cNvCxnSpPr/>
      </xdr:nvCxnSpPr>
      <xdr:spPr>
        <a:xfrm flipV="1">
          <a:off x="14401800" y="151358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42757</xdr:rowOff>
    </xdr:from>
    <xdr:to>
      <xdr:col>22</xdr:col>
      <xdr:colOff>254000</xdr:colOff>
      <xdr:row>86</xdr:row>
      <xdr:rowOff>144357</xdr:rowOff>
    </xdr:to>
    <xdr:sp macro="" textlink="">
      <xdr:nvSpPr>
        <xdr:cNvPr id="266" name="フローチャート : 判断 265"/>
        <xdr:cNvSpPr/>
      </xdr:nvSpPr>
      <xdr:spPr>
        <a:xfrm>
          <a:off x="15240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154534</xdr:rowOff>
    </xdr:from>
    <xdr:ext cx="762000" cy="259045"/>
    <xdr:sp macro="" textlink="">
      <xdr:nvSpPr>
        <xdr:cNvPr id="267" name="テキスト ボックス 266"/>
        <xdr:cNvSpPr txBox="1"/>
      </xdr:nvSpPr>
      <xdr:spPr>
        <a:xfrm>
          <a:off x="14909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88477</xdr:rowOff>
    </xdr:to>
    <xdr:cxnSp macro="">
      <xdr:nvCxnSpPr>
        <xdr:cNvPr id="268" name="直線コネクタ 267"/>
        <xdr:cNvCxnSpPr/>
      </xdr:nvCxnSpPr>
      <xdr:spPr>
        <a:xfrm>
          <a:off x="13512800" y="1448435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9" name="フローチャート : 判断 268"/>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70" name="テキスト ボックス 269"/>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117263</xdr:rowOff>
    </xdr:from>
    <xdr:to>
      <xdr:col>19</xdr:col>
      <xdr:colOff>533400</xdr:colOff>
      <xdr:row>83</xdr:row>
      <xdr:rowOff>47413</xdr:rowOff>
    </xdr:to>
    <xdr:sp macro="" textlink="">
      <xdr:nvSpPr>
        <xdr:cNvPr id="271" name="フローチャート : 判断 270"/>
        <xdr:cNvSpPr/>
      </xdr:nvSpPr>
      <xdr:spPr>
        <a:xfrm>
          <a:off x="13462000" y="141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57590</xdr:rowOff>
    </xdr:from>
    <xdr:ext cx="762000" cy="259045"/>
    <xdr:sp macro="" textlink="">
      <xdr:nvSpPr>
        <xdr:cNvPr id="272" name="テキスト ボックス 271"/>
        <xdr:cNvSpPr txBox="1"/>
      </xdr:nvSpPr>
      <xdr:spPr>
        <a:xfrm>
          <a:off x="13131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8" name="円/楕円 277"/>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26688</xdr:rowOff>
    </xdr:from>
    <xdr:ext cx="762000" cy="259045"/>
    <xdr:sp macro="" textlink="">
      <xdr:nvSpPr>
        <xdr:cNvPr id="279" name="給与水準   （国との比較）該当値テキスト"/>
        <xdr:cNvSpPr txBox="1"/>
      </xdr:nvSpPr>
      <xdr:spPr>
        <a:xfrm>
          <a:off x="17106900" y="142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80" name="円/楕円 279"/>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21607</xdr:rowOff>
    </xdr:from>
    <xdr:ext cx="736600" cy="259045"/>
    <xdr:sp macro="" textlink="">
      <xdr:nvSpPr>
        <xdr:cNvPr id="281" name="テキスト ボックス 280"/>
        <xdr:cNvSpPr txBox="1"/>
      </xdr:nvSpPr>
      <xdr:spPr>
        <a:xfrm>
          <a:off x="15798800" y="1442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2" name="円/楕円 281"/>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3" name="テキスト ボックス 282"/>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4" name="円/楕円 283"/>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5" name="テキスト ボックス 28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6" name="円/楕円 285"/>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7" name="テキスト ボックス 286"/>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合併直後の平成１９年度からの</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年間で、</a:t>
          </a:r>
          <a:r>
            <a:rPr lang="ja-JP" altLang="en-US" sz="1100">
              <a:solidFill>
                <a:schemeClr val="dk1"/>
              </a:solidFill>
              <a:effectLst/>
              <a:latin typeface="+mn-lt"/>
              <a:ea typeface="+mn-ea"/>
              <a:cs typeface="+mn-cs"/>
            </a:rPr>
            <a:t>２０７</a:t>
          </a:r>
          <a:r>
            <a:rPr lang="ja-JP" altLang="ja-JP" sz="1100">
              <a:solidFill>
                <a:schemeClr val="dk1"/>
              </a:solidFill>
              <a:effectLst/>
              <a:latin typeface="+mn-lt"/>
              <a:ea typeface="+mn-ea"/>
              <a:cs typeface="+mn-cs"/>
            </a:rPr>
            <a:t>人の削減を行ったことにより、人口千人当たりの職員数は６．２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人となり、全国平均より大幅に少なく、特例市平均とほぼ同じとなっています。</a:t>
          </a:r>
          <a:endParaRPr lang="ja-JP" altLang="ja-JP" sz="1400">
            <a:effectLst/>
          </a:endParaRPr>
        </a:p>
        <a:p>
          <a:pPr rtl="0"/>
          <a:r>
            <a:rPr lang="ja-JP" altLang="ja-JP" sz="1100">
              <a:solidFill>
                <a:schemeClr val="dk1"/>
              </a:solidFill>
              <a:effectLst/>
              <a:latin typeface="+mn-lt"/>
              <a:ea typeface="+mn-ea"/>
              <a:cs typeface="+mn-cs"/>
            </a:rPr>
            <a:t>　なお、総合振興計画後期基本計画の中で、平成２４年度から２９年度までの５カ年を計画期間とした目標値を策定し、７３人の削減を目標としています。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85816</xdr:rowOff>
    </xdr:from>
    <xdr:to>
      <xdr:col>24</xdr:col>
      <xdr:colOff>558800</xdr:colOff>
      <xdr:row>62</xdr:row>
      <xdr:rowOff>89263</xdr:rowOff>
    </xdr:to>
    <xdr:cxnSp macro="">
      <xdr:nvCxnSpPr>
        <xdr:cNvPr id="324" name="直線コネクタ 323"/>
        <xdr:cNvCxnSpPr/>
      </xdr:nvCxnSpPr>
      <xdr:spPr>
        <a:xfrm flipV="1">
          <a:off x="16179800" y="107157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62</xdr:row>
      <xdr:rowOff>103051</xdr:rowOff>
    </xdr:to>
    <xdr:cxnSp macro="">
      <xdr:nvCxnSpPr>
        <xdr:cNvPr id="327" name="直線コネクタ 326"/>
        <xdr:cNvCxnSpPr/>
      </xdr:nvCxnSpPr>
      <xdr:spPr>
        <a:xfrm flipV="1">
          <a:off x="15290800" y="107191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9" name="テキスト ボックス 328"/>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103051</xdr:rowOff>
    </xdr:from>
    <xdr:to>
      <xdr:col>22</xdr:col>
      <xdr:colOff>203200</xdr:colOff>
      <xdr:row>62</xdr:row>
      <xdr:rowOff>140970</xdr:rowOff>
    </xdr:to>
    <xdr:cxnSp macro="">
      <xdr:nvCxnSpPr>
        <xdr:cNvPr id="330" name="直線コネクタ 329"/>
        <xdr:cNvCxnSpPr/>
      </xdr:nvCxnSpPr>
      <xdr:spPr>
        <a:xfrm flipV="1">
          <a:off x="14401800" y="1073295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2" name="テキスト ボックス 331"/>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140970</xdr:rowOff>
    </xdr:from>
    <xdr:to>
      <xdr:col>21</xdr:col>
      <xdr:colOff>0</xdr:colOff>
      <xdr:row>62</xdr:row>
      <xdr:rowOff>168547</xdr:rowOff>
    </xdr:to>
    <xdr:cxnSp macro="">
      <xdr:nvCxnSpPr>
        <xdr:cNvPr id="333" name="直線コネクタ 332"/>
        <xdr:cNvCxnSpPr/>
      </xdr:nvCxnSpPr>
      <xdr:spPr>
        <a:xfrm flipV="1">
          <a:off x="13512800" y="107708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5" name="テキスト ボックス 334"/>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7" name="テキスト ボックス 336"/>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35016</xdr:rowOff>
    </xdr:from>
    <xdr:to>
      <xdr:col>24</xdr:col>
      <xdr:colOff>609600</xdr:colOff>
      <xdr:row>62</xdr:row>
      <xdr:rowOff>136616</xdr:rowOff>
    </xdr:to>
    <xdr:sp macro="" textlink="">
      <xdr:nvSpPr>
        <xdr:cNvPr id="343" name="円/楕円 342"/>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7093</xdr:rowOff>
    </xdr:from>
    <xdr:ext cx="762000" cy="259045"/>
    <xdr:sp macro="" textlink="">
      <xdr:nvSpPr>
        <xdr:cNvPr id="344" name="定員管理の状況該当値テキスト"/>
        <xdr:cNvSpPr txBox="1"/>
      </xdr:nvSpPr>
      <xdr:spPr>
        <a:xfrm>
          <a:off x="17106900" y="106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5" name="円/楕円 344"/>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124840</xdr:rowOff>
    </xdr:from>
    <xdr:ext cx="736600" cy="259045"/>
    <xdr:sp macro="" textlink="">
      <xdr:nvSpPr>
        <xdr:cNvPr id="346" name="テキスト ボックス 345"/>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52251</xdr:rowOff>
    </xdr:from>
    <xdr:to>
      <xdr:col>22</xdr:col>
      <xdr:colOff>254000</xdr:colOff>
      <xdr:row>62</xdr:row>
      <xdr:rowOff>153851</xdr:rowOff>
    </xdr:to>
    <xdr:sp macro="" textlink="">
      <xdr:nvSpPr>
        <xdr:cNvPr id="347" name="円/楕円 346"/>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138628</xdr:rowOff>
    </xdr:from>
    <xdr:ext cx="762000" cy="259045"/>
    <xdr:sp macro="" textlink="">
      <xdr:nvSpPr>
        <xdr:cNvPr id="348" name="テキスト ボックス 347"/>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9" name="円/楕円 348"/>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50" name="テキスト ボックス 349"/>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51" name="円/楕円 350"/>
        <xdr:cNvSpPr/>
      </xdr:nvSpPr>
      <xdr:spPr>
        <a:xfrm>
          <a:off x="13462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32674</xdr:rowOff>
    </xdr:from>
    <xdr:ext cx="762000" cy="259045"/>
    <xdr:sp macro="" textlink="">
      <xdr:nvSpPr>
        <xdr:cNvPr id="352" name="テキスト ボックス 351"/>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％、全国市町村平均８．</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％、埼玉県平均</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％を下回る</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．４％であり、対前年比で</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％の改善となっています。</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一般会計</a:t>
          </a:r>
          <a:r>
            <a:rPr lang="ja-JP" altLang="ja-JP" sz="1100" b="0" i="0" baseline="0">
              <a:solidFill>
                <a:schemeClr val="dk1"/>
              </a:solidFill>
              <a:effectLst/>
              <a:latin typeface="+mn-lt"/>
              <a:ea typeface="+mn-ea"/>
              <a:cs typeface="+mn-cs"/>
            </a:rPr>
            <a:t>の元利償還金の減少</a:t>
          </a:r>
          <a:r>
            <a:rPr lang="ja-JP" altLang="en-US" sz="1100" b="0" i="0" baseline="0">
              <a:solidFill>
                <a:schemeClr val="dk1"/>
              </a:solidFill>
              <a:effectLst/>
              <a:latin typeface="+mn-lt"/>
              <a:ea typeface="+mn-ea"/>
              <a:cs typeface="+mn-cs"/>
            </a:rPr>
            <a:t>したことと、元利償還金に対する基準財政需要額の算入額が増加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たことにより、指標が改善しました。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15784</xdr:rowOff>
    </xdr:from>
    <xdr:to>
      <xdr:col>24</xdr:col>
      <xdr:colOff>558800</xdr:colOff>
      <xdr:row>39</xdr:row>
      <xdr:rowOff>153670</xdr:rowOff>
    </xdr:to>
    <xdr:cxnSp macro="">
      <xdr:nvCxnSpPr>
        <xdr:cNvPr id="387" name="直線コネクタ 386"/>
        <xdr:cNvCxnSpPr/>
      </xdr:nvCxnSpPr>
      <xdr:spPr>
        <a:xfrm flipV="1">
          <a:off x="16179800" y="670233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85634</xdr:rowOff>
    </xdr:to>
    <xdr:cxnSp macro="">
      <xdr:nvCxnSpPr>
        <xdr:cNvPr id="390" name="直線コネクタ 389"/>
        <xdr:cNvCxnSpPr/>
      </xdr:nvCxnSpPr>
      <xdr:spPr>
        <a:xfrm flipV="1">
          <a:off x="15290800" y="684022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2" name="テキスト ボックス 39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85634</xdr:rowOff>
    </xdr:from>
    <xdr:to>
      <xdr:col>22</xdr:col>
      <xdr:colOff>203200</xdr:colOff>
      <xdr:row>40</xdr:row>
      <xdr:rowOff>161472</xdr:rowOff>
    </xdr:to>
    <xdr:cxnSp macro="">
      <xdr:nvCxnSpPr>
        <xdr:cNvPr id="393" name="直線コネクタ 392"/>
        <xdr:cNvCxnSpPr/>
      </xdr:nvCxnSpPr>
      <xdr:spPr>
        <a:xfrm flipV="1">
          <a:off x="14401800" y="69436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5" name="テキスト ボックス 394"/>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31387</xdr:rowOff>
    </xdr:to>
    <xdr:cxnSp macro="">
      <xdr:nvCxnSpPr>
        <xdr:cNvPr id="396" name="直線コネクタ 395"/>
        <xdr:cNvCxnSpPr/>
      </xdr:nvCxnSpPr>
      <xdr:spPr>
        <a:xfrm flipV="1">
          <a:off x="13512800" y="70194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8" name="テキスト ボックス 397"/>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136434</xdr:rowOff>
    </xdr:from>
    <xdr:to>
      <xdr:col>24</xdr:col>
      <xdr:colOff>609600</xdr:colOff>
      <xdr:row>39</xdr:row>
      <xdr:rowOff>66584</xdr:rowOff>
    </xdr:to>
    <xdr:sp macro="" textlink="">
      <xdr:nvSpPr>
        <xdr:cNvPr id="406" name="円/楕円 405"/>
        <xdr:cNvSpPr/>
      </xdr:nvSpPr>
      <xdr:spPr>
        <a:xfrm>
          <a:off x="169672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152961</xdr:rowOff>
    </xdr:from>
    <xdr:ext cx="762000" cy="259045"/>
    <xdr:sp macro="" textlink="">
      <xdr:nvSpPr>
        <xdr:cNvPr id="407" name="公債費負担の状況該当値テキスト"/>
        <xdr:cNvSpPr txBox="1"/>
      </xdr:nvSpPr>
      <xdr:spPr>
        <a:xfrm>
          <a:off x="17106900" y="64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8" name="円/楕円 40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9" name="テキスト ボックス 40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34834</xdr:rowOff>
    </xdr:from>
    <xdr:to>
      <xdr:col>22</xdr:col>
      <xdr:colOff>254000</xdr:colOff>
      <xdr:row>40</xdr:row>
      <xdr:rowOff>136434</xdr:rowOff>
    </xdr:to>
    <xdr:sp macro="" textlink="">
      <xdr:nvSpPr>
        <xdr:cNvPr id="410" name="円/楕円 409"/>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146611</xdr:rowOff>
    </xdr:from>
    <xdr:ext cx="762000" cy="259045"/>
    <xdr:sp macro="" textlink="">
      <xdr:nvSpPr>
        <xdr:cNvPr id="411" name="テキスト ボックス 410"/>
        <xdr:cNvSpPr txBox="1"/>
      </xdr:nvSpPr>
      <xdr:spPr>
        <a:xfrm>
          <a:off x="14909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12" name="円/楕円 411"/>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13" name="テキスト ボックス 412"/>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152037</xdr:rowOff>
    </xdr:from>
    <xdr:to>
      <xdr:col>19</xdr:col>
      <xdr:colOff>533400</xdr:colOff>
      <xdr:row>41</xdr:row>
      <xdr:rowOff>82187</xdr:rowOff>
    </xdr:to>
    <xdr:sp macro="" textlink="">
      <xdr:nvSpPr>
        <xdr:cNvPr id="414" name="円/楕円 413"/>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92364</xdr:rowOff>
    </xdr:from>
    <xdr:ext cx="762000" cy="259045"/>
    <xdr:sp macro="" textlink="">
      <xdr:nvSpPr>
        <xdr:cNvPr id="415" name="テキスト ボックス 414"/>
        <xdr:cNvSpPr txBox="1"/>
      </xdr:nvSpPr>
      <xdr:spPr>
        <a:xfrm>
          <a:off x="13131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充当可能財源等が将来負担額を上回り、算式の計算結果がマイナスとなるため、平成２４年度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引き続き将来負担比率は算定されませんでした。</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これは、一般会計</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特別会計の起債残高がそれぞれ減少していること、職員数の減により退職手当負担見込額が減少したこと及び公共施設建設基金等への積立により充当可能基金が増加したことなどによります。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104805</xdr:rowOff>
    </xdr:from>
    <xdr:to>
      <xdr:col>21</xdr:col>
      <xdr:colOff>0</xdr:colOff>
      <xdr:row>15</xdr:row>
      <xdr:rowOff>102265</xdr:rowOff>
    </xdr:to>
    <xdr:cxnSp macro="">
      <xdr:nvCxnSpPr>
        <xdr:cNvPr id="451" name="直線コネクタ 450"/>
        <xdr:cNvCxnSpPr/>
      </xdr:nvCxnSpPr>
      <xdr:spPr>
        <a:xfrm flipV="1">
          <a:off x="13512800" y="250510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4" name="フローチャート : 判断 453"/>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5" name="テキスト ボックス 454"/>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11914</xdr:rowOff>
    </xdr:from>
    <xdr:to>
      <xdr:col>22</xdr:col>
      <xdr:colOff>254000</xdr:colOff>
      <xdr:row>17</xdr:row>
      <xdr:rowOff>113514</xdr:rowOff>
    </xdr:to>
    <xdr:sp macro="" textlink="">
      <xdr:nvSpPr>
        <xdr:cNvPr id="456" name="フローチャート : 判断 455"/>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7" name="テキスト ボックス 456"/>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58" name="フローチャート : 判断 457"/>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59" name="テキスト ボックス 458"/>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0" name="フローチャート : 判断 459"/>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1" name="テキスト ボックス 460"/>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54005</xdr:rowOff>
    </xdr:from>
    <xdr:to>
      <xdr:col>21</xdr:col>
      <xdr:colOff>50800</xdr:colOff>
      <xdr:row>14</xdr:row>
      <xdr:rowOff>155605</xdr:rowOff>
    </xdr:to>
    <xdr:sp macro="" textlink="">
      <xdr:nvSpPr>
        <xdr:cNvPr id="467" name="円/楕円 466"/>
        <xdr:cNvSpPr/>
      </xdr:nvSpPr>
      <xdr:spPr>
        <a:xfrm>
          <a:off x="14351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165782</xdr:rowOff>
    </xdr:from>
    <xdr:ext cx="762000" cy="259045"/>
    <xdr:sp macro="" textlink="">
      <xdr:nvSpPr>
        <xdr:cNvPr id="468" name="テキスト ボックス 467"/>
        <xdr:cNvSpPr txBox="1"/>
      </xdr:nvSpPr>
      <xdr:spPr>
        <a:xfrm>
          <a:off x="14020800" y="22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51465</xdr:rowOff>
    </xdr:from>
    <xdr:to>
      <xdr:col>19</xdr:col>
      <xdr:colOff>533400</xdr:colOff>
      <xdr:row>15</xdr:row>
      <xdr:rowOff>153065</xdr:rowOff>
    </xdr:to>
    <xdr:sp macro="" textlink="">
      <xdr:nvSpPr>
        <xdr:cNvPr id="469" name="円/楕円 468"/>
        <xdr:cNvSpPr/>
      </xdr:nvSpPr>
      <xdr:spPr>
        <a:xfrm>
          <a:off x="134620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163242</xdr:rowOff>
    </xdr:from>
    <xdr:ext cx="762000" cy="259045"/>
    <xdr:sp macro="" textlink="">
      <xdr:nvSpPr>
        <xdr:cNvPr id="470" name="テキスト ボックス 469"/>
        <xdr:cNvSpPr txBox="1"/>
      </xdr:nvSpPr>
      <xdr:spPr>
        <a:xfrm>
          <a:off x="13131800" y="23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201,627
198,945
159.82
67,459,661
64,048,204
2,996,170
39,849,924
39,811,067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類似団体平均２４．</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％、全国市町村平均２３．</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％、埼玉県市町村平均２４．</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％を上回る２７．</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％となって</a:t>
          </a:r>
          <a:r>
            <a:rPr lang="ja-JP" altLang="en-US" sz="1100" b="0" i="0" baseline="0">
              <a:solidFill>
                <a:schemeClr val="dk1"/>
              </a:solidFill>
              <a:latin typeface="+mn-lt"/>
              <a:ea typeface="+mn-ea"/>
              <a:cs typeface="+mn-cs"/>
            </a:rPr>
            <a:t>おり、</a:t>
          </a:r>
          <a:r>
            <a:rPr lang="ja-JP" altLang="ja-JP" sz="1100" b="0" i="0" baseline="0">
              <a:solidFill>
                <a:schemeClr val="dk1"/>
              </a:solidFill>
              <a:latin typeface="+mn-lt"/>
              <a:ea typeface="+mn-ea"/>
              <a:cs typeface="+mn-cs"/>
            </a:rPr>
            <a:t>対前年比では０．</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しています。　</a:t>
          </a:r>
          <a:endParaRPr lang="ja-JP" altLang="ja-JP" sz="110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定員の適正化により人件費は年々減少傾向にありますが、平成２６年度は、人事院勧告の期末勤勉手当の増や給与の臨時特例による減額措置が終了したことによる増額がありました。</a:t>
          </a:r>
          <a:endParaRPr lang="en-US" altLang="ja-JP" sz="1100" b="0" i="0" baseline="0">
            <a:solidFill>
              <a:schemeClr val="dk1"/>
            </a:solidFill>
            <a:latin typeface="+mn-lt"/>
            <a:ea typeface="+mn-ea"/>
            <a:cs typeface="+mn-cs"/>
          </a:endParaRPr>
        </a:p>
        <a:p>
          <a:pPr rtl="0" eaLnBrk="1" fontAlgn="auto" latinLnBrk="0" hangingPunct="1"/>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38</xdr:row>
      <xdr:rowOff>148772</xdr:rowOff>
    </xdr:to>
    <xdr:cxnSp macro="">
      <xdr:nvCxnSpPr>
        <xdr:cNvPr id="66" name="直線コネクタ 65"/>
        <xdr:cNvCxnSpPr/>
      </xdr:nvCxnSpPr>
      <xdr:spPr>
        <a:xfrm>
          <a:off x="3987800" y="6631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116115</xdr:rowOff>
    </xdr:from>
    <xdr:to>
      <xdr:col>5</xdr:col>
      <xdr:colOff>549275</xdr:colOff>
      <xdr:row>38</xdr:row>
      <xdr:rowOff>137885</xdr:rowOff>
    </xdr:to>
    <xdr:cxnSp macro="">
      <xdr:nvCxnSpPr>
        <xdr:cNvPr id="69" name="直線コネクタ 68"/>
        <xdr:cNvCxnSpPr/>
      </xdr:nvCxnSpPr>
      <xdr:spPr>
        <a:xfrm flipV="1">
          <a:off x="3098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38</xdr:row>
      <xdr:rowOff>137885</xdr:rowOff>
    </xdr:to>
    <xdr:cxnSp macro="">
      <xdr:nvCxnSpPr>
        <xdr:cNvPr id="72" name="直線コネクタ 71"/>
        <xdr:cNvCxnSpPr/>
      </xdr:nvCxnSpPr>
      <xdr:spPr>
        <a:xfrm>
          <a:off x="2209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116115</xdr:rowOff>
    </xdr:from>
    <xdr:to>
      <xdr:col>3</xdr:col>
      <xdr:colOff>142875</xdr:colOff>
      <xdr:row>39</xdr:row>
      <xdr:rowOff>53522</xdr:rowOff>
    </xdr:to>
    <xdr:cxnSp macro="">
      <xdr:nvCxnSpPr>
        <xdr:cNvPr id="75" name="直線コネクタ 74"/>
        <xdr:cNvCxnSpPr/>
      </xdr:nvCxnSpPr>
      <xdr:spPr>
        <a:xfrm flipV="1">
          <a:off x="1320800" y="6631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97972</xdr:rowOff>
    </xdr:from>
    <xdr:to>
      <xdr:col>7</xdr:col>
      <xdr:colOff>66675</xdr:colOff>
      <xdr:row>39</xdr:row>
      <xdr:rowOff>28122</xdr:rowOff>
    </xdr:to>
    <xdr:sp macro="" textlink="">
      <xdr:nvSpPr>
        <xdr:cNvPr id="85" name="円/楕円 84"/>
        <xdr:cNvSpPr/>
      </xdr:nvSpPr>
      <xdr:spPr>
        <a:xfrm>
          <a:off x="4775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70049</xdr:rowOff>
    </xdr:from>
    <xdr:ext cx="762000" cy="259045"/>
    <xdr:sp macro="" textlink="">
      <xdr:nvSpPr>
        <xdr:cNvPr id="86" name="人件費該当値テキスト"/>
        <xdr:cNvSpPr txBox="1"/>
      </xdr:nvSpPr>
      <xdr:spPr>
        <a:xfrm>
          <a:off x="4914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65315</xdr:rowOff>
    </xdr:from>
    <xdr:to>
      <xdr:col>5</xdr:col>
      <xdr:colOff>600075</xdr:colOff>
      <xdr:row>38</xdr:row>
      <xdr:rowOff>166915</xdr:rowOff>
    </xdr:to>
    <xdr:sp macro="" textlink="">
      <xdr:nvSpPr>
        <xdr:cNvPr id="87" name="円/楕円 86"/>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88" name="テキスト ボックス 87"/>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87085</xdr:rowOff>
    </xdr:from>
    <xdr:to>
      <xdr:col>4</xdr:col>
      <xdr:colOff>396875</xdr:colOff>
      <xdr:row>39</xdr:row>
      <xdr:rowOff>17235</xdr:rowOff>
    </xdr:to>
    <xdr:sp macro="" textlink="">
      <xdr:nvSpPr>
        <xdr:cNvPr id="89" name="円/楕円 88"/>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90" name="テキスト ボックス 89"/>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65315</xdr:rowOff>
    </xdr:from>
    <xdr:to>
      <xdr:col>3</xdr:col>
      <xdr:colOff>193675</xdr:colOff>
      <xdr:row>38</xdr:row>
      <xdr:rowOff>166915</xdr:rowOff>
    </xdr:to>
    <xdr:sp macro="" textlink="">
      <xdr:nvSpPr>
        <xdr:cNvPr id="91" name="円/楕円 90"/>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92" name="テキスト ボックス 91"/>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類似団体平均１５．</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％、埼玉県市町村平均１</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％を下回る１</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％となっています。</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物件費については、予防接種費用の増加等により前年度より増えており、数値が上昇しました。</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今後は、業務の民間委託や指定管理者制度のさらなる導入などにより、人件費から物件費（委託料）への移行が考えられますが、全体として改善を図り、健全な財政運営に努めていきます。</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165100</xdr:rowOff>
    </xdr:to>
    <xdr:cxnSp macro="">
      <xdr:nvCxnSpPr>
        <xdr:cNvPr id="127" name="直線コネクタ 126"/>
        <xdr:cNvCxnSpPr/>
      </xdr:nvCxnSpPr>
      <xdr:spPr>
        <a:xfrm>
          <a:off x="15671800" y="283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88900</xdr:rowOff>
    </xdr:to>
    <xdr:cxnSp macro="">
      <xdr:nvCxnSpPr>
        <xdr:cNvPr id="130" name="直線コネクタ 129"/>
        <xdr:cNvCxnSpPr/>
      </xdr:nvCxnSpPr>
      <xdr:spPr>
        <a:xfrm>
          <a:off x="14782800" y="267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107950</xdr:rowOff>
    </xdr:to>
    <xdr:cxnSp macro="">
      <xdr:nvCxnSpPr>
        <xdr:cNvPr id="133" name="直線コネクタ 132"/>
        <xdr:cNvCxnSpPr/>
      </xdr:nvCxnSpPr>
      <xdr:spPr>
        <a:xfrm>
          <a:off x="13893800" y="261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44450</xdr:rowOff>
    </xdr:to>
    <xdr:cxnSp macro="">
      <xdr:nvCxnSpPr>
        <xdr:cNvPr id="136" name="直線コネクタ 135"/>
        <xdr:cNvCxnSpPr/>
      </xdr:nvCxnSpPr>
      <xdr:spPr>
        <a:xfrm>
          <a:off x="13004800" y="261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2" name="円/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3" name="テキスト ボックス 152"/>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4" name="円/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5" name="テキスト ボックス 154"/>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類似団体平均１２．</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％、埼玉県市町村平均１２．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％を下回る１１．</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％であるが、対前年比で０．</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％の上昇となっています。　</a:t>
          </a:r>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扶助費は、生活保護費や障害者自立支援給付費等の増加により、年々増加の一途をたどっておりますが、資格審査等の適正な実施等を行い、財政を圧迫する上昇傾向に歯止めをかけられるよう努めていきます。</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31750</xdr:rowOff>
    </xdr:to>
    <xdr:cxnSp macro="">
      <xdr:nvCxnSpPr>
        <xdr:cNvPr id="188" name="直線コネクタ 187"/>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139700</xdr:rowOff>
    </xdr:to>
    <xdr:cxnSp macro="">
      <xdr:nvCxnSpPr>
        <xdr:cNvPr id="191" name="直線コネクタ 190"/>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56</xdr:row>
      <xdr:rowOff>88900</xdr:rowOff>
    </xdr:to>
    <xdr:cxnSp macro="">
      <xdr:nvCxnSpPr>
        <xdr:cNvPr id="194" name="直線コネクタ 193"/>
        <xdr:cNvCxnSpPr/>
      </xdr:nvCxnSpPr>
      <xdr:spPr>
        <a:xfrm>
          <a:off x="2209800" y="9474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55</xdr:row>
      <xdr:rowOff>69850</xdr:rowOff>
    </xdr:to>
    <xdr:cxnSp macro="">
      <xdr:nvCxnSpPr>
        <xdr:cNvPr id="197" name="直線コネクタ 196"/>
        <xdr:cNvCxnSpPr/>
      </xdr:nvCxnSpPr>
      <xdr:spPr>
        <a:xfrm flipV="1">
          <a:off x="1320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7" name="円/楕円 206"/>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8"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9" name="円/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3" name="円/楕円 212"/>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4" name="テキスト ボックス 213"/>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類似団体平均１３．</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％、全国市町村平均１</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％、埼玉県市町村平均１</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％を上回る１４．</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％となっており、対前年比では０．</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％の上昇となっています。</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公共施設建設基金と財政調整基金への積立事業により、積立金が増加しているほか、国民健康保険</a:t>
          </a:r>
          <a:r>
            <a:rPr lang="ja-JP" altLang="ja-JP" sz="1100" b="0" i="0" baseline="0">
              <a:solidFill>
                <a:schemeClr val="dk1"/>
              </a:solidFill>
              <a:latin typeface="+mn-lt"/>
              <a:ea typeface="+mn-ea"/>
              <a:cs typeface="+mn-cs"/>
            </a:rPr>
            <a:t>への繰出しが増加しています。</a:t>
          </a:r>
          <a:r>
            <a:rPr lang="ja-JP" altLang="en-US" sz="1100" b="0" i="0" baseline="0">
              <a:solidFill>
                <a:schemeClr val="dk1"/>
              </a:solidFill>
              <a:latin typeface="+mn-lt"/>
              <a:ea typeface="+mn-ea"/>
              <a:cs typeface="+mn-cs"/>
            </a:rPr>
            <a:t>繰出金については、</a:t>
          </a:r>
          <a:r>
            <a:rPr lang="ja-JP" altLang="ja-JP" sz="1100" b="0" i="0" baseline="0">
              <a:solidFill>
                <a:schemeClr val="dk1"/>
              </a:solidFill>
              <a:latin typeface="+mn-lt"/>
              <a:ea typeface="+mn-ea"/>
              <a:cs typeface="+mn-cs"/>
            </a:rPr>
            <a:t>料金等の収入の適正化を図ることなどにより、普通会計の負担額を減らしていくよう努めていきます。</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6350</xdr:rowOff>
    </xdr:to>
    <xdr:cxnSp macro="">
      <xdr:nvCxnSpPr>
        <xdr:cNvPr id="249" name="直線コネクタ 248"/>
        <xdr:cNvCxnSpPr/>
      </xdr:nvCxnSpPr>
      <xdr:spPr>
        <a:xfrm>
          <a:off x="15671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127000</xdr:rowOff>
    </xdr:to>
    <xdr:cxnSp macro="">
      <xdr:nvCxnSpPr>
        <xdr:cNvPr id="252" name="直線コネクタ 251"/>
        <xdr:cNvCxnSpPr/>
      </xdr:nvCxnSpPr>
      <xdr:spPr>
        <a:xfrm>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25400</xdr:rowOff>
    </xdr:from>
    <xdr:to>
      <xdr:col>21</xdr:col>
      <xdr:colOff>361950</xdr:colOff>
      <xdr:row>56</xdr:row>
      <xdr:rowOff>50800</xdr:rowOff>
    </xdr:to>
    <xdr:cxnSp macro="">
      <xdr:nvCxnSpPr>
        <xdr:cNvPr id="255" name="直線コネクタ 254"/>
        <xdr:cNvCxnSpPr/>
      </xdr:nvCxnSpPr>
      <xdr:spPr>
        <a:xfrm>
          <a:off x="13893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88900</xdr:rowOff>
    </xdr:to>
    <xdr:cxnSp macro="">
      <xdr:nvCxnSpPr>
        <xdr:cNvPr id="258" name="直線コネクタ 257"/>
        <xdr:cNvCxnSpPr/>
      </xdr:nvCxnSpPr>
      <xdr:spPr>
        <a:xfrm flipV="1">
          <a:off x="13004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68" name="円/楕円 267"/>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9"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0" name="円/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71" name="テキスト ボックス 270"/>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2" name="円/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146050</xdr:rowOff>
    </xdr:from>
    <xdr:to>
      <xdr:col>20</xdr:col>
      <xdr:colOff>209550</xdr:colOff>
      <xdr:row>56</xdr:row>
      <xdr:rowOff>76200</xdr:rowOff>
    </xdr:to>
    <xdr:sp macro="" textlink="">
      <xdr:nvSpPr>
        <xdr:cNvPr id="274" name="円/楕円 273"/>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75" name="テキスト ボックス 274"/>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類似団体平均８．</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％、全国市町村平均１０．</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％、埼玉県市町村平均</a:t>
          </a:r>
          <a:r>
            <a:rPr lang="ja-JP" altLang="en-US" sz="1100" b="0" i="0" baseline="0">
              <a:solidFill>
                <a:schemeClr val="dk1"/>
              </a:solidFill>
              <a:latin typeface="+mn-lt"/>
              <a:ea typeface="+mn-ea"/>
              <a:cs typeface="+mn-cs"/>
            </a:rPr>
            <a:t>１０</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％を下回る</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％となっておりますが、前年度と比べて０．</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％上昇しました。　</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補助費等について、</a:t>
          </a:r>
          <a:r>
            <a:rPr lang="ja-JP" altLang="en-US" sz="1100" b="0" i="0" baseline="0">
              <a:solidFill>
                <a:schemeClr val="dk1"/>
              </a:solidFill>
              <a:latin typeface="+mn-lt"/>
              <a:ea typeface="+mn-ea"/>
              <a:cs typeface="+mn-cs"/>
            </a:rPr>
            <a:t>平成２６年度は、大雪対応による農業者支援事業の増加により</a:t>
          </a:r>
          <a:r>
            <a:rPr lang="ja-JP" altLang="ja-JP" sz="1100" b="0" i="0" baseline="0">
              <a:solidFill>
                <a:schemeClr val="dk1"/>
              </a:solidFill>
              <a:latin typeface="+mn-lt"/>
              <a:ea typeface="+mn-ea"/>
              <a:cs typeface="+mn-cs"/>
            </a:rPr>
            <a:t>、上昇しました。</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補助金の見直し等により、健全な財政運営に努めていきます。</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104140</xdr:rowOff>
    </xdr:to>
    <xdr:cxnSp macro="">
      <xdr:nvCxnSpPr>
        <xdr:cNvPr id="309" name="直線コネクタ 308"/>
        <xdr:cNvCxnSpPr/>
      </xdr:nvCxnSpPr>
      <xdr:spPr>
        <a:xfrm>
          <a:off x="15671800" y="623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66040</xdr:rowOff>
    </xdr:to>
    <xdr:cxnSp macro="">
      <xdr:nvCxnSpPr>
        <xdr:cNvPr id="312" name="直線コネクタ 311"/>
        <xdr:cNvCxnSpPr/>
      </xdr:nvCxnSpPr>
      <xdr:spPr>
        <a:xfrm>
          <a:off x="14782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88900</xdr:rowOff>
    </xdr:to>
    <xdr:cxnSp macro="">
      <xdr:nvCxnSpPr>
        <xdr:cNvPr id="315" name="直線コネクタ 314"/>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88900</xdr:rowOff>
    </xdr:to>
    <xdr:cxnSp macro="">
      <xdr:nvCxnSpPr>
        <xdr:cNvPr id="318" name="直線コネクタ 317"/>
        <xdr:cNvCxnSpPr/>
      </xdr:nvCxnSpPr>
      <xdr:spPr>
        <a:xfrm>
          <a:off x="13004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9"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0" name="円/楕円 329"/>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1" name="テキスト ボックス 330"/>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2" name="円/楕円 331"/>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3" name="テキスト ボックス 332"/>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4" name="円/楕円 333"/>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5" name="テキスト ボックス 334"/>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6" name="円/楕円 335"/>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37" name="テキスト ボックス 33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類似団体平均１６．</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％、全国市町村平均１８．</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％、埼玉県市町村平均１４．</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％を下回る１</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．８％となっており、対前年比で</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％の改善となっています。</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公債費の支出については、前年度と比較し</a:t>
          </a:r>
          <a:r>
            <a:rPr lang="ja-JP" altLang="en-US" sz="1100" b="0" i="0" baseline="0">
              <a:solidFill>
                <a:schemeClr val="dk1"/>
              </a:solidFill>
              <a:latin typeface="+mn-lt"/>
              <a:ea typeface="+mn-ea"/>
              <a:cs typeface="+mn-cs"/>
            </a:rPr>
            <a:t>４９６，５２５</a:t>
          </a:r>
          <a:r>
            <a:rPr lang="ja-JP" altLang="ja-JP" sz="1100" b="0" i="0" baseline="0">
              <a:solidFill>
                <a:schemeClr val="dk1"/>
              </a:solidFill>
              <a:latin typeface="+mn-lt"/>
              <a:ea typeface="+mn-ea"/>
              <a:cs typeface="+mn-cs"/>
            </a:rPr>
            <a:t>千円減少したことにより改善となりました。</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今後も引き続き、起債の抑制や適債事業を見極め、健全な財政運営に努めていきます。</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62992</xdr:rowOff>
    </xdr:from>
    <xdr:to>
      <xdr:col>7</xdr:col>
      <xdr:colOff>15875</xdr:colOff>
      <xdr:row>74</xdr:row>
      <xdr:rowOff>154432</xdr:rowOff>
    </xdr:to>
    <xdr:cxnSp macro="">
      <xdr:nvCxnSpPr>
        <xdr:cNvPr id="368" name="直線コネクタ 367"/>
        <xdr:cNvCxnSpPr/>
      </xdr:nvCxnSpPr>
      <xdr:spPr>
        <a:xfrm flipV="1">
          <a:off x="3987800" y="127502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154432</xdr:rowOff>
    </xdr:from>
    <xdr:to>
      <xdr:col>5</xdr:col>
      <xdr:colOff>549275</xdr:colOff>
      <xdr:row>75</xdr:row>
      <xdr:rowOff>19558</xdr:rowOff>
    </xdr:to>
    <xdr:cxnSp macro="">
      <xdr:nvCxnSpPr>
        <xdr:cNvPr id="371" name="直線コネクタ 370"/>
        <xdr:cNvCxnSpPr/>
      </xdr:nvCxnSpPr>
      <xdr:spPr>
        <a:xfrm flipV="1">
          <a:off x="3098800" y="12841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19558</xdr:rowOff>
    </xdr:from>
    <xdr:to>
      <xdr:col>4</xdr:col>
      <xdr:colOff>346075</xdr:colOff>
      <xdr:row>75</xdr:row>
      <xdr:rowOff>120142</xdr:rowOff>
    </xdr:to>
    <xdr:cxnSp macro="">
      <xdr:nvCxnSpPr>
        <xdr:cNvPr id="374" name="直線コネクタ 373"/>
        <xdr:cNvCxnSpPr/>
      </xdr:nvCxnSpPr>
      <xdr:spPr>
        <a:xfrm flipV="1">
          <a:off x="2209800" y="128783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76</xdr:row>
      <xdr:rowOff>21844</xdr:rowOff>
    </xdr:to>
    <xdr:cxnSp macro="">
      <xdr:nvCxnSpPr>
        <xdr:cNvPr id="377" name="直線コネクタ 376"/>
        <xdr:cNvCxnSpPr/>
      </xdr:nvCxnSpPr>
      <xdr:spPr>
        <a:xfrm flipV="1">
          <a:off x="1320800" y="12978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xdr:rowOff>
    </xdr:from>
    <xdr:to>
      <xdr:col>7</xdr:col>
      <xdr:colOff>66675</xdr:colOff>
      <xdr:row>74</xdr:row>
      <xdr:rowOff>113792</xdr:rowOff>
    </xdr:to>
    <xdr:sp macro="" textlink="">
      <xdr:nvSpPr>
        <xdr:cNvPr id="387" name="円/楕円 386"/>
        <xdr:cNvSpPr/>
      </xdr:nvSpPr>
      <xdr:spPr>
        <a:xfrm>
          <a:off x="4775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28719</xdr:rowOff>
    </xdr:from>
    <xdr:ext cx="762000" cy="259045"/>
    <xdr:sp macro="" textlink="">
      <xdr:nvSpPr>
        <xdr:cNvPr id="388" name="公債費該当値テキスト"/>
        <xdr:cNvSpPr txBox="1"/>
      </xdr:nvSpPr>
      <xdr:spPr>
        <a:xfrm>
          <a:off x="4914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103632</xdr:rowOff>
    </xdr:from>
    <xdr:to>
      <xdr:col>5</xdr:col>
      <xdr:colOff>600075</xdr:colOff>
      <xdr:row>75</xdr:row>
      <xdr:rowOff>33782</xdr:rowOff>
    </xdr:to>
    <xdr:sp macro="" textlink="">
      <xdr:nvSpPr>
        <xdr:cNvPr id="389" name="円/楕円 388"/>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43959</xdr:rowOff>
    </xdr:from>
    <xdr:ext cx="736600" cy="259045"/>
    <xdr:sp macro="" textlink="">
      <xdr:nvSpPr>
        <xdr:cNvPr id="390" name="テキスト ボックス 389"/>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140208</xdr:rowOff>
    </xdr:from>
    <xdr:to>
      <xdr:col>4</xdr:col>
      <xdr:colOff>396875</xdr:colOff>
      <xdr:row>75</xdr:row>
      <xdr:rowOff>70358</xdr:rowOff>
    </xdr:to>
    <xdr:sp macro="" textlink="">
      <xdr:nvSpPr>
        <xdr:cNvPr id="391" name="円/楕円 390"/>
        <xdr:cNvSpPr/>
      </xdr:nvSpPr>
      <xdr:spPr>
        <a:xfrm>
          <a:off x="3048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80535</xdr:rowOff>
    </xdr:from>
    <xdr:ext cx="762000" cy="259045"/>
    <xdr:sp macro="" textlink="">
      <xdr:nvSpPr>
        <xdr:cNvPr id="392" name="テキスト ボックス 391"/>
        <xdr:cNvSpPr txBox="1"/>
      </xdr:nvSpPr>
      <xdr:spPr>
        <a:xfrm>
          <a:off x="2717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69342</xdr:rowOff>
    </xdr:from>
    <xdr:to>
      <xdr:col>3</xdr:col>
      <xdr:colOff>193675</xdr:colOff>
      <xdr:row>75</xdr:row>
      <xdr:rowOff>170942</xdr:rowOff>
    </xdr:to>
    <xdr:sp macro="" textlink="">
      <xdr:nvSpPr>
        <xdr:cNvPr id="393" name="円/楕円 392"/>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9669</xdr:rowOff>
    </xdr:from>
    <xdr:ext cx="762000" cy="259045"/>
    <xdr:sp macro="" textlink="">
      <xdr:nvSpPr>
        <xdr:cNvPr id="394" name="テキスト ボックス 393"/>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95" name="円/楕円 394"/>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96" name="テキスト ボックス 395"/>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埼玉県市町村平均７</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％を下回る７</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％となっておりますが、対前年比では２．</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％の上昇となっています。</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公債費以外の歳出は</a:t>
          </a:r>
          <a:r>
            <a:rPr lang="ja-JP" altLang="en-US" sz="1100" b="0" i="0" baseline="0">
              <a:solidFill>
                <a:schemeClr val="dk1"/>
              </a:solidFill>
              <a:latin typeface="+mn-lt"/>
              <a:ea typeface="+mn-ea"/>
              <a:cs typeface="+mn-cs"/>
            </a:rPr>
            <a:t>全て</a:t>
          </a:r>
          <a:r>
            <a:rPr lang="ja-JP" altLang="ja-JP" sz="1100" b="0" i="0" baseline="0">
              <a:solidFill>
                <a:schemeClr val="dk1"/>
              </a:solidFill>
              <a:latin typeface="+mn-lt"/>
              <a:ea typeface="+mn-ea"/>
              <a:cs typeface="+mn-cs"/>
            </a:rPr>
            <a:t>増額となっており、</a:t>
          </a:r>
          <a:r>
            <a:rPr lang="ja-JP" altLang="en-US" sz="1100" b="0" i="0" baseline="0">
              <a:solidFill>
                <a:schemeClr val="dk1"/>
              </a:solidFill>
              <a:latin typeface="+mn-lt"/>
              <a:ea typeface="+mn-ea"/>
              <a:cs typeface="+mn-cs"/>
            </a:rPr>
            <a:t>臨時財政対策債の借入抑制により、</a:t>
          </a:r>
          <a:r>
            <a:rPr lang="ja-JP" altLang="ja-JP" sz="1100" b="0" i="0" baseline="0">
              <a:solidFill>
                <a:schemeClr val="dk1"/>
              </a:solidFill>
              <a:latin typeface="+mn-lt"/>
              <a:ea typeface="+mn-ea"/>
              <a:cs typeface="+mn-cs"/>
            </a:rPr>
            <a:t>数値は上昇しました。</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143002</xdr:rowOff>
    </xdr:to>
    <xdr:cxnSp macro="">
      <xdr:nvCxnSpPr>
        <xdr:cNvPr id="427" name="直線コネクタ 426"/>
        <xdr:cNvCxnSpPr/>
      </xdr:nvCxnSpPr>
      <xdr:spPr>
        <a:xfrm>
          <a:off x="15671800" y="132394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37846</xdr:rowOff>
    </xdr:to>
    <xdr:cxnSp macro="">
      <xdr:nvCxnSpPr>
        <xdr:cNvPr id="430" name="直線コネクタ 429"/>
        <xdr:cNvCxnSpPr/>
      </xdr:nvCxnSpPr>
      <xdr:spPr>
        <a:xfrm>
          <a:off x="14782800" y="131389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108713</xdr:rowOff>
    </xdr:to>
    <xdr:cxnSp macro="">
      <xdr:nvCxnSpPr>
        <xdr:cNvPr id="433" name="直線コネクタ 432"/>
        <xdr:cNvCxnSpPr/>
      </xdr:nvCxnSpPr>
      <xdr:spPr>
        <a:xfrm>
          <a:off x="13893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90424</xdr:rowOff>
    </xdr:to>
    <xdr:cxnSp macro="">
      <xdr:nvCxnSpPr>
        <xdr:cNvPr id="436" name="直線コネクタ 435"/>
        <xdr:cNvCxnSpPr/>
      </xdr:nvCxnSpPr>
      <xdr:spPr>
        <a:xfrm flipV="1">
          <a:off x="13004800" y="13042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6" name="円/楕円 445"/>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47"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8" name="円/楕円 44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49" name="テキスト ボックス 44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0" name="円/楕円 449"/>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1" name="テキスト ボックス 450"/>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2" name="円/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3" name="テキスト ボックス 45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4" name="円/楕円 453"/>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151401</xdr:rowOff>
    </xdr:from>
    <xdr:ext cx="762000" cy="259045"/>
    <xdr:sp macro="" textlink="">
      <xdr:nvSpPr>
        <xdr:cNvPr id="455" name="テキスト ボックス 454"/>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159505</xdr:rowOff>
    </xdr:from>
    <xdr:to>
      <xdr:col>4</xdr:col>
      <xdr:colOff>1117600</xdr:colOff>
      <xdr:row>17</xdr:row>
      <xdr:rowOff>51900</xdr:rowOff>
    </xdr:to>
    <xdr:cxnSp macro="">
      <xdr:nvCxnSpPr>
        <xdr:cNvPr id="52" name="直線コネクタ 51"/>
        <xdr:cNvCxnSpPr/>
      </xdr:nvCxnSpPr>
      <xdr:spPr bwMode="auto">
        <a:xfrm flipV="1">
          <a:off x="5003800" y="2950330"/>
          <a:ext cx="6477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152385</xdr:rowOff>
    </xdr:from>
    <xdr:to>
      <xdr:col>4</xdr:col>
      <xdr:colOff>469900</xdr:colOff>
      <xdr:row>17</xdr:row>
      <xdr:rowOff>51900</xdr:rowOff>
    </xdr:to>
    <xdr:cxnSp macro="">
      <xdr:nvCxnSpPr>
        <xdr:cNvPr id="55" name="直線コネクタ 54"/>
        <xdr:cNvCxnSpPr/>
      </xdr:nvCxnSpPr>
      <xdr:spPr bwMode="auto">
        <a:xfrm>
          <a:off x="4305300" y="2943210"/>
          <a:ext cx="698500" cy="70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62840</xdr:rowOff>
    </xdr:from>
    <xdr:to>
      <xdr:col>3</xdr:col>
      <xdr:colOff>904875</xdr:colOff>
      <xdr:row>16</xdr:row>
      <xdr:rowOff>152385</xdr:rowOff>
    </xdr:to>
    <xdr:cxnSp macro="">
      <xdr:nvCxnSpPr>
        <xdr:cNvPr id="58" name="直線コネクタ 57"/>
        <xdr:cNvCxnSpPr/>
      </xdr:nvCxnSpPr>
      <xdr:spPr bwMode="auto">
        <a:xfrm>
          <a:off x="3606800" y="2853665"/>
          <a:ext cx="698500" cy="8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62840</xdr:rowOff>
    </xdr:from>
    <xdr:to>
      <xdr:col>3</xdr:col>
      <xdr:colOff>206375</xdr:colOff>
      <xdr:row>16</xdr:row>
      <xdr:rowOff>63395</xdr:rowOff>
    </xdr:to>
    <xdr:cxnSp macro="">
      <xdr:nvCxnSpPr>
        <xdr:cNvPr id="61" name="直線コネクタ 60"/>
        <xdr:cNvCxnSpPr/>
      </xdr:nvCxnSpPr>
      <xdr:spPr bwMode="auto">
        <a:xfrm flipV="1">
          <a:off x="2908300" y="2853665"/>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108705</xdr:rowOff>
    </xdr:from>
    <xdr:to>
      <xdr:col>5</xdr:col>
      <xdr:colOff>34925</xdr:colOff>
      <xdr:row>17</xdr:row>
      <xdr:rowOff>38855</xdr:rowOff>
    </xdr:to>
    <xdr:sp macro="" textlink="">
      <xdr:nvSpPr>
        <xdr:cNvPr id="71" name="円/楕円 70"/>
        <xdr:cNvSpPr/>
      </xdr:nvSpPr>
      <xdr:spPr bwMode="auto">
        <a:xfrm>
          <a:off x="5600700" y="289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80782</xdr:rowOff>
    </xdr:from>
    <xdr:ext cx="762000" cy="259045"/>
    <xdr:sp macro="" textlink="">
      <xdr:nvSpPr>
        <xdr:cNvPr id="72" name="人口1人当たり決算額の推移該当値テキスト130"/>
        <xdr:cNvSpPr txBox="1"/>
      </xdr:nvSpPr>
      <xdr:spPr>
        <a:xfrm>
          <a:off x="5740400" y="287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1100</xdr:rowOff>
    </xdr:from>
    <xdr:to>
      <xdr:col>4</xdr:col>
      <xdr:colOff>520700</xdr:colOff>
      <xdr:row>17</xdr:row>
      <xdr:rowOff>102700</xdr:rowOff>
    </xdr:to>
    <xdr:sp macro="" textlink="">
      <xdr:nvSpPr>
        <xdr:cNvPr id="73" name="円/楕円 72"/>
        <xdr:cNvSpPr/>
      </xdr:nvSpPr>
      <xdr:spPr bwMode="auto">
        <a:xfrm>
          <a:off x="4953000" y="29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87477</xdr:rowOff>
    </xdr:from>
    <xdr:ext cx="736600" cy="259045"/>
    <xdr:sp macro="" textlink="">
      <xdr:nvSpPr>
        <xdr:cNvPr id="74" name="テキスト ボックス 73"/>
        <xdr:cNvSpPr txBox="1"/>
      </xdr:nvSpPr>
      <xdr:spPr>
        <a:xfrm>
          <a:off x="4622800" y="304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101585</xdr:rowOff>
    </xdr:from>
    <xdr:to>
      <xdr:col>3</xdr:col>
      <xdr:colOff>955675</xdr:colOff>
      <xdr:row>17</xdr:row>
      <xdr:rowOff>31735</xdr:rowOff>
    </xdr:to>
    <xdr:sp macro="" textlink="">
      <xdr:nvSpPr>
        <xdr:cNvPr id="75" name="円/楕円 74"/>
        <xdr:cNvSpPr/>
      </xdr:nvSpPr>
      <xdr:spPr bwMode="auto">
        <a:xfrm>
          <a:off x="4254500" y="289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16512</xdr:rowOff>
    </xdr:from>
    <xdr:ext cx="762000" cy="259045"/>
    <xdr:sp macro="" textlink="">
      <xdr:nvSpPr>
        <xdr:cNvPr id="76" name="テキスト ボックス 75"/>
        <xdr:cNvSpPr txBox="1"/>
      </xdr:nvSpPr>
      <xdr:spPr>
        <a:xfrm>
          <a:off x="3924300" y="29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12040</xdr:rowOff>
    </xdr:from>
    <xdr:to>
      <xdr:col>3</xdr:col>
      <xdr:colOff>257175</xdr:colOff>
      <xdr:row>16</xdr:row>
      <xdr:rowOff>113640</xdr:rowOff>
    </xdr:to>
    <xdr:sp macro="" textlink="">
      <xdr:nvSpPr>
        <xdr:cNvPr id="77" name="円/楕円 76"/>
        <xdr:cNvSpPr/>
      </xdr:nvSpPr>
      <xdr:spPr bwMode="auto">
        <a:xfrm>
          <a:off x="3556000" y="280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123817</xdr:rowOff>
    </xdr:from>
    <xdr:ext cx="762000" cy="259045"/>
    <xdr:sp macro="" textlink="">
      <xdr:nvSpPr>
        <xdr:cNvPr id="78" name="テキスト ボックス 77"/>
        <xdr:cNvSpPr txBox="1"/>
      </xdr:nvSpPr>
      <xdr:spPr>
        <a:xfrm>
          <a:off x="3225800" y="257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12595</xdr:rowOff>
    </xdr:from>
    <xdr:to>
      <xdr:col>2</xdr:col>
      <xdr:colOff>692150</xdr:colOff>
      <xdr:row>16</xdr:row>
      <xdr:rowOff>114195</xdr:rowOff>
    </xdr:to>
    <xdr:sp macro="" textlink="">
      <xdr:nvSpPr>
        <xdr:cNvPr id="79" name="円/楕円 78"/>
        <xdr:cNvSpPr/>
      </xdr:nvSpPr>
      <xdr:spPr bwMode="auto">
        <a:xfrm>
          <a:off x="2857500" y="280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98972</xdr:rowOff>
    </xdr:from>
    <xdr:ext cx="762000" cy="259045"/>
    <xdr:sp macro="" textlink="">
      <xdr:nvSpPr>
        <xdr:cNvPr id="80" name="テキスト ボックス 79"/>
        <xdr:cNvSpPr txBox="1"/>
      </xdr:nvSpPr>
      <xdr:spPr>
        <a:xfrm>
          <a:off x="2527300" y="28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121317</xdr:rowOff>
    </xdr:from>
    <xdr:to>
      <xdr:col>4</xdr:col>
      <xdr:colOff>1117600</xdr:colOff>
      <xdr:row>37</xdr:row>
      <xdr:rowOff>79288</xdr:rowOff>
    </xdr:to>
    <xdr:cxnSp macro="">
      <xdr:nvCxnSpPr>
        <xdr:cNvPr id="115" name="直線コネクタ 114"/>
        <xdr:cNvCxnSpPr/>
      </xdr:nvCxnSpPr>
      <xdr:spPr bwMode="auto">
        <a:xfrm>
          <a:off x="5003800" y="7074567"/>
          <a:ext cx="647700" cy="1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28931</xdr:rowOff>
    </xdr:from>
    <xdr:to>
      <xdr:col>4</xdr:col>
      <xdr:colOff>469900</xdr:colOff>
      <xdr:row>36</xdr:row>
      <xdr:rowOff>121317</xdr:rowOff>
    </xdr:to>
    <xdr:cxnSp macro="">
      <xdr:nvCxnSpPr>
        <xdr:cNvPr id="118" name="直線コネクタ 117"/>
        <xdr:cNvCxnSpPr/>
      </xdr:nvCxnSpPr>
      <xdr:spPr bwMode="auto">
        <a:xfrm>
          <a:off x="4305300" y="6982181"/>
          <a:ext cx="698500" cy="9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268209</xdr:rowOff>
    </xdr:from>
    <xdr:to>
      <xdr:col>3</xdr:col>
      <xdr:colOff>904875</xdr:colOff>
      <xdr:row>36</xdr:row>
      <xdr:rowOff>28931</xdr:rowOff>
    </xdr:to>
    <xdr:cxnSp macro="">
      <xdr:nvCxnSpPr>
        <xdr:cNvPr id="121" name="直線コネクタ 120"/>
        <xdr:cNvCxnSpPr/>
      </xdr:nvCxnSpPr>
      <xdr:spPr bwMode="auto">
        <a:xfrm>
          <a:off x="3606800" y="6878559"/>
          <a:ext cx="698500" cy="10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190355</xdr:rowOff>
    </xdr:from>
    <xdr:to>
      <xdr:col>3</xdr:col>
      <xdr:colOff>206375</xdr:colOff>
      <xdr:row>35</xdr:row>
      <xdr:rowOff>268209</xdr:rowOff>
    </xdr:to>
    <xdr:cxnSp macro="">
      <xdr:nvCxnSpPr>
        <xdr:cNvPr id="124" name="直線コネクタ 123"/>
        <xdr:cNvCxnSpPr/>
      </xdr:nvCxnSpPr>
      <xdr:spPr bwMode="auto">
        <a:xfrm>
          <a:off x="2908300" y="6800705"/>
          <a:ext cx="698500" cy="7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28488</xdr:rowOff>
    </xdr:from>
    <xdr:to>
      <xdr:col>5</xdr:col>
      <xdr:colOff>34925</xdr:colOff>
      <xdr:row>37</xdr:row>
      <xdr:rowOff>130088</xdr:rowOff>
    </xdr:to>
    <xdr:sp macro="" textlink="">
      <xdr:nvSpPr>
        <xdr:cNvPr id="134" name="円/楕円 133"/>
        <xdr:cNvSpPr/>
      </xdr:nvSpPr>
      <xdr:spPr bwMode="auto">
        <a:xfrm>
          <a:off x="5600700" y="715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565</xdr:rowOff>
    </xdr:from>
    <xdr:ext cx="762000" cy="259045"/>
    <xdr:sp macro="" textlink="">
      <xdr:nvSpPr>
        <xdr:cNvPr id="135" name="人口1人当たり決算額の推移該当値テキスト445"/>
        <xdr:cNvSpPr txBox="1"/>
      </xdr:nvSpPr>
      <xdr:spPr>
        <a:xfrm>
          <a:off x="5740400" y="712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70517</xdr:rowOff>
    </xdr:from>
    <xdr:to>
      <xdr:col>4</xdr:col>
      <xdr:colOff>520700</xdr:colOff>
      <xdr:row>37</xdr:row>
      <xdr:rowOff>667</xdr:rowOff>
    </xdr:to>
    <xdr:sp macro="" textlink="">
      <xdr:nvSpPr>
        <xdr:cNvPr id="136" name="円/楕円 135"/>
        <xdr:cNvSpPr/>
      </xdr:nvSpPr>
      <xdr:spPr bwMode="auto">
        <a:xfrm>
          <a:off x="4953000" y="702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156894</xdr:rowOff>
    </xdr:from>
    <xdr:ext cx="736600" cy="259045"/>
    <xdr:sp macro="" textlink="">
      <xdr:nvSpPr>
        <xdr:cNvPr id="137" name="テキスト ボックス 136"/>
        <xdr:cNvSpPr txBox="1"/>
      </xdr:nvSpPr>
      <xdr:spPr>
        <a:xfrm>
          <a:off x="4622800" y="711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321031</xdr:rowOff>
    </xdr:from>
    <xdr:to>
      <xdr:col>3</xdr:col>
      <xdr:colOff>955675</xdr:colOff>
      <xdr:row>36</xdr:row>
      <xdr:rowOff>79731</xdr:rowOff>
    </xdr:to>
    <xdr:sp macro="" textlink="">
      <xdr:nvSpPr>
        <xdr:cNvPr id="138" name="円/楕円 137"/>
        <xdr:cNvSpPr/>
      </xdr:nvSpPr>
      <xdr:spPr bwMode="auto">
        <a:xfrm>
          <a:off x="42545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64508</xdr:rowOff>
    </xdr:from>
    <xdr:ext cx="762000" cy="259045"/>
    <xdr:sp macro="" textlink="">
      <xdr:nvSpPr>
        <xdr:cNvPr id="139" name="テキスト ボックス 138"/>
        <xdr:cNvSpPr txBox="1"/>
      </xdr:nvSpPr>
      <xdr:spPr>
        <a:xfrm>
          <a:off x="3924300" y="70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217409</xdr:rowOff>
    </xdr:from>
    <xdr:to>
      <xdr:col>3</xdr:col>
      <xdr:colOff>257175</xdr:colOff>
      <xdr:row>35</xdr:row>
      <xdr:rowOff>319009</xdr:rowOff>
    </xdr:to>
    <xdr:sp macro="" textlink="">
      <xdr:nvSpPr>
        <xdr:cNvPr id="140" name="円/楕円 139"/>
        <xdr:cNvSpPr/>
      </xdr:nvSpPr>
      <xdr:spPr bwMode="auto">
        <a:xfrm>
          <a:off x="3556000" y="682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303786</xdr:rowOff>
    </xdr:from>
    <xdr:ext cx="762000" cy="259045"/>
    <xdr:sp macro="" textlink="">
      <xdr:nvSpPr>
        <xdr:cNvPr id="141" name="テキスト ボックス 140"/>
        <xdr:cNvSpPr txBox="1"/>
      </xdr:nvSpPr>
      <xdr:spPr>
        <a:xfrm>
          <a:off x="3225800" y="691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139555</xdr:rowOff>
    </xdr:from>
    <xdr:to>
      <xdr:col>2</xdr:col>
      <xdr:colOff>692150</xdr:colOff>
      <xdr:row>35</xdr:row>
      <xdr:rowOff>241155</xdr:rowOff>
    </xdr:to>
    <xdr:sp macro="" textlink="">
      <xdr:nvSpPr>
        <xdr:cNvPr id="142" name="円/楕円 141"/>
        <xdr:cNvSpPr/>
      </xdr:nvSpPr>
      <xdr:spPr bwMode="auto">
        <a:xfrm>
          <a:off x="2857500" y="674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225932</xdr:rowOff>
    </xdr:from>
    <xdr:ext cx="762000" cy="259045"/>
    <xdr:sp macro="" textlink="">
      <xdr:nvSpPr>
        <xdr:cNvPr id="143" name="テキスト ボックス 142"/>
        <xdr:cNvSpPr txBox="1"/>
      </xdr:nvSpPr>
      <xdr:spPr>
        <a:xfrm>
          <a:off x="2527300" y="683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財政調整基金残高・・・Ｈ２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年度は前年から０．</a:t>
          </a:r>
          <a:r>
            <a:rPr lang="ja-JP" altLang="en-US" sz="1100">
              <a:solidFill>
                <a:schemeClr val="dk1"/>
              </a:solidFill>
              <a:effectLst/>
              <a:latin typeface="+mn-lt"/>
              <a:ea typeface="+mn-ea"/>
              <a:cs typeface="+mn-cs"/>
            </a:rPr>
            <a:t>８１ポイント増加</a:t>
          </a:r>
          <a:r>
            <a:rPr lang="ja-JP" altLang="ja-JP" sz="1100">
              <a:solidFill>
                <a:schemeClr val="dk1"/>
              </a:solidFill>
              <a:effectLst/>
              <a:latin typeface="+mn-lt"/>
              <a:ea typeface="+mn-ea"/>
              <a:cs typeface="+mn-cs"/>
            </a:rPr>
            <a:t>しているが、取崩しは行わず、</a:t>
          </a:r>
          <a:r>
            <a:rPr lang="ja-JP" altLang="en-US" sz="1100">
              <a:solidFill>
                <a:schemeClr val="dk1"/>
              </a:solidFill>
              <a:effectLst/>
              <a:latin typeface="+mn-lt"/>
              <a:ea typeface="+mn-ea"/>
              <a:cs typeface="+mn-cs"/>
            </a:rPr>
            <a:t>新たに３２５，９４２千円</a:t>
          </a:r>
          <a:r>
            <a:rPr lang="ja-JP" altLang="ja-JP" sz="1100">
              <a:solidFill>
                <a:schemeClr val="dk1"/>
              </a:solidFill>
              <a:effectLst/>
              <a:latin typeface="+mn-lt"/>
              <a:ea typeface="+mn-ea"/>
              <a:cs typeface="+mn-cs"/>
            </a:rPr>
            <a:t>を積み立てたことにより、残高は増加しています。</a:t>
          </a:r>
          <a:endParaRPr lang="en-US" altLang="ja-JP" sz="1100">
            <a:solidFill>
              <a:schemeClr val="dk1"/>
            </a:solidFill>
            <a:effectLst/>
            <a:latin typeface="+mn-lt"/>
            <a:ea typeface="+mn-ea"/>
            <a:cs typeface="+mn-cs"/>
          </a:endParaRPr>
        </a:p>
        <a:p>
          <a:pPr rtl="0"/>
          <a:endParaRPr lang="ja-JP" altLang="ja-JP" sz="1400">
            <a:effectLst/>
          </a:endParaRPr>
        </a:p>
        <a:p>
          <a:pPr rtl="0"/>
          <a:r>
            <a:rPr lang="ja-JP" altLang="ja-JP" sz="1100">
              <a:solidFill>
                <a:schemeClr val="dk1"/>
              </a:solidFill>
              <a:effectLst/>
              <a:latin typeface="+mn-lt"/>
              <a:ea typeface="+mn-ea"/>
              <a:cs typeface="+mn-cs"/>
            </a:rPr>
            <a:t>実質収支額・・・平成２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年度は地方税、地方交付税等の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により歳入が前年度を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回ったものの、</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積立金</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により歳出の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が大きかったため、前年度より</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．５</a:t>
          </a:r>
          <a:r>
            <a:rPr lang="ja-JP" altLang="en-US" sz="1100">
              <a:solidFill>
                <a:schemeClr val="dk1"/>
              </a:solidFill>
              <a:effectLst/>
              <a:latin typeface="+mn-lt"/>
              <a:ea typeface="+mn-ea"/>
              <a:cs typeface="+mn-cs"/>
            </a:rPr>
            <a:t>２ポイント低下</a:t>
          </a:r>
          <a:r>
            <a:rPr lang="ja-JP" altLang="ja-JP" sz="1100">
              <a:solidFill>
                <a:schemeClr val="dk1"/>
              </a:solidFill>
              <a:effectLst/>
              <a:latin typeface="+mn-lt"/>
              <a:ea typeface="+mn-ea"/>
              <a:cs typeface="+mn-cs"/>
            </a:rPr>
            <a:t>しています。</a:t>
          </a:r>
          <a:endParaRPr lang="ja-JP" altLang="ja-JP" sz="1400">
            <a:effectLst/>
          </a:endParaRPr>
        </a:p>
        <a:p>
          <a:pPr rtl="0"/>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実質単年度収支・・・平成２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年度は、積立金</a:t>
          </a:r>
          <a:r>
            <a:rPr lang="ja-JP" altLang="en-US" sz="1100">
              <a:solidFill>
                <a:schemeClr val="dk1"/>
              </a:solidFill>
              <a:effectLst/>
              <a:latin typeface="+mn-lt"/>
              <a:ea typeface="+mn-ea"/>
              <a:cs typeface="+mn-cs"/>
            </a:rPr>
            <a:t>を増額</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ことにより</a:t>
          </a:r>
          <a:r>
            <a:rPr lang="ja-JP" altLang="ja-JP" sz="1100">
              <a:solidFill>
                <a:schemeClr val="dk1"/>
              </a:solidFill>
              <a:effectLst/>
              <a:latin typeface="+mn-lt"/>
              <a:ea typeface="+mn-ea"/>
              <a:cs typeface="+mn-cs"/>
            </a:rPr>
            <a:t>実質収支額が</a:t>
          </a:r>
          <a:r>
            <a:rPr lang="ja-JP" altLang="en-US" sz="1100">
              <a:solidFill>
                <a:schemeClr val="dk1"/>
              </a:solidFill>
              <a:effectLst/>
              <a:latin typeface="+mn-lt"/>
              <a:ea typeface="+mn-ea"/>
              <a:cs typeface="+mn-cs"/>
            </a:rPr>
            <a:t>減少し▲２．７％となって</a:t>
          </a:r>
          <a:r>
            <a:rPr lang="ja-JP" altLang="ja-JP" sz="1100">
              <a:solidFill>
                <a:schemeClr val="dk1"/>
              </a:solidFill>
              <a:effectLst/>
              <a:latin typeface="+mn-lt"/>
              <a:ea typeface="+mn-ea"/>
              <a:cs typeface="+mn-cs"/>
            </a:rPr>
            <a:t>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一般会計・・・１０％前後で推移しています。引き続き、健全財政に努めます。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水道事業会計・・・</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～８％台で推移しており、大きな変化はありません。</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後期高齢者医療特別会計、公共用地先行取得特別会計、国民健康保険特別会計、駐車場事業特別会計、下水道特別会計、農業集落事業特別会計、その他会計</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・・・一般会計からの繰入で財政運営を行っており、０．１３％以内の範囲で推移しています。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元利償還金・・・一般会計の元利償還金であり、起債抑制により、徐々に減少しています。</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公営企業債の元利償還金に対する繰入金・・・</a:t>
          </a:r>
          <a:r>
            <a:rPr lang="ja-JP" altLang="en-US" sz="1100" b="0" i="0" baseline="0">
              <a:solidFill>
                <a:schemeClr val="dk1"/>
              </a:solidFill>
              <a:effectLst/>
              <a:latin typeface="+mn-lt"/>
              <a:ea typeface="+mn-ea"/>
              <a:cs typeface="+mn-cs"/>
            </a:rPr>
            <a:t>駐車場事業</a:t>
          </a:r>
          <a:r>
            <a:rPr lang="ja-JP" altLang="ja-JP" sz="1100" b="0" i="0" baseline="0">
              <a:solidFill>
                <a:schemeClr val="dk1"/>
              </a:solidFill>
              <a:effectLst/>
              <a:latin typeface="+mn-lt"/>
              <a:ea typeface="+mn-ea"/>
              <a:cs typeface="+mn-cs"/>
            </a:rPr>
            <a:t>特別会計</a:t>
          </a:r>
          <a:r>
            <a:rPr lang="ja-JP" altLang="en-US" sz="1100" b="0" i="0" baseline="0">
              <a:solidFill>
                <a:schemeClr val="dk1"/>
              </a:solidFill>
              <a:effectLst/>
              <a:latin typeface="+mn-lt"/>
              <a:ea typeface="+mn-ea"/>
              <a:cs typeface="+mn-cs"/>
            </a:rPr>
            <a:t>の元利償還金の減により</a:t>
          </a:r>
          <a:r>
            <a:rPr lang="ja-JP" altLang="ja-JP" sz="1100" b="0" i="0" baseline="0">
              <a:solidFill>
                <a:schemeClr val="dk1"/>
              </a:solidFill>
              <a:effectLst/>
              <a:latin typeface="+mn-lt"/>
              <a:ea typeface="+mn-ea"/>
              <a:cs typeface="+mn-cs"/>
            </a:rPr>
            <a:t>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組合等が起こした地方債の元利償還金に対する負担金等・・・Ｈ</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年度で償還が終了しました。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算入公債費等・・・過去の起債に対する基準財政需要額であり、　</a:t>
          </a:r>
          <a:r>
            <a:rPr lang="ja-JP" altLang="en-US" sz="1100" b="0" i="0" baseline="0">
              <a:solidFill>
                <a:schemeClr val="dk1"/>
              </a:solidFill>
              <a:effectLst/>
              <a:latin typeface="+mn-lt"/>
              <a:ea typeface="+mn-ea"/>
              <a:cs typeface="+mn-cs"/>
            </a:rPr>
            <a:t>臨時財政対策債償還費への算入額の増により、徐々に増加しています</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実質公債費比率の分子・・・元利償還金等が減少し、さらに算入公債費等が増加しており、減少傾向にあります。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一般会計等に係る地方債の現在高・・・起債の抑制や繰上償還を実施したことにより、減少傾向にあります。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公営企業債等繰入見込額・・・下水道特別会計の額が大きいですが、対象事業を精査し投資事業等を計画的に行うことにより、減少傾向にあります。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退職手当負担見込額・・・職員数の減少などにより減少傾向にあります。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充当可能基金・・・新規積立を行うことで、増加傾向にあります。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充当可能特定歳入・・・都市計画税収や公営住宅使用料などです。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基準財政需要額算入見込額・・・臨時財政対策債に対する算入額が増加しているため、増加傾向にあります。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将来負担比率の分子・・・充当可能財源等が将来負担額を上回り、Ｈ２４年度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引き続きマイナスとなりました。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67459661</v>
      </c>
      <c r="BO4" s="349"/>
      <c r="BP4" s="349"/>
      <c r="BQ4" s="349"/>
      <c r="BR4" s="349"/>
      <c r="BS4" s="349"/>
      <c r="BT4" s="349"/>
      <c r="BU4" s="350"/>
      <c r="BV4" s="348">
        <v>63839642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64048204</v>
      </c>
      <c r="BO5" s="386"/>
      <c r="BP5" s="386"/>
      <c r="BQ5" s="386"/>
      <c r="BR5" s="386"/>
      <c r="BS5" s="386"/>
      <c r="BT5" s="386"/>
      <c r="BU5" s="387"/>
      <c r="BV5" s="385">
        <v>59068033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3411457</v>
      </c>
      <c r="BO6" s="386"/>
      <c r="BP6" s="386"/>
      <c r="BQ6" s="386"/>
      <c r="BR6" s="386"/>
      <c r="BS6" s="386"/>
      <c r="BT6" s="386"/>
      <c r="BU6" s="387"/>
      <c r="BV6" s="385">
        <v>4771609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91.8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415287</v>
      </c>
      <c r="BO7" s="386"/>
      <c r="BP7" s="386"/>
      <c r="BQ7" s="386"/>
      <c r="BR7" s="386"/>
      <c r="BS7" s="386"/>
      <c r="BT7" s="386"/>
      <c r="BU7" s="387"/>
      <c r="BV7" s="385">
        <v>373631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39849924</v>
      </c>
      <c r="CU7" s="386"/>
      <c r="CV7" s="386"/>
      <c r="CW7" s="386"/>
      <c r="CX7" s="386"/>
      <c r="CY7" s="386"/>
      <c r="CZ7" s="386"/>
      <c r="DA7" s="387"/>
      <c r="DB7" s="385">
        <v>39839390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2996170</v>
      </c>
      <c r="BO8" s="386"/>
      <c r="BP8" s="386"/>
      <c r="BQ8" s="386"/>
      <c r="BR8" s="386"/>
      <c r="BS8" s="386"/>
      <c r="BT8" s="386"/>
      <c r="BU8" s="387"/>
      <c r="BV8" s="385">
        <v>4397978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203180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-1401808</v>
      </c>
      <c r="BO9" s="386"/>
      <c r="BP9" s="386"/>
      <c r="BQ9" s="386"/>
      <c r="BR9" s="386"/>
      <c r="BS9" s="386"/>
      <c r="BT9" s="386"/>
      <c r="BU9" s="387"/>
      <c r="BV9" s="385">
        <v>644959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204675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325942</v>
      </c>
      <c r="BO10" s="386"/>
      <c r="BP10" s="386"/>
      <c r="BQ10" s="386"/>
      <c r="BR10" s="386"/>
      <c r="BS10" s="386"/>
      <c r="BT10" s="386"/>
      <c r="BU10" s="387"/>
      <c r="BV10" s="385">
        <v>7980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141908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201627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198945</v>
      </c>
      <c r="S13" s="467"/>
      <c r="T13" s="467"/>
      <c r="U13" s="467"/>
      <c r="V13" s="468"/>
      <c r="W13" s="401" t="s">
        <v>123</v>
      </c>
      <c r="X13" s="402"/>
      <c r="Y13" s="402"/>
      <c r="Z13" s="402"/>
      <c r="AA13" s="402"/>
      <c r="AB13" s="392"/>
      <c r="AC13" s="436">
        <v>3326</v>
      </c>
      <c r="AD13" s="437"/>
      <c r="AE13" s="437"/>
      <c r="AF13" s="437"/>
      <c r="AG13" s="476"/>
      <c r="AH13" s="436">
        <v>4435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-1075866</v>
      </c>
      <c r="BO13" s="386"/>
      <c r="BP13" s="386"/>
      <c r="BQ13" s="386"/>
      <c r="BR13" s="386"/>
      <c r="BS13" s="386"/>
      <c r="BT13" s="386"/>
      <c r="BU13" s="387"/>
      <c r="BV13" s="385">
        <v>794847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3.4</v>
      </c>
      <c r="CU13" s="383"/>
      <c r="CV13" s="383"/>
      <c r="CW13" s="383"/>
      <c r="CX13" s="383"/>
      <c r="CY13" s="383"/>
      <c r="CZ13" s="383"/>
      <c r="DA13" s="384"/>
      <c r="DB13" s="382">
        <v>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202154</v>
      </c>
      <c r="S14" s="467"/>
      <c r="T14" s="467"/>
      <c r="U14" s="467"/>
      <c r="V14" s="468"/>
      <c r="W14" s="375"/>
      <c r="X14" s="376"/>
      <c r="Y14" s="376"/>
      <c r="Z14" s="376"/>
      <c r="AA14" s="376"/>
      <c r="AB14" s="365"/>
      <c r="AC14" s="469">
        <v>3.6</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199560</v>
      </c>
      <c r="S15" s="467"/>
      <c r="T15" s="467"/>
      <c r="U15" s="467"/>
      <c r="V15" s="468"/>
      <c r="W15" s="401" t="s">
        <v>130</v>
      </c>
      <c r="X15" s="402"/>
      <c r="Y15" s="402"/>
      <c r="Z15" s="402"/>
      <c r="AA15" s="402"/>
      <c r="AB15" s="392"/>
      <c r="AC15" s="436">
        <v>25599</v>
      </c>
      <c r="AD15" s="437"/>
      <c r="AE15" s="437"/>
      <c r="AF15" s="437"/>
      <c r="AG15" s="476"/>
      <c r="AH15" s="436">
        <v>27927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24094564</v>
      </c>
      <c r="BO15" s="349"/>
      <c r="BP15" s="349"/>
      <c r="BQ15" s="349"/>
      <c r="BR15" s="349"/>
      <c r="BS15" s="349"/>
      <c r="BT15" s="349"/>
      <c r="BU15" s="350"/>
      <c r="BV15" s="348">
        <v>24470502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27.9</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27374010</v>
      </c>
      <c r="BO16" s="386"/>
      <c r="BP16" s="386"/>
      <c r="BQ16" s="386"/>
      <c r="BR16" s="386"/>
      <c r="BS16" s="386"/>
      <c r="BT16" s="386"/>
      <c r="BU16" s="387"/>
      <c r="BV16" s="385">
        <v>27295518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62988</v>
      </c>
      <c r="AD17" s="437"/>
      <c r="AE17" s="437"/>
      <c r="AF17" s="437"/>
      <c r="AG17" s="476"/>
      <c r="AH17" s="436">
        <v>67359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31125333</v>
      </c>
      <c r="BO17" s="386"/>
      <c r="BP17" s="386"/>
      <c r="BQ17" s="386"/>
      <c r="BR17" s="386"/>
      <c r="BS17" s="386"/>
      <c r="BT17" s="386"/>
      <c r="BU17" s="387"/>
      <c r="BV17" s="385">
        <v>31696310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159.82</v>
      </c>
      <c r="M18" s="498"/>
      <c r="N18" s="498"/>
      <c r="O18" s="498"/>
      <c r="P18" s="498"/>
      <c r="Q18" s="498"/>
      <c r="R18" s="499"/>
      <c r="S18" s="499"/>
      <c r="T18" s="499"/>
      <c r="U18" s="499"/>
      <c r="V18" s="500"/>
      <c r="W18" s="403"/>
      <c r="X18" s="404"/>
      <c r="Y18" s="404"/>
      <c r="Z18" s="404"/>
      <c r="AA18" s="404"/>
      <c r="AB18" s="395"/>
      <c r="AC18" s="501">
        <v>68.5</v>
      </c>
      <c r="AD18" s="502"/>
      <c r="AE18" s="502"/>
      <c r="AF18" s="502"/>
      <c r="AG18" s="503"/>
      <c r="AH18" s="501">
        <v>66.5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34970371</v>
      </c>
      <c r="BO18" s="386"/>
      <c r="BP18" s="386"/>
      <c r="BQ18" s="386"/>
      <c r="BR18" s="386"/>
      <c r="BS18" s="386"/>
      <c r="BT18" s="386"/>
      <c r="BU18" s="387"/>
      <c r="BV18" s="385">
        <v>34168987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47348740</v>
      </c>
      <c r="BO19" s="386"/>
      <c r="BP19" s="386"/>
      <c r="BQ19" s="386"/>
      <c r="BR19" s="386"/>
      <c r="BS19" s="386"/>
      <c r="BT19" s="386"/>
      <c r="BU19" s="387"/>
      <c r="BV19" s="385">
        <v>46799899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75413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39811067</v>
      </c>
      <c r="BO23" s="386"/>
      <c r="BP23" s="386"/>
      <c r="BQ23" s="386"/>
      <c r="BR23" s="386"/>
      <c r="BS23" s="386"/>
      <c r="BT23" s="386"/>
      <c r="BU23" s="387"/>
      <c r="BV23" s="385">
        <v>40600823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9200</v>
      </c>
      <c r="R24" s="437"/>
      <c r="S24" s="437"/>
      <c r="T24" s="437"/>
      <c r="U24" s="437"/>
      <c r="V24" s="476"/>
      <c r="W24" s="531"/>
      <c r="X24" s="519"/>
      <c r="Y24" s="520"/>
      <c r="Z24" s="435" t="s">
        <v>153</v>
      </c>
      <c r="AA24" s="415"/>
      <c r="AB24" s="415"/>
      <c r="AC24" s="415"/>
      <c r="AD24" s="415"/>
      <c r="AE24" s="415"/>
      <c r="AF24" s="415"/>
      <c r="AG24" s="416"/>
      <c r="AH24" s="436">
        <v>1241</v>
      </c>
      <c r="AI24" s="437"/>
      <c r="AJ24" s="437"/>
      <c r="AK24" s="437"/>
      <c r="AL24" s="476"/>
      <c r="AM24" s="436">
        <v>4118879</v>
      </c>
      <c r="AN24" s="437"/>
      <c r="AO24" s="437"/>
      <c r="AP24" s="437"/>
      <c r="AQ24" s="437"/>
      <c r="AR24" s="476"/>
      <c r="AS24" s="436">
        <v>3319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32591698</v>
      </c>
      <c r="BO24" s="386"/>
      <c r="BP24" s="386"/>
      <c r="BQ24" s="386"/>
      <c r="BR24" s="386"/>
      <c r="BS24" s="386"/>
      <c r="BT24" s="386"/>
      <c r="BU24" s="387"/>
      <c r="BV24" s="385">
        <v>34329118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7760</v>
      </c>
      <c r="R25" s="437"/>
      <c r="S25" s="437"/>
      <c r="T25" s="437"/>
      <c r="U25" s="437"/>
      <c r="V25" s="476"/>
      <c r="W25" s="531"/>
      <c r="X25" s="519"/>
      <c r="Y25" s="520"/>
      <c r="Z25" s="435" t="s">
        <v>156</v>
      </c>
      <c r="AA25" s="415"/>
      <c r="AB25" s="415"/>
      <c r="AC25" s="415"/>
      <c r="AD25" s="415"/>
      <c r="AE25" s="415"/>
      <c r="AF25" s="415"/>
      <c r="AG25" s="416"/>
      <c r="AH25" s="436">
        <v>243</v>
      </c>
      <c r="AI25" s="437"/>
      <c r="AJ25" s="437"/>
      <c r="AK25" s="437"/>
      <c r="AL25" s="476"/>
      <c r="AM25" s="436">
        <v>788535</v>
      </c>
      <c r="AN25" s="437"/>
      <c r="AO25" s="437"/>
      <c r="AP25" s="437"/>
      <c r="AQ25" s="437"/>
      <c r="AR25" s="476"/>
      <c r="AS25" s="436">
        <v>3245</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8306126</v>
      </c>
      <c r="BO25" s="349"/>
      <c r="BP25" s="349"/>
      <c r="BQ25" s="349"/>
      <c r="BR25" s="349"/>
      <c r="BS25" s="349"/>
      <c r="BT25" s="349"/>
      <c r="BU25" s="350"/>
      <c r="BV25" s="348">
        <v>3971356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7180</v>
      </c>
      <c r="R26" s="437"/>
      <c r="S26" s="437"/>
      <c r="T26" s="437"/>
      <c r="U26" s="437"/>
      <c r="V26" s="476"/>
      <c r="W26" s="531"/>
      <c r="X26" s="519"/>
      <c r="Y26" s="520"/>
      <c r="Z26" s="435" t="s">
        <v>159</v>
      </c>
      <c r="AA26" s="541"/>
      <c r="AB26" s="541"/>
      <c r="AC26" s="541"/>
      <c r="AD26" s="541"/>
      <c r="AE26" s="541"/>
      <c r="AF26" s="541"/>
      <c r="AG26" s="542"/>
      <c r="AH26" s="436">
        <v>112</v>
      </c>
      <c r="AI26" s="437"/>
      <c r="AJ26" s="437"/>
      <c r="AK26" s="437"/>
      <c r="AL26" s="476"/>
      <c r="AM26" s="436">
        <v>373072</v>
      </c>
      <c r="AN26" s="437"/>
      <c r="AO26" s="437"/>
      <c r="AP26" s="437"/>
      <c r="AQ26" s="437"/>
      <c r="AR26" s="476"/>
      <c r="AS26" s="436">
        <v>3331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5420</v>
      </c>
      <c r="R27" s="437"/>
      <c r="S27" s="437"/>
      <c r="T27" s="437"/>
      <c r="U27" s="437"/>
      <c r="V27" s="476"/>
      <c r="W27" s="531"/>
      <c r="X27" s="519"/>
      <c r="Y27" s="520"/>
      <c r="Z27" s="435" t="s">
        <v>162</v>
      </c>
      <c r="AA27" s="415"/>
      <c r="AB27" s="415"/>
      <c r="AC27" s="415"/>
      <c r="AD27" s="415"/>
      <c r="AE27" s="415"/>
      <c r="AF27" s="415"/>
      <c r="AG27" s="416"/>
      <c r="AH27" s="436">
        <v>23</v>
      </c>
      <c r="AI27" s="437"/>
      <c r="AJ27" s="437"/>
      <c r="AK27" s="437"/>
      <c r="AL27" s="476"/>
      <c r="AM27" s="436">
        <v>90521</v>
      </c>
      <c r="AN27" s="437"/>
      <c r="AO27" s="437"/>
      <c r="AP27" s="437"/>
      <c r="AQ27" s="437"/>
      <c r="AR27" s="476"/>
      <c r="AS27" s="436">
        <v>3936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4700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7344625</v>
      </c>
      <c r="BO28" s="349"/>
      <c r="BP28" s="349"/>
      <c r="BQ28" s="349"/>
      <c r="BR28" s="349"/>
      <c r="BS28" s="349"/>
      <c r="BT28" s="349"/>
      <c r="BU28" s="350"/>
      <c r="BV28" s="348">
        <v>7018683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30</v>
      </c>
      <c r="M29" s="437"/>
      <c r="N29" s="437"/>
      <c r="O29" s="437"/>
      <c r="P29" s="476"/>
      <c r="Q29" s="436">
        <v>4500</v>
      </c>
      <c r="R29" s="437"/>
      <c r="S29" s="437"/>
      <c r="T29" s="437"/>
      <c r="U29" s="437"/>
      <c r="V29" s="476"/>
      <c r="W29" s="532"/>
      <c r="X29" s="533"/>
      <c r="Y29" s="534"/>
      <c r="Z29" s="435" t="s">
        <v>169</v>
      </c>
      <c r="AA29" s="415"/>
      <c r="AB29" s="415"/>
      <c r="AC29" s="415"/>
      <c r="AD29" s="415"/>
      <c r="AE29" s="415"/>
      <c r="AF29" s="415"/>
      <c r="AG29" s="416"/>
      <c r="AH29" s="436">
        <v>1264</v>
      </c>
      <c r="AI29" s="437"/>
      <c r="AJ29" s="437"/>
      <c r="AK29" s="437"/>
      <c r="AL29" s="476"/>
      <c r="AM29" s="436">
        <v>4209400</v>
      </c>
      <c r="AN29" s="437"/>
      <c r="AO29" s="437"/>
      <c r="AP29" s="437"/>
      <c r="AQ29" s="437"/>
      <c r="AR29" s="476"/>
      <c r="AS29" s="436">
        <v>3330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1306341</v>
      </c>
      <c r="BO29" s="386"/>
      <c r="BP29" s="386"/>
      <c r="BQ29" s="386"/>
      <c r="BR29" s="386"/>
      <c r="BS29" s="386"/>
      <c r="BT29" s="386"/>
      <c r="BU29" s="387"/>
      <c r="BV29" s="385">
        <v>1301042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102.6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10467306</v>
      </c>
      <c r="BO30" s="555"/>
      <c r="BP30" s="555"/>
      <c r="BQ30" s="555"/>
      <c r="BR30" s="555"/>
      <c r="BS30" s="555"/>
      <c r="BT30" s="555"/>
      <c r="BU30" s="556"/>
      <c r="BV30" s="554">
        <v>8975517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大里広域市町村圏組合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熊谷市体育協会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公共用地先行取得特別会計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駐車場事業特別会計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大里広域市町村圏組合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熊谷市文化振興財団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熊谷都市計画事業土地区画整理事業特別会計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妻沼南河原環境施設組合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大里地域勤労者福祉サービスセンター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荒川北縁水防事務組合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熊谷市土地開発公社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埼玉県後期高齢者医療広域連合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ティアラ２１</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埼玉県後期高齢者医療広域連合</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熊谷市生鮮食料品低温貯蔵センター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埼玉県市町村総合事務組合</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まちづくり熊谷</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彩の国さいたま人づくり広域連合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0" zoomScaleNormal="7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44340</v>
      </c>
      <c r="J41" s="83">
        <v>43198</v>
      </c>
      <c r="K41" s="83">
        <v>41874</v>
      </c>
      <c r="L41" s="83">
        <v>40601</v>
      </c>
      <c r="M41" s="84">
        <v>39811</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19530</v>
      </c>
      <c r="J43" s="87">
        <v>18480</v>
      </c>
      <c r="K43" s="87">
        <v>17497</v>
      </c>
      <c r="L43" s="87">
        <v>16559</v>
      </c>
      <c r="M43" s="88">
        <v>15796</v>
      </c>
    </row>
    <row r="44" spans="2:13" ht="27.75" customHeight="1">
      <c r="B44" s="1171"/>
      <c r="C44" s="1172"/>
      <c r="D44" s="85"/>
      <c r="E44" s="1177" t="s">
        <v>28</v>
      </c>
      <c r="F44" s="1177"/>
      <c r="G44" s="1177"/>
      <c r="H44" s="1178"/>
      <c r="I44" s="86">
        <v>715</v>
      </c>
      <c r="J44" s="87">
        <v>307</v>
      </c>
      <c r="K44" s="87">
        <v>44</v>
      </c>
      <c r="L44" s="87" t="s">
        <v>475</v>
      </c>
      <c r="M44" s="88" t="s">
        <v>475</v>
      </c>
    </row>
    <row r="45" spans="2:13" ht="27.75" customHeight="1">
      <c r="B45" s="1171"/>
      <c r="C45" s="1172"/>
      <c r="D45" s="85"/>
      <c r="E45" s="1177" t="s">
        <v>29</v>
      </c>
      <c r="F45" s="1177"/>
      <c r="G45" s="1177"/>
      <c r="H45" s="1178"/>
      <c r="I45" s="86">
        <v>15274</v>
      </c>
      <c r="J45" s="87">
        <v>14815</v>
      </c>
      <c r="K45" s="87">
        <v>14192</v>
      </c>
      <c r="L45" s="87">
        <v>13393</v>
      </c>
      <c r="M45" s="88">
        <v>12559</v>
      </c>
    </row>
    <row r="46" spans="2:13" ht="27.75" customHeight="1">
      <c r="B46" s="1171"/>
      <c r="C46" s="1172"/>
      <c r="D46" s="85"/>
      <c r="E46" s="1177" t="s">
        <v>30</v>
      </c>
      <c r="F46" s="1177"/>
      <c r="G46" s="1177"/>
      <c r="H46" s="1178"/>
      <c r="I46" s="86">
        <v>650</v>
      </c>
      <c r="J46" s="87">
        <v>326</v>
      </c>
      <c r="K46" s="87">
        <v>227</v>
      </c>
      <c r="L46" s="87">
        <v>155</v>
      </c>
      <c r="M46" s="88">
        <v>105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12248</v>
      </c>
      <c r="J49" s="87">
        <v>13746</v>
      </c>
      <c r="K49" s="87">
        <v>16657</v>
      </c>
      <c r="L49" s="87">
        <v>17357</v>
      </c>
      <c r="M49" s="88">
        <v>19182</v>
      </c>
    </row>
    <row r="50" spans="2:13" ht="27.75" customHeight="1">
      <c r="B50" s="1171"/>
      <c r="C50" s="1172"/>
      <c r="D50" s="85"/>
      <c r="E50" s="1177" t="s">
        <v>35</v>
      </c>
      <c r="F50" s="1177"/>
      <c r="G50" s="1177"/>
      <c r="H50" s="1178"/>
      <c r="I50" s="86">
        <v>8694</v>
      </c>
      <c r="J50" s="87">
        <v>8285</v>
      </c>
      <c r="K50" s="87">
        <v>8055</v>
      </c>
      <c r="L50" s="87">
        <v>8208</v>
      </c>
      <c r="M50" s="88">
        <v>8154</v>
      </c>
    </row>
    <row r="51" spans="2:13" ht="27.75" customHeight="1">
      <c r="B51" s="1173"/>
      <c r="C51" s="1174"/>
      <c r="D51" s="85"/>
      <c r="E51" s="1177" t="s">
        <v>36</v>
      </c>
      <c r="F51" s="1177"/>
      <c r="G51" s="1177"/>
      <c r="H51" s="1178"/>
      <c r="I51" s="86">
        <v>48481</v>
      </c>
      <c r="J51" s="87">
        <v>49251</v>
      </c>
      <c r="K51" s="87">
        <v>50126</v>
      </c>
      <c r="L51" s="87">
        <v>50804</v>
      </c>
      <c r="M51" s="88">
        <v>50931</v>
      </c>
    </row>
    <row r="52" spans="2:13" ht="27.75" customHeight="1" thickBot="1">
      <c r="B52" s="1181" t="s">
        <v>37</v>
      </c>
      <c r="C52" s="1182"/>
      <c r="D52" s="90"/>
      <c r="E52" s="1183" t="s">
        <v>38</v>
      </c>
      <c r="F52" s="1183"/>
      <c r="G52" s="1183"/>
      <c r="H52" s="1184"/>
      <c r="I52" s="91">
        <v>11086</v>
      </c>
      <c r="J52" s="92">
        <v>5843</v>
      </c>
      <c r="K52" s="92">
        <v>-1004</v>
      </c>
      <c r="L52" s="92">
        <v>-5661</v>
      </c>
      <c r="M52" s="93">
        <v>-9996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25810</v>
      </c>
      <c r="E3" s="116"/>
      <c r="F3" s="117">
        <v>41739</v>
      </c>
      <c r="G3" s="118"/>
      <c r="H3" s="119"/>
    </row>
    <row r="4" spans="1:8">
      <c r="A4" s="120"/>
      <c r="B4" s="121"/>
      <c r="C4" s="122"/>
      <c r="D4" s="123">
        <v>19881</v>
      </c>
      <c r="E4" s="124"/>
      <c r="F4" s="125">
        <v>24625</v>
      </c>
      <c r="G4" s="126"/>
      <c r="H4" s="127"/>
    </row>
    <row r="5" spans="1:8">
      <c r="A5" s="108" t="s">
        <v>508</v>
      </c>
      <c r="B5" s="113"/>
      <c r="C5" s="114"/>
      <c r="D5" s="115">
        <v>26831</v>
      </c>
      <c r="E5" s="116"/>
      <c r="F5" s="117">
        <v>36765</v>
      </c>
      <c r="G5" s="118"/>
      <c r="H5" s="119"/>
    </row>
    <row r="6" spans="1:8">
      <c r="A6" s="120"/>
      <c r="B6" s="121"/>
      <c r="C6" s="122"/>
      <c r="D6" s="123">
        <v>15162</v>
      </c>
      <c r="E6" s="124"/>
      <c r="F6" s="125">
        <v>20975</v>
      </c>
      <c r="G6" s="126"/>
      <c r="H6" s="127"/>
    </row>
    <row r="7" spans="1:8">
      <c r="A7" s="108" t="s">
        <v>509</v>
      </c>
      <c r="B7" s="113"/>
      <c r="C7" s="114"/>
      <c r="D7" s="115">
        <v>24702</v>
      </c>
      <c r="E7" s="116"/>
      <c r="F7" s="117">
        <v>39052</v>
      </c>
      <c r="G7" s="118"/>
      <c r="H7" s="119"/>
    </row>
    <row r="8" spans="1:8">
      <c r="A8" s="120"/>
      <c r="B8" s="121"/>
      <c r="C8" s="122"/>
      <c r="D8" s="123">
        <v>16022</v>
      </c>
      <c r="E8" s="124"/>
      <c r="F8" s="125">
        <v>21186</v>
      </c>
      <c r="G8" s="126"/>
      <c r="H8" s="127"/>
    </row>
    <row r="9" spans="1:8">
      <c r="A9" s="108" t="s">
        <v>510</v>
      </c>
      <c r="B9" s="113"/>
      <c r="C9" s="114"/>
      <c r="D9" s="115">
        <v>25983</v>
      </c>
      <c r="E9" s="116"/>
      <c r="F9" s="117">
        <v>41235</v>
      </c>
      <c r="G9" s="118"/>
      <c r="H9" s="119"/>
    </row>
    <row r="10" spans="1:8">
      <c r="A10" s="120"/>
      <c r="B10" s="121"/>
      <c r="C10" s="122"/>
      <c r="D10" s="123">
        <v>16712</v>
      </c>
      <c r="E10" s="124"/>
      <c r="F10" s="125">
        <v>22086</v>
      </c>
      <c r="G10" s="126"/>
      <c r="H10" s="127"/>
    </row>
    <row r="11" spans="1:8">
      <c r="A11" s="108" t="s">
        <v>511</v>
      </c>
      <c r="B11" s="113"/>
      <c r="C11" s="114"/>
      <c r="D11" s="115">
        <v>35389</v>
      </c>
      <c r="E11" s="116"/>
      <c r="F11" s="117">
        <v>41862</v>
      </c>
      <c r="G11" s="118"/>
      <c r="H11" s="119"/>
    </row>
    <row r="12" spans="1:8">
      <c r="A12" s="120"/>
      <c r="B12" s="121"/>
      <c r="C12" s="128"/>
      <c r="D12" s="123">
        <v>22649</v>
      </c>
      <c r="E12" s="124"/>
      <c r="F12" s="125">
        <v>23710</v>
      </c>
      <c r="G12" s="126"/>
      <c r="H12" s="127"/>
    </row>
    <row r="13" spans="1:8">
      <c r="A13" s="108"/>
      <c r="B13" s="113"/>
      <c r="C13" s="129"/>
      <c r="D13" s="130">
        <v>27743</v>
      </c>
      <c r="E13" s="131"/>
      <c r="F13" s="132">
        <v>40131</v>
      </c>
      <c r="G13" s="133"/>
      <c r="H13" s="119"/>
    </row>
    <row r="14" spans="1:8">
      <c r="A14" s="120"/>
      <c r="B14" s="121"/>
      <c r="C14" s="122"/>
      <c r="D14" s="123">
        <v>18085</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10.77</v>
      </c>
      <c r="C19" s="134">
        <f>ROUND(VALUE(SUBSTITUTE(実質収支比率等に係る経年分析!G$48,"▲","-")),2)</f>
        <v>11.57</v>
      </c>
      <c r="D19" s="134">
        <f>ROUND(VALUE(SUBSTITUTE(実質収支比率等に係る経年分析!H$48,"▲","-")),2)</f>
        <v>9.5399999999999991</v>
      </c>
      <c r="E19" s="134">
        <f>ROUND(VALUE(SUBSTITUTE(実質収支比率等に係る経年分析!I$48,"▲","-")),2)</f>
        <v>11.04</v>
      </c>
      <c r="F19" s="134">
        <f>ROUND(VALUE(SUBSTITUTE(実質収支比率等に係る経年分析!J$48,"▲","-")),2)</f>
        <v>7.52</v>
      </c>
    </row>
    <row r="20" spans="1:11">
      <c r="A20" s="134" t="s">
        <v>43</v>
      </c>
      <c r="B20" s="134">
        <f>ROUND(VALUE(SUBSTITUTE(実質収支比率等に係る経年分析!F$47,"▲","-")),2)</f>
        <v>15.31</v>
      </c>
      <c r="C20" s="134">
        <f>ROUND(VALUE(SUBSTITUTE(実質収支比率等に係る経年分析!G$47,"▲","-")),2)</f>
        <v>15.44</v>
      </c>
      <c r="D20" s="134">
        <f>ROUND(VALUE(SUBSTITUTE(実質収支比率等に係る経年分析!H$47,"▲","-")),2)</f>
        <v>17.82</v>
      </c>
      <c r="E20" s="134">
        <f>ROUND(VALUE(SUBSTITUTE(実質収支比率等に係る経年分析!I$47,"▲","-")),2)</f>
        <v>17.62</v>
      </c>
      <c r="F20" s="134">
        <f>ROUND(VALUE(SUBSTITUTE(実質収支比率等に係る経年分析!J$47,"▲","-")),2)</f>
        <v>18.43</v>
      </c>
    </row>
    <row r="21" spans="1:11">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0.91</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2</v>
      </c>
      <c r="F21" s="134">
        <f>IF(ISNUMBER(VALUE(SUBSTITUTE(実質収支比率等に係る経年分析!J$49,"▲","-"))),ROUND(VALUE(SUBSTITUTE(実質収支比率等に係る経年分析!J$49,"▲","-")),2),NA())</f>
        <v>-2.7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公共用地先行取得特別会計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8.4600000000000009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5448</v>
      </c>
      <c r="E42" s="136"/>
      <c r="F42" s="136"/>
      <c r="G42" s="136">
        <f>'実質公債費比率（分子）の構造'!L$52</f>
        <v>5556</v>
      </c>
      <c r="H42" s="136"/>
      <c r="I42" s="136"/>
      <c r="J42" s="136">
        <f>'実質公債費比率（分子）の構造'!M$52</f>
        <v>5616</v>
      </c>
      <c r="K42" s="136"/>
      <c r="L42" s="136"/>
      <c r="M42" s="136">
        <f>'実質公債費比率（分子）の構造'!N$52</f>
        <v>5620</v>
      </c>
      <c r="N42" s="136"/>
      <c r="O42" s="136"/>
      <c r="P42" s="136">
        <f>'実質公債費比率（分子）の構造'!O$52</f>
        <v>5879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446</v>
      </c>
      <c r="C45" s="136"/>
      <c r="D45" s="136"/>
      <c r="E45" s="136">
        <f>'実質公債費比率（分子）の構造'!L$49</f>
        <v>412</v>
      </c>
      <c r="F45" s="136"/>
      <c r="G45" s="136"/>
      <c r="H45" s="136">
        <f>'実質公債費比率（分子）の構造'!M$49</f>
        <v>263</v>
      </c>
      <c r="I45" s="136"/>
      <c r="J45" s="136"/>
      <c r="K45" s="136">
        <f>'実質公債費比率（分子）の構造'!N$49</f>
        <v>45</v>
      </c>
      <c r="L45" s="136"/>
      <c r="M45" s="136"/>
      <c r="N45" s="136" t="str">
        <f>'実質公債費比率（分子）の構造'!O$49</f>
        <v>-</v>
      </c>
      <c r="O45" s="136"/>
      <c r="P45" s="136"/>
    </row>
    <row r="46" spans="1:16">
      <c r="A46" s="136" t="s">
        <v>55</v>
      </c>
      <c r="B46" s="136">
        <f>'実質公債費比率（分子）の構造'!K$48</f>
        <v>1878</v>
      </c>
      <c r="C46" s="136"/>
      <c r="D46" s="136"/>
      <c r="E46" s="136">
        <f>'実質公債費比率（分子）の構造'!L$48</f>
        <v>1756</v>
      </c>
      <c r="F46" s="136"/>
      <c r="G46" s="136"/>
      <c r="H46" s="136">
        <f>'実質公債費比率（分子）の構造'!M$48</f>
        <v>1794</v>
      </c>
      <c r="I46" s="136"/>
      <c r="J46" s="136"/>
      <c r="K46" s="136">
        <f>'実質公債費比率（分子）の構造'!N$48</f>
        <v>1733</v>
      </c>
      <c r="L46" s="136"/>
      <c r="M46" s="136"/>
      <c r="N46" s="136">
        <f>'実質公債費比率（分子）の構造'!O$48</f>
        <v>1654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6114</v>
      </c>
      <c r="C49" s="136"/>
      <c r="D49" s="136"/>
      <c r="E49" s="136">
        <f>'実質公債費比率（分子）の構造'!L$45</f>
        <v>5887</v>
      </c>
      <c r="F49" s="136"/>
      <c r="G49" s="136"/>
      <c r="H49" s="136">
        <f>'実質公債費比率（分子）の構造'!M$45</f>
        <v>5434</v>
      </c>
      <c r="I49" s="136"/>
      <c r="J49" s="136"/>
      <c r="K49" s="136">
        <f>'実質公債費比率（分子）の構造'!N$45</f>
        <v>5141</v>
      </c>
      <c r="L49" s="136"/>
      <c r="M49" s="136"/>
      <c r="N49" s="136">
        <f>'実質公債費比率（分子）の構造'!O$45</f>
        <v>4720</v>
      </c>
      <c r="O49" s="136"/>
      <c r="P49" s="136"/>
    </row>
    <row r="50" spans="1:16">
      <c r="A50" s="136" t="s">
        <v>59</v>
      </c>
      <c r="B50" s="136" t="e">
        <f>NA()</f>
        <v>#N/A</v>
      </c>
      <c r="C50" s="136">
        <f>IF(ISNUMBER('実質公債費比率（分子）の構造'!K$53),'実質公債費比率（分子）の構造'!K$53,NA())</f>
        <v>2990</v>
      </c>
      <c r="D50" s="136" t="e">
        <f>NA()</f>
        <v>#N/A</v>
      </c>
      <c r="E50" s="136" t="e">
        <f>NA()</f>
        <v>#N/A</v>
      </c>
      <c r="F50" s="136">
        <f>IF(ISNUMBER('実質公債費比率（分子）の構造'!L$53),'実質公債費比率（分子）の構造'!L$53,NA())</f>
        <v>2499</v>
      </c>
      <c r="G50" s="136" t="e">
        <f>NA()</f>
        <v>#N/A</v>
      </c>
      <c r="H50" s="136" t="e">
        <f>NA()</f>
        <v>#N/A</v>
      </c>
      <c r="I50" s="136">
        <f>IF(ISNUMBER('実質公債費比率（分子）の構造'!M$53),'実質公債費比率（分子）の構造'!M$53,NA())</f>
        <v>1875</v>
      </c>
      <c r="J50" s="136" t="e">
        <f>NA()</f>
        <v>#N/A</v>
      </c>
      <c r="K50" s="136" t="e">
        <f>NA()</f>
        <v>#N/A</v>
      </c>
      <c r="L50" s="136">
        <f>IF(ISNUMBER('実質公債費比率（分子）の構造'!N$53),'実質公債費比率（分子）の構造'!N$53,NA())</f>
        <v>1299</v>
      </c>
      <c r="M50" s="136" t="e">
        <f>NA()</f>
        <v>#N/A</v>
      </c>
      <c r="N50" s="136" t="e">
        <f>NA()</f>
        <v>#N/A</v>
      </c>
      <c r="O50" s="136">
        <f>IF(ISNUMBER('実質公債費比率（分子）の構造'!O$53),'実質公債費比率（分子）の構造'!O$53,NA())</f>
        <v>495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48481</v>
      </c>
      <c r="E56" s="135"/>
      <c r="F56" s="135"/>
      <c r="G56" s="135">
        <f>'将来負担比率（分子）の構造'!J$51</f>
        <v>49251</v>
      </c>
      <c r="H56" s="135"/>
      <c r="I56" s="135"/>
      <c r="J56" s="135">
        <f>'将来負担比率（分子）の構造'!K$51</f>
        <v>50126</v>
      </c>
      <c r="K56" s="135"/>
      <c r="L56" s="135"/>
      <c r="M56" s="135">
        <f>'将来負担比率（分子）の構造'!L$51</f>
        <v>50804</v>
      </c>
      <c r="N56" s="135"/>
      <c r="O56" s="135"/>
      <c r="P56" s="135">
        <f>'将来負担比率（分子）の構造'!M$51</f>
        <v>50931</v>
      </c>
    </row>
    <row r="57" spans="1:16">
      <c r="A57" s="135" t="s">
        <v>35</v>
      </c>
      <c r="B57" s="135"/>
      <c r="C57" s="135"/>
      <c r="D57" s="135">
        <f>'将来負担比率（分子）の構造'!I$50</f>
        <v>8694</v>
      </c>
      <c r="E57" s="135"/>
      <c r="F57" s="135"/>
      <c r="G57" s="135">
        <f>'将来負担比率（分子）の構造'!J$50</f>
        <v>8285</v>
      </c>
      <c r="H57" s="135"/>
      <c r="I57" s="135"/>
      <c r="J57" s="135">
        <f>'将来負担比率（分子）の構造'!K$50</f>
        <v>8055</v>
      </c>
      <c r="K57" s="135"/>
      <c r="L57" s="135"/>
      <c r="M57" s="135">
        <f>'将来負担比率（分子）の構造'!L$50</f>
        <v>8208</v>
      </c>
      <c r="N57" s="135"/>
      <c r="O57" s="135"/>
      <c r="P57" s="135">
        <f>'将来負担比率（分子）の構造'!M$50</f>
        <v>8154</v>
      </c>
    </row>
    <row r="58" spans="1:16">
      <c r="A58" s="135" t="s">
        <v>34</v>
      </c>
      <c r="B58" s="135"/>
      <c r="C58" s="135"/>
      <c r="D58" s="135">
        <f>'将来負担比率（分子）の構造'!I$49</f>
        <v>12248</v>
      </c>
      <c r="E58" s="135"/>
      <c r="F58" s="135"/>
      <c r="G58" s="135">
        <f>'将来負担比率（分子）の構造'!J$49</f>
        <v>13746</v>
      </c>
      <c r="H58" s="135"/>
      <c r="I58" s="135"/>
      <c r="J58" s="135">
        <f>'将来負担比率（分子）の構造'!K$49</f>
        <v>16657</v>
      </c>
      <c r="K58" s="135"/>
      <c r="L58" s="135"/>
      <c r="M58" s="135">
        <f>'将来負担比率（分子）の構造'!L$49</f>
        <v>17357</v>
      </c>
      <c r="N58" s="135"/>
      <c r="O58" s="135"/>
      <c r="P58" s="135">
        <f>'将来負担比率（分子）の構造'!M$49</f>
        <v>19182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650</v>
      </c>
      <c r="C61" s="135"/>
      <c r="D61" s="135"/>
      <c r="E61" s="135">
        <f>'将来負担比率（分子）の構造'!J$46</f>
        <v>326</v>
      </c>
      <c r="F61" s="135"/>
      <c r="G61" s="135"/>
      <c r="H61" s="135">
        <f>'将来負担比率（分子）の構造'!K$46</f>
        <v>227</v>
      </c>
      <c r="I61" s="135"/>
      <c r="J61" s="135"/>
      <c r="K61" s="135">
        <f>'将来負担比率（分子）の構造'!L$46</f>
        <v>155</v>
      </c>
      <c r="L61" s="135"/>
      <c r="M61" s="135"/>
      <c r="N61" s="135">
        <f>'将来負担比率（分子）の構造'!M$46</f>
        <v>105</v>
      </c>
      <c r="O61" s="135"/>
      <c r="P61" s="135"/>
    </row>
    <row r="62" spans="1:16">
      <c r="A62" s="135" t="s">
        <v>29</v>
      </c>
      <c r="B62" s="135">
        <f>'将来負担比率（分子）の構造'!I$45</f>
        <v>15274</v>
      </c>
      <c r="C62" s="135"/>
      <c r="D62" s="135"/>
      <c r="E62" s="135">
        <f>'将来負担比率（分子）の構造'!J$45</f>
        <v>14815</v>
      </c>
      <c r="F62" s="135"/>
      <c r="G62" s="135"/>
      <c r="H62" s="135">
        <f>'将来負担比率（分子）の構造'!K$45</f>
        <v>14192</v>
      </c>
      <c r="I62" s="135"/>
      <c r="J62" s="135"/>
      <c r="K62" s="135">
        <f>'将来負担比率（分子）の構造'!L$45</f>
        <v>13393</v>
      </c>
      <c r="L62" s="135"/>
      <c r="M62" s="135"/>
      <c r="N62" s="135">
        <f>'将来負担比率（分子）の構造'!M$45</f>
        <v>12559</v>
      </c>
      <c r="O62" s="135"/>
      <c r="P62" s="135"/>
    </row>
    <row r="63" spans="1:16">
      <c r="A63" s="135" t="s">
        <v>28</v>
      </c>
      <c r="B63" s="135">
        <f>'将来負担比率（分子）の構造'!I$44</f>
        <v>715</v>
      </c>
      <c r="C63" s="135"/>
      <c r="D63" s="135"/>
      <c r="E63" s="135">
        <f>'将来負担比率（分子）の構造'!J$44</f>
        <v>307</v>
      </c>
      <c r="F63" s="135"/>
      <c r="G63" s="135"/>
      <c r="H63" s="135">
        <f>'将来負担比率（分子）の構造'!K$44</f>
        <v>44</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19530</v>
      </c>
      <c r="C64" s="135"/>
      <c r="D64" s="135"/>
      <c r="E64" s="135">
        <f>'将来負担比率（分子）の構造'!J$43</f>
        <v>18480</v>
      </c>
      <c r="F64" s="135"/>
      <c r="G64" s="135"/>
      <c r="H64" s="135">
        <f>'将来負担比率（分子）の構造'!K$43</f>
        <v>17497</v>
      </c>
      <c r="I64" s="135"/>
      <c r="J64" s="135"/>
      <c r="K64" s="135">
        <f>'将来負担比率（分子）の構造'!L$43</f>
        <v>16559</v>
      </c>
      <c r="L64" s="135"/>
      <c r="M64" s="135"/>
      <c r="N64" s="135">
        <f>'将来負担比率（分子）の構造'!M$43</f>
        <v>15796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44340</v>
      </c>
      <c r="C66" s="135"/>
      <c r="D66" s="135"/>
      <c r="E66" s="135">
        <f>'将来負担比率（分子）の構造'!J$41</f>
        <v>43198</v>
      </c>
      <c r="F66" s="135"/>
      <c r="G66" s="135"/>
      <c r="H66" s="135">
        <f>'将来負担比率（分子）の構造'!K$41</f>
        <v>41874</v>
      </c>
      <c r="I66" s="135"/>
      <c r="J66" s="135"/>
      <c r="K66" s="135">
        <f>'将来負担比率（分子）の構造'!L$41</f>
        <v>40601</v>
      </c>
      <c r="L66" s="135"/>
      <c r="M66" s="135"/>
      <c r="N66" s="135">
        <f>'将来負担比率（分子）の構造'!M$41</f>
        <v>39811</v>
      </c>
      <c r="O66" s="135"/>
      <c r="P66" s="135"/>
    </row>
    <row r="67" spans="1:16">
      <c r="A67" s="135" t="s">
        <v>63</v>
      </c>
      <c r="B67" s="135" t="e">
        <f>NA()</f>
        <v>#N/A</v>
      </c>
      <c r="C67" s="135">
        <f>IF(ISNUMBER('将来負担比率（分子）の構造'!I$52), IF('将来負担比率（分子）の構造'!I$52 &lt; 0, 0, '将来負担比率（分子）の構造'!I$52), NA())</f>
        <v>11086</v>
      </c>
      <c r="D67" s="135" t="e">
        <f>NA()</f>
        <v>#N/A</v>
      </c>
      <c r="E67" s="135" t="e">
        <f>NA()</f>
        <v>#N/A</v>
      </c>
      <c r="F67" s="135">
        <f>IF(ISNUMBER('将来負担比率（分子）の構造'!J$52), IF('将来負担比率（分子）の構造'!J$52 &lt; 0, 0, '将来負担比率（分子）の構造'!J$52), NA())</f>
        <v>5843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election activeCell="AC41" sqref="AC4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30522850</v>
      </c>
      <c r="S5" s="583"/>
      <c r="T5" s="583"/>
      <c r="U5" s="583"/>
      <c r="V5" s="583"/>
      <c r="W5" s="583"/>
      <c r="X5" s="583"/>
      <c r="Y5" s="584"/>
      <c r="Z5" s="585">
        <v>45.2</v>
      </c>
      <c r="AA5" s="585"/>
      <c r="AB5" s="585"/>
      <c r="AC5" s="585"/>
      <c r="AD5" s="586">
        <v>28781207</v>
      </c>
      <c r="AE5" s="586"/>
      <c r="AF5" s="586"/>
      <c r="AG5" s="586"/>
      <c r="AH5" s="586"/>
      <c r="AI5" s="586"/>
      <c r="AJ5" s="586"/>
      <c r="AK5" s="586"/>
      <c r="AL5" s="587">
        <v>74.7</v>
      </c>
      <c r="AM5" s="588"/>
      <c r="AN5" s="588"/>
      <c r="AO5" s="589"/>
      <c r="AP5" s="579" t="s">
        <v>207</v>
      </c>
      <c r="AQ5" s="580"/>
      <c r="AR5" s="580"/>
      <c r="AS5" s="580"/>
      <c r="AT5" s="580"/>
      <c r="AU5" s="580"/>
      <c r="AV5" s="580"/>
      <c r="AW5" s="580"/>
      <c r="AX5" s="580"/>
      <c r="AY5" s="580"/>
      <c r="AZ5" s="580"/>
      <c r="BA5" s="580"/>
      <c r="BB5" s="580"/>
      <c r="BC5" s="580"/>
      <c r="BD5" s="580"/>
      <c r="BE5" s="580"/>
      <c r="BF5" s="581"/>
      <c r="BG5" s="593">
        <v>28781207</v>
      </c>
      <c r="BH5" s="594"/>
      <c r="BI5" s="594"/>
      <c r="BJ5" s="594"/>
      <c r="BK5" s="594"/>
      <c r="BL5" s="594"/>
      <c r="BM5" s="594"/>
      <c r="BN5" s="595"/>
      <c r="BO5" s="596">
        <v>94.3</v>
      </c>
      <c r="BP5" s="596"/>
      <c r="BQ5" s="596"/>
      <c r="BR5" s="596"/>
      <c r="BS5" s="597">
        <v>506850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663790</v>
      </c>
      <c r="S6" s="594"/>
      <c r="T6" s="594"/>
      <c r="U6" s="594"/>
      <c r="V6" s="594"/>
      <c r="W6" s="594"/>
      <c r="X6" s="594"/>
      <c r="Y6" s="595"/>
      <c r="Z6" s="596">
        <v>1</v>
      </c>
      <c r="AA6" s="596"/>
      <c r="AB6" s="596"/>
      <c r="AC6" s="596"/>
      <c r="AD6" s="597">
        <v>663790</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28781207</v>
      </c>
      <c r="BH6" s="594"/>
      <c r="BI6" s="594"/>
      <c r="BJ6" s="594"/>
      <c r="BK6" s="594"/>
      <c r="BL6" s="594"/>
      <c r="BM6" s="594"/>
      <c r="BN6" s="595"/>
      <c r="BO6" s="596">
        <v>94.3</v>
      </c>
      <c r="BP6" s="596"/>
      <c r="BQ6" s="596"/>
      <c r="BR6" s="596"/>
      <c r="BS6" s="597">
        <v>506850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465081</v>
      </c>
      <c r="CS6" s="594"/>
      <c r="CT6" s="594"/>
      <c r="CU6" s="594"/>
      <c r="CV6" s="594"/>
      <c r="CW6" s="594"/>
      <c r="CX6" s="594"/>
      <c r="CY6" s="595"/>
      <c r="CZ6" s="596">
        <v>0.7</v>
      </c>
      <c r="DA6" s="596"/>
      <c r="DB6" s="596"/>
      <c r="DC6" s="596"/>
      <c r="DD6" s="602">
        <v>2857</v>
      </c>
      <c r="DE6" s="594"/>
      <c r="DF6" s="594"/>
      <c r="DG6" s="594"/>
      <c r="DH6" s="594"/>
      <c r="DI6" s="594"/>
      <c r="DJ6" s="594"/>
      <c r="DK6" s="594"/>
      <c r="DL6" s="594"/>
      <c r="DM6" s="594"/>
      <c r="DN6" s="594"/>
      <c r="DO6" s="594"/>
      <c r="DP6" s="595"/>
      <c r="DQ6" s="602">
        <v>465081</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44294</v>
      </c>
      <c r="S7" s="594"/>
      <c r="T7" s="594"/>
      <c r="U7" s="594"/>
      <c r="V7" s="594"/>
      <c r="W7" s="594"/>
      <c r="X7" s="594"/>
      <c r="Y7" s="595"/>
      <c r="Z7" s="596">
        <v>0.1</v>
      </c>
      <c r="AA7" s="596"/>
      <c r="AB7" s="596"/>
      <c r="AC7" s="596"/>
      <c r="AD7" s="597">
        <v>44294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14680580</v>
      </c>
      <c r="BH7" s="594"/>
      <c r="BI7" s="594"/>
      <c r="BJ7" s="594"/>
      <c r="BK7" s="594"/>
      <c r="BL7" s="594"/>
      <c r="BM7" s="594"/>
      <c r="BN7" s="595"/>
      <c r="BO7" s="596">
        <v>48.1</v>
      </c>
      <c r="BP7" s="596"/>
      <c r="BQ7" s="596"/>
      <c r="BR7" s="596"/>
      <c r="BS7" s="597">
        <v>506850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7498188</v>
      </c>
      <c r="CS7" s="594"/>
      <c r="CT7" s="594"/>
      <c r="CU7" s="594"/>
      <c r="CV7" s="594"/>
      <c r="CW7" s="594"/>
      <c r="CX7" s="594"/>
      <c r="CY7" s="595"/>
      <c r="CZ7" s="596">
        <v>11.7</v>
      </c>
      <c r="DA7" s="596"/>
      <c r="DB7" s="596"/>
      <c r="DC7" s="596"/>
      <c r="DD7" s="602">
        <v>242933</v>
      </c>
      <c r="DE7" s="594"/>
      <c r="DF7" s="594"/>
      <c r="DG7" s="594"/>
      <c r="DH7" s="594"/>
      <c r="DI7" s="594"/>
      <c r="DJ7" s="594"/>
      <c r="DK7" s="594"/>
      <c r="DL7" s="594"/>
      <c r="DM7" s="594"/>
      <c r="DN7" s="594"/>
      <c r="DO7" s="594"/>
      <c r="DP7" s="595"/>
      <c r="DQ7" s="602">
        <v>6640124</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200864</v>
      </c>
      <c r="S8" s="594"/>
      <c r="T8" s="594"/>
      <c r="U8" s="594"/>
      <c r="V8" s="594"/>
      <c r="W8" s="594"/>
      <c r="X8" s="594"/>
      <c r="Y8" s="595"/>
      <c r="Z8" s="596">
        <v>0.3</v>
      </c>
      <c r="AA8" s="596"/>
      <c r="AB8" s="596"/>
      <c r="AC8" s="596"/>
      <c r="AD8" s="597">
        <v>200864</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334941</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25076034</v>
      </c>
      <c r="CS8" s="594"/>
      <c r="CT8" s="594"/>
      <c r="CU8" s="594"/>
      <c r="CV8" s="594"/>
      <c r="CW8" s="594"/>
      <c r="CX8" s="594"/>
      <c r="CY8" s="595"/>
      <c r="CZ8" s="596">
        <v>39.200000000000003</v>
      </c>
      <c r="DA8" s="596"/>
      <c r="DB8" s="596"/>
      <c r="DC8" s="596"/>
      <c r="DD8" s="602">
        <v>394742</v>
      </c>
      <c r="DE8" s="594"/>
      <c r="DF8" s="594"/>
      <c r="DG8" s="594"/>
      <c r="DH8" s="594"/>
      <c r="DI8" s="594"/>
      <c r="DJ8" s="594"/>
      <c r="DK8" s="594"/>
      <c r="DL8" s="594"/>
      <c r="DM8" s="594"/>
      <c r="DN8" s="594"/>
      <c r="DO8" s="594"/>
      <c r="DP8" s="595"/>
      <c r="DQ8" s="602">
        <v>12655808</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123045</v>
      </c>
      <c r="S9" s="594"/>
      <c r="T9" s="594"/>
      <c r="U9" s="594"/>
      <c r="V9" s="594"/>
      <c r="W9" s="594"/>
      <c r="X9" s="594"/>
      <c r="Y9" s="595"/>
      <c r="Z9" s="596">
        <v>0.2</v>
      </c>
      <c r="AA9" s="596"/>
      <c r="AB9" s="596"/>
      <c r="AC9" s="596"/>
      <c r="AD9" s="597">
        <v>123045</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10513477</v>
      </c>
      <c r="BH9" s="594"/>
      <c r="BI9" s="594"/>
      <c r="BJ9" s="594"/>
      <c r="BK9" s="594"/>
      <c r="BL9" s="594"/>
      <c r="BM9" s="594"/>
      <c r="BN9" s="595"/>
      <c r="BO9" s="596">
        <v>34.4</v>
      </c>
      <c r="BP9" s="596"/>
      <c r="BQ9" s="596"/>
      <c r="BR9" s="596"/>
      <c r="BS9" s="602" t="s">
        <v>111</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5267080</v>
      </c>
      <c r="CS9" s="594"/>
      <c r="CT9" s="594"/>
      <c r="CU9" s="594"/>
      <c r="CV9" s="594"/>
      <c r="CW9" s="594"/>
      <c r="CX9" s="594"/>
      <c r="CY9" s="595"/>
      <c r="CZ9" s="596">
        <v>8.1999999999999993</v>
      </c>
      <c r="DA9" s="596"/>
      <c r="DB9" s="596"/>
      <c r="DC9" s="596"/>
      <c r="DD9" s="602">
        <v>172036</v>
      </c>
      <c r="DE9" s="594"/>
      <c r="DF9" s="594"/>
      <c r="DG9" s="594"/>
      <c r="DH9" s="594"/>
      <c r="DI9" s="594"/>
      <c r="DJ9" s="594"/>
      <c r="DK9" s="594"/>
      <c r="DL9" s="594"/>
      <c r="DM9" s="594"/>
      <c r="DN9" s="594"/>
      <c r="DO9" s="594"/>
      <c r="DP9" s="595"/>
      <c r="DQ9" s="602">
        <v>4866883</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2207428</v>
      </c>
      <c r="S10" s="594"/>
      <c r="T10" s="594"/>
      <c r="U10" s="594"/>
      <c r="V10" s="594"/>
      <c r="W10" s="594"/>
      <c r="X10" s="594"/>
      <c r="Y10" s="595"/>
      <c r="Z10" s="596">
        <v>3.3</v>
      </c>
      <c r="AA10" s="596"/>
      <c r="AB10" s="596"/>
      <c r="AC10" s="596"/>
      <c r="AD10" s="597">
        <v>2207428</v>
      </c>
      <c r="AE10" s="597"/>
      <c r="AF10" s="597"/>
      <c r="AG10" s="597"/>
      <c r="AH10" s="597"/>
      <c r="AI10" s="597"/>
      <c r="AJ10" s="597"/>
      <c r="AK10" s="597"/>
      <c r="AL10" s="598">
        <v>5.7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677986</v>
      </c>
      <c r="BH10" s="594"/>
      <c r="BI10" s="594"/>
      <c r="BJ10" s="594"/>
      <c r="BK10" s="594"/>
      <c r="BL10" s="594"/>
      <c r="BM10" s="594"/>
      <c r="BN10" s="595"/>
      <c r="BO10" s="596">
        <v>2.2000000000000002</v>
      </c>
      <c r="BP10" s="596"/>
      <c r="BQ10" s="596"/>
      <c r="BR10" s="596"/>
      <c r="BS10" s="602" t="s">
        <v>111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92649</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89591</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72838</v>
      </c>
      <c r="S11" s="594"/>
      <c r="T11" s="594"/>
      <c r="U11" s="594"/>
      <c r="V11" s="594"/>
      <c r="W11" s="594"/>
      <c r="X11" s="594"/>
      <c r="Y11" s="595"/>
      <c r="Z11" s="596">
        <v>0.1</v>
      </c>
      <c r="AA11" s="596"/>
      <c r="AB11" s="596"/>
      <c r="AC11" s="596"/>
      <c r="AD11" s="597">
        <v>72838</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3154176</v>
      </c>
      <c r="BH11" s="594"/>
      <c r="BI11" s="594"/>
      <c r="BJ11" s="594"/>
      <c r="BK11" s="594"/>
      <c r="BL11" s="594"/>
      <c r="BM11" s="594"/>
      <c r="BN11" s="595"/>
      <c r="BO11" s="596">
        <v>10.3</v>
      </c>
      <c r="BP11" s="596"/>
      <c r="BQ11" s="596"/>
      <c r="BR11" s="596"/>
      <c r="BS11" s="602">
        <v>506850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1433574</v>
      </c>
      <c r="CS11" s="594"/>
      <c r="CT11" s="594"/>
      <c r="CU11" s="594"/>
      <c r="CV11" s="594"/>
      <c r="CW11" s="594"/>
      <c r="CX11" s="594"/>
      <c r="CY11" s="595"/>
      <c r="CZ11" s="596">
        <v>2.2000000000000002</v>
      </c>
      <c r="DA11" s="596"/>
      <c r="DB11" s="596"/>
      <c r="DC11" s="596"/>
      <c r="DD11" s="602">
        <v>180226</v>
      </c>
      <c r="DE11" s="594"/>
      <c r="DF11" s="594"/>
      <c r="DG11" s="594"/>
      <c r="DH11" s="594"/>
      <c r="DI11" s="594"/>
      <c r="DJ11" s="594"/>
      <c r="DK11" s="594"/>
      <c r="DL11" s="594"/>
      <c r="DM11" s="594"/>
      <c r="DN11" s="594"/>
      <c r="DO11" s="594"/>
      <c r="DP11" s="595"/>
      <c r="DQ11" s="602">
        <v>1005527</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12152998</v>
      </c>
      <c r="BH12" s="594"/>
      <c r="BI12" s="594"/>
      <c r="BJ12" s="594"/>
      <c r="BK12" s="594"/>
      <c r="BL12" s="594"/>
      <c r="BM12" s="594"/>
      <c r="BN12" s="595"/>
      <c r="BO12" s="596">
        <v>39.799999999999997</v>
      </c>
      <c r="BP12" s="596"/>
      <c r="BQ12" s="596"/>
      <c r="BR12" s="596"/>
      <c r="BS12" s="602" t="s">
        <v>111</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1359373</v>
      </c>
      <c r="CS12" s="594"/>
      <c r="CT12" s="594"/>
      <c r="CU12" s="594"/>
      <c r="CV12" s="594"/>
      <c r="CW12" s="594"/>
      <c r="CX12" s="594"/>
      <c r="CY12" s="595"/>
      <c r="CZ12" s="596">
        <v>2.1</v>
      </c>
      <c r="DA12" s="596"/>
      <c r="DB12" s="596"/>
      <c r="DC12" s="596"/>
      <c r="DD12" s="602">
        <v>7874</v>
      </c>
      <c r="DE12" s="594"/>
      <c r="DF12" s="594"/>
      <c r="DG12" s="594"/>
      <c r="DH12" s="594"/>
      <c r="DI12" s="594"/>
      <c r="DJ12" s="594"/>
      <c r="DK12" s="594"/>
      <c r="DL12" s="594"/>
      <c r="DM12" s="594"/>
      <c r="DN12" s="594"/>
      <c r="DO12" s="594"/>
      <c r="DP12" s="595"/>
      <c r="DQ12" s="602">
        <v>538624</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128482</v>
      </c>
      <c r="S13" s="594"/>
      <c r="T13" s="594"/>
      <c r="U13" s="594"/>
      <c r="V13" s="594"/>
      <c r="W13" s="594"/>
      <c r="X13" s="594"/>
      <c r="Y13" s="595"/>
      <c r="Z13" s="596">
        <v>0.2</v>
      </c>
      <c r="AA13" s="596"/>
      <c r="AB13" s="596"/>
      <c r="AC13" s="596"/>
      <c r="AD13" s="597">
        <v>128482</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12086739</v>
      </c>
      <c r="BH13" s="594"/>
      <c r="BI13" s="594"/>
      <c r="BJ13" s="594"/>
      <c r="BK13" s="594"/>
      <c r="BL13" s="594"/>
      <c r="BM13" s="594"/>
      <c r="BN13" s="595"/>
      <c r="BO13" s="596">
        <v>39.6</v>
      </c>
      <c r="BP13" s="596"/>
      <c r="BQ13" s="596"/>
      <c r="BR13" s="596"/>
      <c r="BS13" s="602" t="s">
        <v>111</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6656039</v>
      </c>
      <c r="CS13" s="594"/>
      <c r="CT13" s="594"/>
      <c r="CU13" s="594"/>
      <c r="CV13" s="594"/>
      <c r="CW13" s="594"/>
      <c r="CX13" s="594"/>
      <c r="CY13" s="595"/>
      <c r="CZ13" s="596">
        <v>10.4</v>
      </c>
      <c r="DA13" s="596"/>
      <c r="DB13" s="596"/>
      <c r="DC13" s="596"/>
      <c r="DD13" s="602">
        <v>2024055</v>
      </c>
      <c r="DE13" s="594"/>
      <c r="DF13" s="594"/>
      <c r="DG13" s="594"/>
      <c r="DH13" s="594"/>
      <c r="DI13" s="594"/>
      <c r="DJ13" s="594"/>
      <c r="DK13" s="594"/>
      <c r="DL13" s="594"/>
      <c r="DM13" s="594"/>
      <c r="DN13" s="594"/>
      <c r="DO13" s="594"/>
      <c r="DP13" s="595"/>
      <c r="DQ13" s="602">
        <v>5527739</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355616</v>
      </c>
      <c r="BH14" s="594"/>
      <c r="BI14" s="594"/>
      <c r="BJ14" s="594"/>
      <c r="BK14" s="594"/>
      <c r="BL14" s="594"/>
      <c r="BM14" s="594"/>
      <c r="BN14" s="595"/>
      <c r="BO14" s="596">
        <v>1.2</v>
      </c>
      <c r="BP14" s="596"/>
      <c r="BQ14" s="596"/>
      <c r="BR14" s="596"/>
      <c r="BS14" s="602" t="s">
        <v>111</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2843351</v>
      </c>
      <c r="CS14" s="594"/>
      <c r="CT14" s="594"/>
      <c r="CU14" s="594"/>
      <c r="CV14" s="594"/>
      <c r="CW14" s="594"/>
      <c r="CX14" s="594"/>
      <c r="CY14" s="595"/>
      <c r="CZ14" s="596">
        <v>4.4000000000000004</v>
      </c>
      <c r="DA14" s="596"/>
      <c r="DB14" s="596"/>
      <c r="DC14" s="596"/>
      <c r="DD14" s="602">
        <v>555737</v>
      </c>
      <c r="DE14" s="594"/>
      <c r="DF14" s="594"/>
      <c r="DG14" s="594"/>
      <c r="DH14" s="594"/>
      <c r="DI14" s="594"/>
      <c r="DJ14" s="594"/>
      <c r="DK14" s="594"/>
      <c r="DL14" s="594"/>
      <c r="DM14" s="594"/>
      <c r="DN14" s="594"/>
      <c r="DO14" s="594"/>
      <c r="DP14" s="595"/>
      <c r="DQ14" s="602">
        <v>2343181</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114652</v>
      </c>
      <c r="S15" s="594"/>
      <c r="T15" s="594"/>
      <c r="U15" s="594"/>
      <c r="V15" s="594"/>
      <c r="W15" s="594"/>
      <c r="X15" s="594"/>
      <c r="Y15" s="595"/>
      <c r="Z15" s="596">
        <v>0.2</v>
      </c>
      <c r="AA15" s="596"/>
      <c r="AB15" s="596"/>
      <c r="AC15" s="596"/>
      <c r="AD15" s="597">
        <v>114652</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1592013</v>
      </c>
      <c r="BH15" s="594"/>
      <c r="BI15" s="594"/>
      <c r="BJ15" s="594"/>
      <c r="BK15" s="594"/>
      <c r="BL15" s="594"/>
      <c r="BM15" s="594"/>
      <c r="BN15" s="595"/>
      <c r="BO15" s="596">
        <v>5.2</v>
      </c>
      <c r="BP15" s="596"/>
      <c r="BQ15" s="596"/>
      <c r="BR15" s="596"/>
      <c r="BS15" s="602" t="s">
        <v>111</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8636339</v>
      </c>
      <c r="CS15" s="594"/>
      <c r="CT15" s="594"/>
      <c r="CU15" s="594"/>
      <c r="CV15" s="594"/>
      <c r="CW15" s="594"/>
      <c r="CX15" s="594"/>
      <c r="CY15" s="595"/>
      <c r="CZ15" s="596">
        <v>13.5</v>
      </c>
      <c r="DA15" s="596"/>
      <c r="DB15" s="596"/>
      <c r="DC15" s="596"/>
      <c r="DD15" s="602">
        <v>3554966</v>
      </c>
      <c r="DE15" s="594"/>
      <c r="DF15" s="594"/>
      <c r="DG15" s="594"/>
      <c r="DH15" s="594"/>
      <c r="DI15" s="594"/>
      <c r="DJ15" s="594"/>
      <c r="DK15" s="594"/>
      <c r="DL15" s="594"/>
      <c r="DM15" s="594"/>
      <c r="DN15" s="594"/>
      <c r="DO15" s="594"/>
      <c r="DP15" s="595"/>
      <c r="DQ15" s="602">
        <v>5143067</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6397341</v>
      </c>
      <c r="S16" s="594"/>
      <c r="T16" s="594"/>
      <c r="U16" s="594"/>
      <c r="V16" s="594"/>
      <c r="W16" s="594"/>
      <c r="X16" s="594"/>
      <c r="Y16" s="595"/>
      <c r="Z16" s="596">
        <v>9.5</v>
      </c>
      <c r="AA16" s="596"/>
      <c r="AB16" s="596"/>
      <c r="AC16" s="596"/>
      <c r="AD16" s="597">
        <v>5571881</v>
      </c>
      <c r="AE16" s="597"/>
      <c r="AF16" s="597"/>
      <c r="AG16" s="597"/>
      <c r="AH16" s="597"/>
      <c r="AI16" s="597"/>
      <c r="AJ16" s="597"/>
      <c r="AK16" s="597"/>
      <c r="AL16" s="598">
        <v>14.5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5571881</v>
      </c>
      <c r="S17" s="594"/>
      <c r="T17" s="594"/>
      <c r="U17" s="594"/>
      <c r="V17" s="594"/>
      <c r="W17" s="594"/>
      <c r="X17" s="594"/>
      <c r="Y17" s="595"/>
      <c r="Z17" s="596">
        <v>8.3000000000000007</v>
      </c>
      <c r="AA17" s="596"/>
      <c r="AB17" s="596"/>
      <c r="AC17" s="596"/>
      <c r="AD17" s="597">
        <v>5571881</v>
      </c>
      <c r="AE17" s="597"/>
      <c r="AF17" s="597"/>
      <c r="AG17" s="597"/>
      <c r="AH17" s="597"/>
      <c r="AI17" s="597"/>
      <c r="AJ17" s="597"/>
      <c r="AK17" s="597"/>
      <c r="AL17" s="598">
        <v>14.5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4720496</v>
      </c>
      <c r="CS17" s="594"/>
      <c r="CT17" s="594"/>
      <c r="CU17" s="594"/>
      <c r="CV17" s="594"/>
      <c r="CW17" s="594"/>
      <c r="CX17" s="594"/>
      <c r="CY17" s="595"/>
      <c r="CZ17" s="596">
        <v>7.4</v>
      </c>
      <c r="DA17" s="596"/>
      <c r="DB17" s="596"/>
      <c r="DC17" s="596"/>
      <c r="DD17" s="602" t="s">
        <v>111</v>
      </c>
      <c r="DE17" s="594"/>
      <c r="DF17" s="594"/>
      <c r="DG17" s="594"/>
      <c r="DH17" s="594"/>
      <c r="DI17" s="594"/>
      <c r="DJ17" s="594"/>
      <c r="DK17" s="594"/>
      <c r="DL17" s="594"/>
      <c r="DM17" s="594"/>
      <c r="DN17" s="594"/>
      <c r="DO17" s="594"/>
      <c r="DP17" s="595"/>
      <c r="DQ17" s="602">
        <v>4661658</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825297</v>
      </c>
      <c r="S18" s="594"/>
      <c r="T18" s="594"/>
      <c r="U18" s="594"/>
      <c r="V18" s="594"/>
      <c r="W18" s="594"/>
      <c r="X18" s="594"/>
      <c r="Y18" s="595"/>
      <c r="Z18" s="596">
        <v>1.2</v>
      </c>
      <c r="AA18" s="596"/>
      <c r="AB18" s="596"/>
      <c r="AC18" s="596"/>
      <c r="AD18" s="597" t="s">
        <v>111</v>
      </c>
      <c r="AE18" s="597"/>
      <c r="AF18" s="597"/>
      <c r="AG18" s="597"/>
      <c r="AH18" s="597"/>
      <c r="AI18" s="597"/>
      <c r="AJ18" s="597"/>
      <c r="AK18" s="597"/>
      <c r="AL18" s="598" t="s">
        <v>111</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163</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1741643</v>
      </c>
      <c r="BH19" s="594"/>
      <c r="BI19" s="594"/>
      <c r="BJ19" s="594"/>
      <c r="BK19" s="594"/>
      <c r="BL19" s="594"/>
      <c r="BM19" s="594"/>
      <c r="BN19" s="595"/>
      <c r="BO19" s="596">
        <v>5.7</v>
      </c>
      <c r="BP19" s="596"/>
      <c r="BQ19" s="596"/>
      <c r="BR19" s="596"/>
      <c r="BS19" s="602" t="s">
        <v>111</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40475584</v>
      </c>
      <c r="S20" s="594"/>
      <c r="T20" s="594"/>
      <c r="U20" s="594"/>
      <c r="V20" s="594"/>
      <c r="W20" s="594"/>
      <c r="X20" s="594"/>
      <c r="Y20" s="595"/>
      <c r="Z20" s="596">
        <v>60</v>
      </c>
      <c r="AA20" s="596"/>
      <c r="AB20" s="596"/>
      <c r="AC20" s="596"/>
      <c r="AD20" s="597">
        <v>37908481</v>
      </c>
      <c r="AE20" s="597"/>
      <c r="AF20" s="597"/>
      <c r="AG20" s="597"/>
      <c r="AH20" s="597"/>
      <c r="AI20" s="597"/>
      <c r="AJ20" s="597"/>
      <c r="AK20" s="597"/>
      <c r="AL20" s="598">
        <v>98.3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1741643</v>
      </c>
      <c r="BH20" s="594"/>
      <c r="BI20" s="594"/>
      <c r="BJ20" s="594"/>
      <c r="BK20" s="594"/>
      <c r="BL20" s="594"/>
      <c r="BM20" s="594"/>
      <c r="BN20" s="595"/>
      <c r="BO20" s="596">
        <v>5.7</v>
      </c>
      <c r="BP20" s="596"/>
      <c r="BQ20" s="596"/>
      <c r="BR20" s="596"/>
      <c r="BS20" s="602" t="s">
        <v>111</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64048204</v>
      </c>
      <c r="CS20" s="594"/>
      <c r="CT20" s="594"/>
      <c r="CU20" s="594"/>
      <c r="CV20" s="594"/>
      <c r="CW20" s="594"/>
      <c r="CX20" s="594"/>
      <c r="CY20" s="595"/>
      <c r="CZ20" s="596">
        <v>100</v>
      </c>
      <c r="DA20" s="596"/>
      <c r="DB20" s="596"/>
      <c r="DC20" s="596"/>
      <c r="DD20" s="602">
        <v>7135426</v>
      </c>
      <c r="DE20" s="594"/>
      <c r="DF20" s="594"/>
      <c r="DG20" s="594"/>
      <c r="DH20" s="594"/>
      <c r="DI20" s="594"/>
      <c r="DJ20" s="594"/>
      <c r="DK20" s="594"/>
      <c r="DL20" s="594"/>
      <c r="DM20" s="594"/>
      <c r="DN20" s="594"/>
      <c r="DO20" s="594"/>
      <c r="DP20" s="595"/>
      <c r="DQ20" s="602">
        <v>43937283</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31390</v>
      </c>
      <c r="S21" s="594"/>
      <c r="T21" s="594"/>
      <c r="U21" s="594"/>
      <c r="V21" s="594"/>
      <c r="W21" s="594"/>
      <c r="X21" s="594"/>
      <c r="Y21" s="595"/>
      <c r="Z21" s="596">
        <v>0</v>
      </c>
      <c r="AA21" s="596"/>
      <c r="AB21" s="596"/>
      <c r="AC21" s="596"/>
      <c r="AD21" s="597">
        <v>31390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861486</v>
      </c>
      <c r="S22" s="594"/>
      <c r="T22" s="594"/>
      <c r="U22" s="594"/>
      <c r="V22" s="594"/>
      <c r="W22" s="594"/>
      <c r="X22" s="594"/>
      <c r="Y22" s="595"/>
      <c r="Z22" s="596">
        <v>1.3</v>
      </c>
      <c r="AA22" s="596"/>
      <c r="AB22" s="596"/>
      <c r="AC22" s="596"/>
      <c r="AD22" s="597" t="s">
        <v>111</v>
      </c>
      <c r="AE22" s="597"/>
      <c r="AF22" s="597"/>
      <c r="AG22" s="597"/>
      <c r="AH22" s="597"/>
      <c r="AI22" s="597"/>
      <c r="AJ22" s="597"/>
      <c r="AK22" s="597"/>
      <c r="AL22" s="598" t="s">
        <v>111</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950836</v>
      </c>
      <c r="S23" s="594"/>
      <c r="T23" s="594"/>
      <c r="U23" s="594"/>
      <c r="V23" s="594"/>
      <c r="W23" s="594"/>
      <c r="X23" s="594"/>
      <c r="Y23" s="595"/>
      <c r="Z23" s="596">
        <v>1.4</v>
      </c>
      <c r="AA23" s="596"/>
      <c r="AB23" s="596"/>
      <c r="AC23" s="596"/>
      <c r="AD23" s="597">
        <v>162802</v>
      </c>
      <c r="AE23" s="597"/>
      <c r="AF23" s="597"/>
      <c r="AG23" s="597"/>
      <c r="AH23" s="597"/>
      <c r="AI23" s="597"/>
      <c r="AJ23" s="597"/>
      <c r="AK23" s="597"/>
      <c r="AL23" s="598">
        <v>0.4</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1741643</v>
      </c>
      <c r="BH23" s="594"/>
      <c r="BI23" s="594"/>
      <c r="BJ23" s="594"/>
      <c r="BK23" s="594"/>
      <c r="BL23" s="594"/>
      <c r="BM23" s="594"/>
      <c r="BN23" s="595"/>
      <c r="BO23" s="596">
        <v>5.7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125540</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31966275</v>
      </c>
      <c r="CS24" s="583"/>
      <c r="CT24" s="583"/>
      <c r="CU24" s="583"/>
      <c r="CV24" s="583"/>
      <c r="CW24" s="583"/>
      <c r="CX24" s="583"/>
      <c r="CY24" s="584"/>
      <c r="CZ24" s="620">
        <v>49.9</v>
      </c>
      <c r="DA24" s="621"/>
      <c r="DB24" s="621"/>
      <c r="DC24" s="622"/>
      <c r="DD24" s="619">
        <v>20665704</v>
      </c>
      <c r="DE24" s="583"/>
      <c r="DF24" s="583"/>
      <c r="DG24" s="583"/>
      <c r="DH24" s="583"/>
      <c r="DI24" s="583"/>
      <c r="DJ24" s="583"/>
      <c r="DK24" s="584"/>
      <c r="DL24" s="619">
        <v>20285232</v>
      </c>
      <c r="DM24" s="583"/>
      <c r="DN24" s="583"/>
      <c r="DO24" s="583"/>
      <c r="DP24" s="583"/>
      <c r="DQ24" s="583"/>
      <c r="DR24" s="583"/>
      <c r="DS24" s="583"/>
      <c r="DT24" s="583"/>
      <c r="DU24" s="583"/>
      <c r="DV24" s="584"/>
      <c r="DW24" s="587">
        <v>51.3</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9500677</v>
      </c>
      <c r="S25" s="594"/>
      <c r="T25" s="594"/>
      <c r="U25" s="594"/>
      <c r="V25" s="594"/>
      <c r="W25" s="594"/>
      <c r="X25" s="594"/>
      <c r="Y25" s="595"/>
      <c r="Z25" s="596">
        <v>14.1</v>
      </c>
      <c r="AA25" s="596"/>
      <c r="AB25" s="596"/>
      <c r="AC25" s="596"/>
      <c r="AD25" s="597" t="s">
        <v>111</v>
      </c>
      <c r="AE25" s="597"/>
      <c r="AF25" s="597"/>
      <c r="AG25" s="597"/>
      <c r="AH25" s="597"/>
      <c r="AI25" s="597"/>
      <c r="AJ25" s="597"/>
      <c r="AK25" s="597"/>
      <c r="AL25" s="598" t="s">
        <v>111</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11986554</v>
      </c>
      <c r="CS25" s="625"/>
      <c r="CT25" s="625"/>
      <c r="CU25" s="625"/>
      <c r="CV25" s="625"/>
      <c r="CW25" s="625"/>
      <c r="CX25" s="625"/>
      <c r="CY25" s="626"/>
      <c r="CZ25" s="627">
        <v>18.7</v>
      </c>
      <c r="DA25" s="628"/>
      <c r="DB25" s="628"/>
      <c r="DC25" s="629"/>
      <c r="DD25" s="602">
        <v>11364061</v>
      </c>
      <c r="DE25" s="625"/>
      <c r="DF25" s="625"/>
      <c r="DG25" s="625"/>
      <c r="DH25" s="625"/>
      <c r="DI25" s="625"/>
      <c r="DJ25" s="625"/>
      <c r="DK25" s="626"/>
      <c r="DL25" s="602">
        <v>10984539</v>
      </c>
      <c r="DM25" s="625"/>
      <c r="DN25" s="625"/>
      <c r="DO25" s="625"/>
      <c r="DP25" s="625"/>
      <c r="DQ25" s="625"/>
      <c r="DR25" s="625"/>
      <c r="DS25" s="625"/>
      <c r="DT25" s="625"/>
      <c r="DU25" s="625"/>
      <c r="DV25" s="626"/>
      <c r="DW25" s="598">
        <v>27.8</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7776547</v>
      </c>
      <c r="CS26" s="594"/>
      <c r="CT26" s="594"/>
      <c r="CU26" s="594"/>
      <c r="CV26" s="594"/>
      <c r="CW26" s="594"/>
      <c r="CX26" s="594"/>
      <c r="CY26" s="595"/>
      <c r="CZ26" s="627">
        <v>12.1</v>
      </c>
      <c r="DA26" s="628"/>
      <c r="DB26" s="628"/>
      <c r="DC26" s="629"/>
      <c r="DD26" s="602">
        <v>7349653</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3938149</v>
      </c>
      <c r="S27" s="594"/>
      <c r="T27" s="594"/>
      <c r="U27" s="594"/>
      <c r="V27" s="594"/>
      <c r="W27" s="594"/>
      <c r="X27" s="594"/>
      <c r="Y27" s="595"/>
      <c r="Z27" s="596">
        <v>5.8</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30522850</v>
      </c>
      <c r="BH27" s="594"/>
      <c r="BI27" s="594"/>
      <c r="BJ27" s="594"/>
      <c r="BK27" s="594"/>
      <c r="BL27" s="594"/>
      <c r="BM27" s="594"/>
      <c r="BN27" s="595"/>
      <c r="BO27" s="596">
        <v>100</v>
      </c>
      <c r="BP27" s="596"/>
      <c r="BQ27" s="596"/>
      <c r="BR27" s="596"/>
      <c r="BS27" s="602">
        <v>506850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15259225</v>
      </c>
      <c r="CS27" s="625"/>
      <c r="CT27" s="625"/>
      <c r="CU27" s="625"/>
      <c r="CV27" s="625"/>
      <c r="CW27" s="625"/>
      <c r="CX27" s="625"/>
      <c r="CY27" s="626"/>
      <c r="CZ27" s="627">
        <v>23.8</v>
      </c>
      <c r="DA27" s="628"/>
      <c r="DB27" s="628"/>
      <c r="DC27" s="629"/>
      <c r="DD27" s="602">
        <v>4639985</v>
      </c>
      <c r="DE27" s="625"/>
      <c r="DF27" s="625"/>
      <c r="DG27" s="625"/>
      <c r="DH27" s="625"/>
      <c r="DI27" s="625"/>
      <c r="DJ27" s="625"/>
      <c r="DK27" s="626"/>
      <c r="DL27" s="602">
        <v>4639035</v>
      </c>
      <c r="DM27" s="625"/>
      <c r="DN27" s="625"/>
      <c r="DO27" s="625"/>
      <c r="DP27" s="625"/>
      <c r="DQ27" s="625"/>
      <c r="DR27" s="625"/>
      <c r="DS27" s="625"/>
      <c r="DT27" s="625"/>
      <c r="DU27" s="625"/>
      <c r="DV27" s="626"/>
      <c r="DW27" s="598">
        <v>11.7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312062</v>
      </c>
      <c r="S28" s="594"/>
      <c r="T28" s="594"/>
      <c r="U28" s="594"/>
      <c r="V28" s="594"/>
      <c r="W28" s="594"/>
      <c r="X28" s="594"/>
      <c r="Y28" s="595"/>
      <c r="Z28" s="596">
        <v>0.5</v>
      </c>
      <c r="AA28" s="596"/>
      <c r="AB28" s="596"/>
      <c r="AC28" s="596"/>
      <c r="AD28" s="597">
        <v>52632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4720496</v>
      </c>
      <c r="CS28" s="594"/>
      <c r="CT28" s="594"/>
      <c r="CU28" s="594"/>
      <c r="CV28" s="594"/>
      <c r="CW28" s="594"/>
      <c r="CX28" s="594"/>
      <c r="CY28" s="595"/>
      <c r="CZ28" s="627">
        <v>7.4</v>
      </c>
      <c r="DA28" s="628"/>
      <c r="DB28" s="628"/>
      <c r="DC28" s="629"/>
      <c r="DD28" s="602">
        <v>4661658</v>
      </c>
      <c r="DE28" s="594"/>
      <c r="DF28" s="594"/>
      <c r="DG28" s="594"/>
      <c r="DH28" s="594"/>
      <c r="DI28" s="594"/>
      <c r="DJ28" s="594"/>
      <c r="DK28" s="595"/>
      <c r="DL28" s="602">
        <v>4661658</v>
      </c>
      <c r="DM28" s="594"/>
      <c r="DN28" s="594"/>
      <c r="DO28" s="594"/>
      <c r="DP28" s="594"/>
      <c r="DQ28" s="594"/>
      <c r="DR28" s="594"/>
      <c r="DS28" s="594"/>
      <c r="DT28" s="594"/>
      <c r="DU28" s="594"/>
      <c r="DV28" s="595"/>
      <c r="DW28" s="598">
        <v>11.8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20021</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4720496</v>
      </c>
      <c r="CS29" s="625"/>
      <c r="CT29" s="625"/>
      <c r="CU29" s="625"/>
      <c r="CV29" s="625"/>
      <c r="CW29" s="625"/>
      <c r="CX29" s="625"/>
      <c r="CY29" s="626"/>
      <c r="CZ29" s="627">
        <v>7.4</v>
      </c>
      <c r="DA29" s="628"/>
      <c r="DB29" s="628"/>
      <c r="DC29" s="629"/>
      <c r="DD29" s="602">
        <v>4661658</v>
      </c>
      <c r="DE29" s="625"/>
      <c r="DF29" s="625"/>
      <c r="DG29" s="625"/>
      <c r="DH29" s="625"/>
      <c r="DI29" s="625"/>
      <c r="DJ29" s="625"/>
      <c r="DK29" s="626"/>
      <c r="DL29" s="602">
        <v>4661658</v>
      </c>
      <c r="DM29" s="625"/>
      <c r="DN29" s="625"/>
      <c r="DO29" s="625"/>
      <c r="DP29" s="625"/>
      <c r="DQ29" s="625"/>
      <c r="DR29" s="625"/>
      <c r="DS29" s="625"/>
      <c r="DT29" s="625"/>
      <c r="DU29" s="625"/>
      <c r="DV29" s="626"/>
      <c r="DW29" s="598">
        <v>11.8</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44409</v>
      </c>
      <c r="S30" s="594"/>
      <c r="T30" s="594"/>
      <c r="U30" s="594"/>
      <c r="V30" s="594"/>
      <c r="W30" s="594"/>
      <c r="X30" s="594"/>
      <c r="Y30" s="595"/>
      <c r="Z30" s="596">
        <v>0.1</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98.6</v>
      </c>
      <c r="BH30" s="652"/>
      <c r="BI30" s="652"/>
      <c r="BJ30" s="652"/>
      <c r="BK30" s="652"/>
      <c r="BL30" s="652"/>
      <c r="BM30" s="588">
        <v>94.6</v>
      </c>
      <c r="BN30" s="652"/>
      <c r="BO30" s="652"/>
      <c r="BP30" s="652"/>
      <c r="BQ30" s="653"/>
      <c r="BR30" s="651">
        <v>98.5</v>
      </c>
      <c r="BS30" s="652"/>
      <c r="BT30" s="652"/>
      <c r="BU30" s="652"/>
      <c r="BV30" s="652"/>
      <c r="BW30" s="652"/>
      <c r="BX30" s="588">
        <v>93.8</v>
      </c>
      <c r="BY30" s="652"/>
      <c r="BZ30" s="652"/>
      <c r="CA30" s="652"/>
      <c r="CB30" s="653"/>
      <c r="CD30" s="656"/>
      <c r="CE30" s="657"/>
      <c r="CF30" s="607" t="s">
        <v>290</v>
      </c>
      <c r="CG30" s="608"/>
      <c r="CH30" s="608"/>
      <c r="CI30" s="608"/>
      <c r="CJ30" s="608"/>
      <c r="CK30" s="608"/>
      <c r="CL30" s="608"/>
      <c r="CM30" s="608"/>
      <c r="CN30" s="608"/>
      <c r="CO30" s="608"/>
      <c r="CP30" s="608"/>
      <c r="CQ30" s="609"/>
      <c r="CR30" s="593">
        <v>4266556</v>
      </c>
      <c r="CS30" s="594"/>
      <c r="CT30" s="594"/>
      <c r="CU30" s="594"/>
      <c r="CV30" s="594"/>
      <c r="CW30" s="594"/>
      <c r="CX30" s="594"/>
      <c r="CY30" s="595"/>
      <c r="CZ30" s="627">
        <v>6.7</v>
      </c>
      <c r="DA30" s="628"/>
      <c r="DB30" s="628"/>
      <c r="DC30" s="629"/>
      <c r="DD30" s="602">
        <v>4213902</v>
      </c>
      <c r="DE30" s="594"/>
      <c r="DF30" s="594"/>
      <c r="DG30" s="594"/>
      <c r="DH30" s="594"/>
      <c r="DI30" s="594"/>
      <c r="DJ30" s="594"/>
      <c r="DK30" s="595"/>
      <c r="DL30" s="602">
        <v>4213902</v>
      </c>
      <c r="DM30" s="594"/>
      <c r="DN30" s="594"/>
      <c r="DO30" s="594"/>
      <c r="DP30" s="594"/>
      <c r="DQ30" s="594"/>
      <c r="DR30" s="594"/>
      <c r="DS30" s="594"/>
      <c r="DT30" s="594"/>
      <c r="DU30" s="594"/>
      <c r="DV30" s="595"/>
      <c r="DW30" s="598">
        <v>10.7</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4771609</v>
      </c>
      <c r="S31" s="594"/>
      <c r="T31" s="594"/>
      <c r="U31" s="594"/>
      <c r="V31" s="594"/>
      <c r="W31" s="594"/>
      <c r="X31" s="594"/>
      <c r="Y31" s="595"/>
      <c r="Z31" s="596">
        <v>7.1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95</v>
      </c>
      <c r="BN31" s="649"/>
      <c r="BO31" s="649"/>
      <c r="BP31" s="649"/>
      <c r="BQ31" s="650"/>
      <c r="BR31" s="648">
        <v>98.5</v>
      </c>
      <c r="BS31" s="625"/>
      <c r="BT31" s="625"/>
      <c r="BU31" s="625"/>
      <c r="BV31" s="625"/>
      <c r="BW31" s="625"/>
      <c r="BX31" s="599">
        <v>94</v>
      </c>
      <c r="BY31" s="649"/>
      <c r="BZ31" s="649"/>
      <c r="CA31" s="649"/>
      <c r="CB31" s="650"/>
      <c r="CD31" s="656"/>
      <c r="CE31" s="657"/>
      <c r="CF31" s="607" t="s">
        <v>294</v>
      </c>
      <c r="CG31" s="608"/>
      <c r="CH31" s="608"/>
      <c r="CI31" s="608"/>
      <c r="CJ31" s="608"/>
      <c r="CK31" s="608"/>
      <c r="CL31" s="608"/>
      <c r="CM31" s="608"/>
      <c r="CN31" s="608"/>
      <c r="CO31" s="608"/>
      <c r="CP31" s="608"/>
      <c r="CQ31" s="609"/>
      <c r="CR31" s="593">
        <v>453940</v>
      </c>
      <c r="CS31" s="625"/>
      <c r="CT31" s="625"/>
      <c r="CU31" s="625"/>
      <c r="CV31" s="625"/>
      <c r="CW31" s="625"/>
      <c r="CX31" s="625"/>
      <c r="CY31" s="626"/>
      <c r="CZ31" s="627">
        <v>0.7</v>
      </c>
      <c r="DA31" s="628"/>
      <c r="DB31" s="628"/>
      <c r="DC31" s="629"/>
      <c r="DD31" s="602">
        <v>447756</v>
      </c>
      <c r="DE31" s="625"/>
      <c r="DF31" s="625"/>
      <c r="DG31" s="625"/>
      <c r="DH31" s="625"/>
      <c r="DI31" s="625"/>
      <c r="DJ31" s="625"/>
      <c r="DK31" s="626"/>
      <c r="DL31" s="602">
        <v>447756</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2951098</v>
      </c>
      <c r="S32" s="594"/>
      <c r="T32" s="594"/>
      <c r="U32" s="594"/>
      <c r="V32" s="594"/>
      <c r="W32" s="594"/>
      <c r="X32" s="594"/>
      <c r="Y32" s="595"/>
      <c r="Z32" s="596">
        <v>4.4000000000000004</v>
      </c>
      <c r="AA32" s="596"/>
      <c r="AB32" s="596"/>
      <c r="AC32" s="596"/>
      <c r="AD32" s="597">
        <v>393477</v>
      </c>
      <c r="AE32" s="597"/>
      <c r="AF32" s="597"/>
      <c r="AG32" s="597"/>
      <c r="AH32" s="597"/>
      <c r="AI32" s="597"/>
      <c r="AJ32" s="597"/>
      <c r="AK32" s="597"/>
      <c r="AL32" s="598">
        <v>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98.5</v>
      </c>
      <c r="BH32" s="661"/>
      <c r="BI32" s="661"/>
      <c r="BJ32" s="661"/>
      <c r="BK32" s="661"/>
      <c r="BL32" s="661"/>
      <c r="BM32" s="662">
        <v>93.7</v>
      </c>
      <c r="BN32" s="661"/>
      <c r="BO32" s="661"/>
      <c r="BP32" s="661"/>
      <c r="BQ32" s="663"/>
      <c r="BR32" s="660">
        <v>98.4</v>
      </c>
      <c r="BS32" s="661"/>
      <c r="BT32" s="661"/>
      <c r="BU32" s="661"/>
      <c r="BV32" s="661"/>
      <c r="BW32" s="661"/>
      <c r="BX32" s="662">
        <v>92.9</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3476800</v>
      </c>
      <c r="S33" s="594"/>
      <c r="T33" s="594"/>
      <c r="U33" s="594"/>
      <c r="V33" s="594"/>
      <c r="W33" s="594"/>
      <c r="X33" s="594"/>
      <c r="Y33" s="595"/>
      <c r="Z33" s="596">
        <v>5.2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24946503</v>
      </c>
      <c r="CS33" s="625"/>
      <c r="CT33" s="625"/>
      <c r="CU33" s="625"/>
      <c r="CV33" s="625"/>
      <c r="CW33" s="625"/>
      <c r="CX33" s="625"/>
      <c r="CY33" s="626"/>
      <c r="CZ33" s="627">
        <v>38.9</v>
      </c>
      <c r="DA33" s="628"/>
      <c r="DB33" s="628"/>
      <c r="DC33" s="629"/>
      <c r="DD33" s="602">
        <v>20447182</v>
      </c>
      <c r="DE33" s="625"/>
      <c r="DF33" s="625"/>
      <c r="DG33" s="625"/>
      <c r="DH33" s="625"/>
      <c r="DI33" s="625"/>
      <c r="DJ33" s="625"/>
      <c r="DK33" s="626"/>
      <c r="DL33" s="602">
        <v>14685139</v>
      </c>
      <c r="DM33" s="625"/>
      <c r="DN33" s="625"/>
      <c r="DO33" s="625"/>
      <c r="DP33" s="625"/>
      <c r="DQ33" s="625"/>
      <c r="DR33" s="625"/>
      <c r="DS33" s="625"/>
      <c r="DT33" s="625"/>
      <c r="DU33" s="625"/>
      <c r="DV33" s="626"/>
      <c r="DW33" s="598">
        <v>37.1</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7639385</v>
      </c>
      <c r="CS34" s="594"/>
      <c r="CT34" s="594"/>
      <c r="CU34" s="594"/>
      <c r="CV34" s="594"/>
      <c r="CW34" s="594"/>
      <c r="CX34" s="594"/>
      <c r="CY34" s="595"/>
      <c r="CZ34" s="627">
        <v>11.9</v>
      </c>
      <c r="DA34" s="628"/>
      <c r="DB34" s="628"/>
      <c r="DC34" s="629"/>
      <c r="DD34" s="602">
        <v>5988505</v>
      </c>
      <c r="DE34" s="594"/>
      <c r="DF34" s="594"/>
      <c r="DG34" s="594"/>
      <c r="DH34" s="594"/>
      <c r="DI34" s="594"/>
      <c r="DJ34" s="594"/>
      <c r="DK34" s="595"/>
      <c r="DL34" s="602">
        <v>5710388</v>
      </c>
      <c r="DM34" s="594"/>
      <c r="DN34" s="594"/>
      <c r="DO34" s="594"/>
      <c r="DP34" s="594"/>
      <c r="DQ34" s="594"/>
      <c r="DR34" s="594"/>
      <c r="DS34" s="594"/>
      <c r="DT34" s="594"/>
      <c r="DU34" s="594"/>
      <c r="DV34" s="595"/>
      <c r="DW34" s="598">
        <v>14.4</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1000000</v>
      </c>
      <c r="S35" s="594"/>
      <c r="T35" s="594"/>
      <c r="U35" s="594"/>
      <c r="V35" s="594"/>
      <c r="W35" s="594"/>
      <c r="X35" s="594"/>
      <c r="Y35" s="595"/>
      <c r="Z35" s="596">
        <v>1.5</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8526074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t="s">
        <v>277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553036</v>
      </c>
      <c r="CS35" s="625"/>
      <c r="CT35" s="625"/>
      <c r="CU35" s="625"/>
      <c r="CV35" s="625"/>
      <c r="CW35" s="625"/>
      <c r="CX35" s="625"/>
      <c r="CY35" s="626"/>
      <c r="CZ35" s="627">
        <v>0.9</v>
      </c>
      <c r="DA35" s="628"/>
      <c r="DB35" s="628"/>
      <c r="DC35" s="629"/>
      <c r="DD35" s="602">
        <v>459234</v>
      </c>
      <c r="DE35" s="625"/>
      <c r="DF35" s="625"/>
      <c r="DG35" s="625"/>
      <c r="DH35" s="625"/>
      <c r="DI35" s="625"/>
      <c r="DJ35" s="625"/>
      <c r="DK35" s="626"/>
      <c r="DL35" s="602">
        <v>453184</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67459661</v>
      </c>
      <c r="S36" s="666"/>
      <c r="T36" s="666"/>
      <c r="U36" s="666"/>
      <c r="V36" s="666"/>
      <c r="W36" s="666"/>
      <c r="X36" s="666"/>
      <c r="Y36" s="667"/>
      <c r="Z36" s="668">
        <v>100</v>
      </c>
      <c r="AA36" s="668"/>
      <c r="AB36" s="668"/>
      <c r="AC36" s="668"/>
      <c r="AD36" s="669">
        <v>38548782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1778452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-165057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5332817</v>
      </c>
      <c r="CS36" s="594"/>
      <c r="CT36" s="594"/>
      <c r="CU36" s="594"/>
      <c r="CV36" s="594"/>
      <c r="CW36" s="594"/>
      <c r="CX36" s="594"/>
      <c r="CY36" s="595"/>
      <c r="CZ36" s="627">
        <v>8.3000000000000007</v>
      </c>
      <c r="DA36" s="628"/>
      <c r="DB36" s="628"/>
      <c r="DC36" s="629"/>
      <c r="DD36" s="602">
        <v>4318378</v>
      </c>
      <c r="DE36" s="594"/>
      <c r="DF36" s="594"/>
      <c r="DG36" s="594"/>
      <c r="DH36" s="594"/>
      <c r="DI36" s="594"/>
      <c r="DJ36" s="594"/>
      <c r="DK36" s="595"/>
      <c r="DL36" s="602">
        <v>3251602</v>
      </c>
      <c r="DM36" s="594"/>
      <c r="DN36" s="594"/>
      <c r="DO36" s="594"/>
      <c r="DP36" s="594"/>
      <c r="DQ36" s="594"/>
      <c r="DR36" s="594"/>
      <c r="DS36" s="594"/>
      <c r="DT36" s="594"/>
      <c r="DU36" s="594"/>
      <c r="DV36" s="595"/>
      <c r="DW36" s="598">
        <v>8.1999999999999993</v>
      </c>
      <c r="DX36" s="623"/>
      <c r="DY36" s="623"/>
      <c r="DZ36" s="623"/>
      <c r="EA36" s="623"/>
      <c r="EB36" s="623"/>
      <c r="EC36" s="624"/>
    </row>
    <row r="37" spans="2:133" ht="11.25" customHeight="1">
      <c r="AQ37" s="672" t="s">
        <v>312</v>
      </c>
      <c r="AR37" s="673"/>
      <c r="AS37" s="673"/>
      <c r="AT37" s="673"/>
      <c r="AU37" s="673"/>
      <c r="AV37" s="673"/>
      <c r="AW37" s="673"/>
      <c r="AX37" s="673"/>
      <c r="AY37" s="674"/>
      <c r="AZ37" s="593">
        <v>813842</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31912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1932451</v>
      </c>
      <c r="CS37" s="625"/>
      <c r="CT37" s="625"/>
      <c r="CU37" s="625"/>
      <c r="CV37" s="625"/>
      <c r="CW37" s="625"/>
      <c r="CX37" s="625"/>
      <c r="CY37" s="626"/>
      <c r="CZ37" s="627">
        <v>3</v>
      </c>
      <c r="DA37" s="628"/>
      <c r="DB37" s="628"/>
      <c r="DC37" s="629"/>
      <c r="DD37" s="602">
        <v>1932451</v>
      </c>
      <c r="DE37" s="625"/>
      <c r="DF37" s="625"/>
      <c r="DG37" s="625"/>
      <c r="DH37" s="625"/>
      <c r="DI37" s="625"/>
      <c r="DJ37" s="625"/>
      <c r="DK37" s="626"/>
      <c r="DL37" s="602">
        <v>1932451</v>
      </c>
      <c r="DM37" s="625"/>
      <c r="DN37" s="625"/>
      <c r="DO37" s="625"/>
      <c r="DP37" s="625"/>
      <c r="DQ37" s="625"/>
      <c r="DR37" s="625"/>
      <c r="DS37" s="625"/>
      <c r="DT37" s="625"/>
      <c r="DU37" s="625"/>
      <c r="DV37" s="626"/>
      <c r="DW37" s="598">
        <v>4.9000000000000004</v>
      </c>
      <c r="DX37" s="623"/>
      <c r="DY37" s="623"/>
      <c r="DZ37" s="623"/>
      <c r="EA37" s="623"/>
      <c r="EB37" s="623"/>
      <c r="EC37" s="624"/>
    </row>
    <row r="38" spans="2:133" ht="11.25" customHeight="1">
      <c r="AQ38" s="672" t="s">
        <v>315</v>
      </c>
      <c r="AR38" s="673"/>
      <c r="AS38" s="673"/>
      <c r="AT38" s="673"/>
      <c r="AU38" s="673"/>
      <c r="AV38" s="673"/>
      <c r="AW38" s="673"/>
      <c r="AX38" s="673"/>
      <c r="AY38" s="674"/>
      <c r="AZ38" s="593">
        <v>221892</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51168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8463872</v>
      </c>
      <c r="CS38" s="594"/>
      <c r="CT38" s="594"/>
      <c r="CU38" s="594"/>
      <c r="CV38" s="594"/>
      <c r="CW38" s="594"/>
      <c r="CX38" s="594"/>
      <c r="CY38" s="595"/>
      <c r="CZ38" s="627">
        <v>13.2</v>
      </c>
      <c r="DA38" s="628"/>
      <c r="DB38" s="628"/>
      <c r="DC38" s="629"/>
      <c r="DD38" s="602">
        <v>7841113</v>
      </c>
      <c r="DE38" s="594"/>
      <c r="DF38" s="594"/>
      <c r="DG38" s="594"/>
      <c r="DH38" s="594"/>
      <c r="DI38" s="594"/>
      <c r="DJ38" s="594"/>
      <c r="DK38" s="595"/>
      <c r="DL38" s="602">
        <v>5269965</v>
      </c>
      <c r="DM38" s="594"/>
      <c r="DN38" s="594"/>
      <c r="DO38" s="594"/>
      <c r="DP38" s="594"/>
      <c r="DQ38" s="594"/>
      <c r="DR38" s="594"/>
      <c r="DS38" s="594"/>
      <c r="DT38" s="594"/>
      <c r="DU38" s="594"/>
      <c r="DV38" s="595"/>
      <c r="DW38" s="598">
        <v>13.3</v>
      </c>
      <c r="DX38" s="623"/>
      <c r="DY38" s="623"/>
      <c r="DZ38" s="623"/>
      <c r="EA38" s="623"/>
      <c r="EB38" s="623"/>
      <c r="EC38" s="624"/>
    </row>
    <row r="39" spans="2:133" ht="11.25" customHeight="1">
      <c r="AQ39" s="672" t="s">
        <v>318</v>
      </c>
      <c r="AR39" s="673"/>
      <c r="AS39" s="673"/>
      <c r="AT39" s="673"/>
      <c r="AU39" s="673"/>
      <c r="AV39" s="673"/>
      <c r="AW39" s="673"/>
      <c r="AX39" s="673"/>
      <c r="AY39" s="674"/>
      <c r="AZ39" s="593">
        <v>62202</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87</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1867439</v>
      </c>
      <c r="CS39" s="625"/>
      <c r="CT39" s="625"/>
      <c r="CU39" s="625"/>
      <c r="CV39" s="625"/>
      <c r="CW39" s="625"/>
      <c r="CX39" s="625"/>
      <c r="CY39" s="626"/>
      <c r="CZ39" s="627">
        <v>2.9</v>
      </c>
      <c r="DA39" s="628"/>
      <c r="DB39" s="628"/>
      <c r="DC39" s="629"/>
      <c r="DD39" s="602">
        <v>1818370</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1870771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1089954</v>
      </c>
      <c r="CS40" s="594"/>
      <c r="CT40" s="594"/>
      <c r="CU40" s="594"/>
      <c r="CV40" s="594"/>
      <c r="CW40" s="594"/>
      <c r="CX40" s="594"/>
      <c r="CY40" s="595"/>
      <c r="CZ40" s="627">
        <v>1.7</v>
      </c>
      <c r="DA40" s="628"/>
      <c r="DB40" s="628"/>
      <c r="DC40" s="629"/>
      <c r="DD40" s="602">
        <v>21582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3778915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7135426</v>
      </c>
      <c r="CS42" s="594"/>
      <c r="CT42" s="594"/>
      <c r="CU42" s="594"/>
      <c r="CV42" s="594"/>
      <c r="CW42" s="594"/>
      <c r="CX42" s="594"/>
      <c r="CY42" s="595"/>
      <c r="CZ42" s="627">
        <v>11.1</v>
      </c>
      <c r="DA42" s="676"/>
      <c r="DB42" s="676"/>
      <c r="DC42" s="677"/>
      <c r="DD42" s="602">
        <v>2824397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317337</v>
      </c>
      <c r="CS43" s="625"/>
      <c r="CT43" s="625"/>
      <c r="CU43" s="625"/>
      <c r="CV43" s="625"/>
      <c r="CW43" s="625"/>
      <c r="CX43" s="625"/>
      <c r="CY43" s="626"/>
      <c r="CZ43" s="627">
        <v>0.5</v>
      </c>
      <c r="DA43" s="628"/>
      <c r="DB43" s="628"/>
      <c r="DC43" s="629"/>
      <c r="DD43" s="602">
        <v>317337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7135426</v>
      </c>
      <c r="CS44" s="594"/>
      <c r="CT44" s="594"/>
      <c r="CU44" s="594"/>
      <c r="CV44" s="594"/>
      <c r="CW44" s="594"/>
      <c r="CX44" s="594"/>
      <c r="CY44" s="595"/>
      <c r="CZ44" s="627">
        <v>11.1</v>
      </c>
      <c r="DA44" s="676"/>
      <c r="DB44" s="676"/>
      <c r="DC44" s="677"/>
      <c r="DD44" s="602">
        <v>2824397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2498800</v>
      </c>
      <c r="CS45" s="625"/>
      <c r="CT45" s="625"/>
      <c r="CU45" s="625"/>
      <c r="CV45" s="625"/>
      <c r="CW45" s="625"/>
      <c r="CX45" s="625"/>
      <c r="CY45" s="626"/>
      <c r="CZ45" s="627">
        <v>3.9</v>
      </c>
      <c r="DA45" s="628"/>
      <c r="DB45" s="628"/>
      <c r="DC45" s="629"/>
      <c r="DD45" s="602">
        <v>635776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4566615</v>
      </c>
      <c r="CS46" s="594"/>
      <c r="CT46" s="594"/>
      <c r="CU46" s="594"/>
      <c r="CV46" s="594"/>
      <c r="CW46" s="594"/>
      <c r="CX46" s="594"/>
      <c r="CY46" s="595"/>
      <c r="CZ46" s="627">
        <v>7.1</v>
      </c>
      <c r="DA46" s="676"/>
      <c r="DB46" s="676"/>
      <c r="DC46" s="677"/>
      <c r="DD46" s="602">
        <v>2130710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322</v>
      </c>
      <c r="CS47" s="625"/>
      <c r="CT47" s="625"/>
      <c r="CU47" s="625"/>
      <c r="CV47" s="625"/>
      <c r="CW47" s="625"/>
      <c r="CX47" s="625"/>
      <c r="CY47" s="626"/>
      <c r="CZ47" s="627" t="s">
        <v>322</v>
      </c>
      <c r="DA47" s="628"/>
      <c r="DB47" s="628"/>
      <c r="DC47" s="629"/>
      <c r="DD47" s="602" t="s">
        <v>322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64048204</v>
      </c>
      <c r="CS49" s="661"/>
      <c r="CT49" s="661"/>
      <c r="CU49" s="661"/>
      <c r="CV49" s="661"/>
      <c r="CW49" s="661"/>
      <c r="CX49" s="661"/>
      <c r="CY49" s="688"/>
      <c r="CZ49" s="689">
        <v>100</v>
      </c>
      <c r="DA49" s="690"/>
      <c r="DB49" s="690"/>
      <c r="DC49" s="691"/>
      <c r="DD49" s="692">
        <v>43937283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Q11" sqref="Q11:U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67250</v>
      </c>
      <c r="R7" s="723"/>
      <c r="S7" s="723"/>
      <c r="T7" s="723"/>
      <c r="U7" s="723"/>
      <c r="V7" s="723">
        <v>63839</v>
      </c>
      <c r="W7" s="723"/>
      <c r="X7" s="723"/>
      <c r="Y7" s="723"/>
      <c r="Z7" s="723"/>
      <c r="AA7" s="723">
        <v>3411</v>
      </c>
      <c r="AB7" s="723"/>
      <c r="AC7" s="723"/>
      <c r="AD7" s="723"/>
      <c r="AE7" s="724"/>
      <c r="AF7" s="725">
        <v>3083</v>
      </c>
      <c r="AG7" s="726"/>
      <c r="AH7" s="726"/>
      <c r="AI7" s="726"/>
      <c r="AJ7" s="727"/>
      <c r="AK7" s="762">
        <v>44</v>
      </c>
      <c r="AL7" s="763"/>
      <c r="AM7" s="763"/>
      <c r="AN7" s="763"/>
      <c r="AO7" s="763"/>
      <c r="AP7" s="763">
        <v>39526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-4</v>
      </c>
      <c r="CI7" s="760"/>
      <c r="CJ7" s="760"/>
      <c r="CK7" s="760"/>
      <c r="CL7" s="761"/>
      <c r="CM7" s="759">
        <v>151</v>
      </c>
      <c r="CN7" s="760"/>
      <c r="CO7" s="760"/>
      <c r="CP7" s="760"/>
      <c r="CQ7" s="761"/>
      <c r="CR7" s="759">
        <v>65</v>
      </c>
      <c r="CS7" s="760"/>
      <c r="CT7" s="760"/>
      <c r="CU7" s="760"/>
      <c r="CV7" s="761"/>
      <c r="CW7" s="759">
        <v>5</v>
      </c>
      <c r="CX7" s="760"/>
      <c r="CY7" s="760"/>
      <c r="CZ7" s="760"/>
      <c r="DA7" s="761"/>
      <c r="DB7" s="759" t="s">
        <v>532</v>
      </c>
      <c r="DC7" s="760"/>
      <c r="DD7" s="760"/>
      <c r="DE7" s="760"/>
      <c r="DF7" s="761"/>
      <c r="DG7" s="759" t="s">
        <v>532</v>
      </c>
      <c r="DH7" s="760"/>
      <c r="DI7" s="760"/>
      <c r="DJ7" s="760"/>
      <c r="DK7" s="761"/>
      <c r="DL7" s="759" t="s">
        <v>532</v>
      </c>
      <c r="DM7" s="760"/>
      <c r="DN7" s="760"/>
      <c r="DO7" s="760"/>
      <c r="DP7" s="761"/>
      <c r="DQ7" s="759" t="s">
        <v>532</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78</v>
      </c>
      <c r="R8" s="747"/>
      <c r="S8" s="747"/>
      <c r="T8" s="747"/>
      <c r="U8" s="747"/>
      <c r="V8" s="747">
        <v>78</v>
      </c>
      <c r="W8" s="747"/>
      <c r="X8" s="747"/>
      <c r="Y8" s="747"/>
      <c r="Z8" s="747"/>
      <c r="AA8" s="747" t="s">
        <v>530</v>
      </c>
      <c r="AB8" s="747"/>
      <c r="AC8" s="747"/>
      <c r="AD8" s="747"/>
      <c r="AE8" s="748"/>
      <c r="AF8" s="749" t="s">
        <v>111</v>
      </c>
      <c r="AG8" s="750"/>
      <c r="AH8" s="750"/>
      <c r="AI8" s="750"/>
      <c r="AJ8" s="751"/>
      <c r="AK8" s="752">
        <v>66</v>
      </c>
      <c r="AL8" s="753"/>
      <c r="AM8" s="753"/>
      <c r="AN8" s="753"/>
      <c r="AO8" s="753"/>
      <c r="AP8" s="753">
        <v>285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5</v>
      </c>
      <c r="CI8" s="770"/>
      <c r="CJ8" s="770"/>
      <c r="CK8" s="770"/>
      <c r="CL8" s="771"/>
      <c r="CM8" s="769">
        <v>285</v>
      </c>
      <c r="CN8" s="770"/>
      <c r="CO8" s="770"/>
      <c r="CP8" s="770"/>
      <c r="CQ8" s="771"/>
      <c r="CR8" s="769">
        <v>200</v>
      </c>
      <c r="CS8" s="770"/>
      <c r="CT8" s="770"/>
      <c r="CU8" s="770"/>
      <c r="CV8" s="771"/>
      <c r="CW8" s="769">
        <v>17</v>
      </c>
      <c r="CX8" s="770"/>
      <c r="CY8" s="770"/>
      <c r="CZ8" s="770"/>
      <c r="DA8" s="771"/>
      <c r="DB8" s="769" t="s">
        <v>532</v>
      </c>
      <c r="DC8" s="770"/>
      <c r="DD8" s="770"/>
      <c r="DE8" s="770"/>
      <c r="DF8" s="771"/>
      <c r="DG8" s="769" t="s">
        <v>532</v>
      </c>
      <c r="DH8" s="770"/>
      <c r="DI8" s="770"/>
      <c r="DJ8" s="770"/>
      <c r="DK8" s="771"/>
      <c r="DL8" s="769" t="s">
        <v>532</v>
      </c>
      <c r="DM8" s="770"/>
      <c r="DN8" s="770"/>
      <c r="DO8" s="770"/>
      <c r="DP8" s="771"/>
      <c r="DQ8" s="769" t="s">
        <v>532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-4</v>
      </c>
      <c r="CI9" s="770"/>
      <c r="CJ9" s="770"/>
      <c r="CK9" s="770"/>
      <c r="CL9" s="771"/>
      <c r="CM9" s="769">
        <v>232</v>
      </c>
      <c r="CN9" s="770"/>
      <c r="CO9" s="770"/>
      <c r="CP9" s="770"/>
      <c r="CQ9" s="771"/>
      <c r="CR9" s="769">
        <v>112</v>
      </c>
      <c r="CS9" s="770"/>
      <c r="CT9" s="770"/>
      <c r="CU9" s="770"/>
      <c r="CV9" s="771"/>
      <c r="CW9" s="769">
        <v>13</v>
      </c>
      <c r="CX9" s="770"/>
      <c r="CY9" s="770"/>
      <c r="CZ9" s="770"/>
      <c r="DA9" s="771"/>
      <c r="DB9" s="769" t="s">
        <v>532</v>
      </c>
      <c r="DC9" s="770"/>
      <c r="DD9" s="770"/>
      <c r="DE9" s="770"/>
      <c r="DF9" s="771"/>
      <c r="DG9" s="769" t="s">
        <v>532</v>
      </c>
      <c r="DH9" s="770"/>
      <c r="DI9" s="770"/>
      <c r="DJ9" s="770"/>
      <c r="DK9" s="771"/>
      <c r="DL9" s="769" t="s">
        <v>532</v>
      </c>
      <c r="DM9" s="770"/>
      <c r="DN9" s="770"/>
      <c r="DO9" s="770"/>
      <c r="DP9" s="771"/>
      <c r="DQ9" s="769" t="s">
        <v>532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550</v>
      </c>
      <c r="BS10" s="756" t="s">
        <v>547</v>
      </c>
      <c r="BT10" s="757"/>
      <c r="BU10" s="757"/>
      <c r="BV10" s="757"/>
      <c r="BW10" s="757"/>
      <c r="BX10" s="757"/>
      <c r="BY10" s="757"/>
      <c r="BZ10" s="757"/>
      <c r="CA10" s="757"/>
      <c r="CB10" s="757"/>
      <c r="CC10" s="757"/>
      <c r="CD10" s="757"/>
      <c r="CE10" s="757"/>
      <c r="CF10" s="757"/>
      <c r="CG10" s="758"/>
      <c r="CH10" s="769">
        <v>0</v>
      </c>
      <c r="CI10" s="770"/>
      <c r="CJ10" s="770"/>
      <c r="CK10" s="770"/>
      <c r="CL10" s="771"/>
      <c r="CM10" s="769">
        <v>144</v>
      </c>
      <c r="CN10" s="770"/>
      <c r="CO10" s="770"/>
      <c r="CP10" s="770"/>
      <c r="CQ10" s="771"/>
      <c r="CR10" s="769">
        <v>5</v>
      </c>
      <c r="CS10" s="770"/>
      <c r="CT10" s="770"/>
      <c r="CU10" s="770"/>
      <c r="CV10" s="771"/>
      <c r="CW10" s="769" t="s">
        <v>532</v>
      </c>
      <c r="CX10" s="770"/>
      <c r="CY10" s="770"/>
      <c r="CZ10" s="770"/>
      <c r="DA10" s="771"/>
      <c r="DB10" s="769" t="s">
        <v>532</v>
      </c>
      <c r="DC10" s="770"/>
      <c r="DD10" s="770"/>
      <c r="DE10" s="770"/>
      <c r="DF10" s="771"/>
      <c r="DG10" s="769" t="s">
        <v>532</v>
      </c>
      <c r="DH10" s="770"/>
      <c r="DI10" s="770"/>
      <c r="DJ10" s="770"/>
      <c r="DK10" s="771"/>
      <c r="DL10" s="769" t="s">
        <v>532</v>
      </c>
      <c r="DM10" s="770"/>
      <c r="DN10" s="770"/>
      <c r="DO10" s="770"/>
      <c r="DP10" s="771"/>
      <c r="DQ10" s="769" t="s">
        <v>532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128</v>
      </c>
      <c r="CI11" s="770"/>
      <c r="CJ11" s="770"/>
      <c r="CK11" s="770"/>
      <c r="CL11" s="771"/>
      <c r="CM11" s="769">
        <v>668</v>
      </c>
      <c r="CN11" s="770"/>
      <c r="CO11" s="770"/>
      <c r="CP11" s="770"/>
      <c r="CQ11" s="771"/>
      <c r="CR11" s="769">
        <v>50</v>
      </c>
      <c r="CS11" s="770"/>
      <c r="CT11" s="770"/>
      <c r="CU11" s="770"/>
      <c r="CV11" s="771"/>
      <c r="CW11" s="769">
        <v>30</v>
      </c>
      <c r="CX11" s="770"/>
      <c r="CY11" s="770"/>
      <c r="CZ11" s="770"/>
      <c r="DA11" s="771"/>
      <c r="DB11" s="769">
        <v>483</v>
      </c>
      <c r="DC11" s="770"/>
      <c r="DD11" s="770"/>
      <c r="DE11" s="770"/>
      <c r="DF11" s="771"/>
      <c r="DG11" s="769" t="s">
        <v>532</v>
      </c>
      <c r="DH11" s="770"/>
      <c r="DI11" s="770"/>
      <c r="DJ11" s="770"/>
      <c r="DK11" s="771"/>
      <c r="DL11" s="769" t="s">
        <v>532</v>
      </c>
      <c r="DM11" s="770"/>
      <c r="DN11" s="770"/>
      <c r="DO11" s="770"/>
      <c r="DP11" s="771"/>
      <c r="DQ11" s="769" t="s">
        <v>532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69">
        <v>0</v>
      </c>
      <c r="CI12" s="770"/>
      <c r="CJ12" s="770"/>
      <c r="CK12" s="770"/>
      <c r="CL12" s="771"/>
      <c r="CM12" s="769">
        <v>32</v>
      </c>
      <c r="CN12" s="770"/>
      <c r="CO12" s="770"/>
      <c r="CP12" s="770"/>
      <c r="CQ12" s="771"/>
      <c r="CR12" s="769">
        <v>3</v>
      </c>
      <c r="CS12" s="770"/>
      <c r="CT12" s="770"/>
      <c r="CU12" s="770"/>
      <c r="CV12" s="771"/>
      <c r="CW12" s="769" t="s">
        <v>532</v>
      </c>
      <c r="CX12" s="770"/>
      <c r="CY12" s="770"/>
      <c r="CZ12" s="770"/>
      <c r="DA12" s="771"/>
      <c r="DB12" s="769" t="s">
        <v>532</v>
      </c>
      <c r="DC12" s="770"/>
      <c r="DD12" s="770"/>
      <c r="DE12" s="770"/>
      <c r="DF12" s="771"/>
      <c r="DG12" s="769" t="s">
        <v>532</v>
      </c>
      <c r="DH12" s="770"/>
      <c r="DI12" s="770"/>
      <c r="DJ12" s="770"/>
      <c r="DK12" s="771"/>
      <c r="DL12" s="769" t="s">
        <v>532</v>
      </c>
      <c r="DM12" s="770"/>
      <c r="DN12" s="770"/>
      <c r="DO12" s="770"/>
      <c r="DP12" s="771"/>
      <c r="DQ12" s="769" t="s">
        <v>532</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551</v>
      </c>
      <c r="BT13" s="757"/>
      <c r="BU13" s="757"/>
      <c r="BV13" s="757"/>
      <c r="BW13" s="757"/>
      <c r="BX13" s="757"/>
      <c r="BY13" s="757"/>
      <c r="BZ13" s="757"/>
      <c r="CA13" s="757"/>
      <c r="CB13" s="757"/>
      <c r="CC13" s="757"/>
      <c r="CD13" s="757"/>
      <c r="CE13" s="757"/>
      <c r="CF13" s="757"/>
      <c r="CG13" s="758"/>
      <c r="CH13" s="769">
        <v>-5</v>
      </c>
      <c r="CI13" s="770"/>
      <c r="CJ13" s="770"/>
      <c r="CK13" s="770"/>
      <c r="CL13" s="771"/>
      <c r="CM13" s="769">
        <v>16</v>
      </c>
      <c r="CN13" s="770"/>
      <c r="CO13" s="770"/>
      <c r="CP13" s="770"/>
      <c r="CQ13" s="771"/>
      <c r="CR13" s="769">
        <v>7</v>
      </c>
      <c r="CS13" s="770"/>
      <c r="CT13" s="770"/>
      <c r="CU13" s="770"/>
      <c r="CV13" s="771"/>
      <c r="CW13" s="769" t="s">
        <v>532</v>
      </c>
      <c r="CX13" s="770"/>
      <c r="CY13" s="770"/>
      <c r="CZ13" s="770"/>
      <c r="DA13" s="771"/>
      <c r="DB13" s="769" t="s">
        <v>532</v>
      </c>
      <c r="DC13" s="770"/>
      <c r="DD13" s="770"/>
      <c r="DE13" s="770"/>
      <c r="DF13" s="771"/>
      <c r="DG13" s="769" t="s">
        <v>532</v>
      </c>
      <c r="DH13" s="770"/>
      <c r="DI13" s="770"/>
      <c r="DJ13" s="770"/>
      <c r="DK13" s="771"/>
      <c r="DL13" s="769" t="s">
        <v>532</v>
      </c>
      <c r="DM13" s="770"/>
      <c r="DN13" s="770"/>
      <c r="DO13" s="770"/>
      <c r="DP13" s="771"/>
      <c r="DQ13" s="769" t="s">
        <v>532</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67250</v>
      </c>
      <c r="R23" s="782"/>
      <c r="S23" s="782"/>
      <c r="T23" s="782"/>
      <c r="U23" s="782"/>
      <c r="V23" s="782">
        <v>63839</v>
      </c>
      <c r="W23" s="782"/>
      <c r="X23" s="782"/>
      <c r="Y23" s="782"/>
      <c r="Z23" s="782"/>
      <c r="AA23" s="782">
        <v>3411</v>
      </c>
      <c r="AB23" s="782"/>
      <c r="AC23" s="782"/>
      <c r="AD23" s="782"/>
      <c r="AE23" s="783"/>
      <c r="AF23" s="784">
        <v>3083</v>
      </c>
      <c r="AG23" s="782"/>
      <c r="AH23" s="782"/>
      <c r="AI23" s="782"/>
      <c r="AJ23" s="785"/>
      <c r="AK23" s="786"/>
      <c r="AL23" s="787"/>
      <c r="AM23" s="787"/>
      <c r="AN23" s="787"/>
      <c r="AO23" s="787"/>
      <c r="AP23" s="782">
        <v>39811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21737</v>
      </c>
      <c r="R28" s="811"/>
      <c r="S28" s="811"/>
      <c r="T28" s="811"/>
      <c r="U28" s="811"/>
      <c r="V28" s="811">
        <v>21737</v>
      </c>
      <c r="W28" s="811"/>
      <c r="X28" s="811"/>
      <c r="Y28" s="811"/>
      <c r="Z28" s="811"/>
      <c r="AA28" s="811" t="s">
        <v>530</v>
      </c>
      <c r="AB28" s="811"/>
      <c r="AC28" s="811"/>
      <c r="AD28" s="811"/>
      <c r="AE28" s="812"/>
      <c r="AF28" s="813" t="s">
        <v>111</v>
      </c>
      <c r="AG28" s="811"/>
      <c r="AH28" s="811"/>
      <c r="AI28" s="811"/>
      <c r="AJ28" s="814"/>
      <c r="AK28" s="815">
        <v>1871</v>
      </c>
      <c r="AL28" s="806"/>
      <c r="AM28" s="806"/>
      <c r="AN28" s="806"/>
      <c r="AO28" s="806"/>
      <c r="AP28" s="806" t="s">
        <v>530</v>
      </c>
      <c r="AQ28" s="806"/>
      <c r="AR28" s="806"/>
      <c r="AS28" s="806"/>
      <c r="AT28" s="806"/>
      <c r="AU28" s="806" t="s">
        <v>530</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241</v>
      </c>
      <c r="R29" s="747"/>
      <c r="S29" s="747"/>
      <c r="T29" s="747"/>
      <c r="U29" s="747"/>
      <c r="V29" s="747">
        <v>241</v>
      </c>
      <c r="W29" s="747"/>
      <c r="X29" s="747"/>
      <c r="Y29" s="747"/>
      <c r="Z29" s="747"/>
      <c r="AA29" s="747" t="s">
        <v>531</v>
      </c>
      <c r="AB29" s="747"/>
      <c r="AC29" s="747"/>
      <c r="AD29" s="747"/>
      <c r="AE29" s="748"/>
      <c r="AF29" s="749" t="s">
        <v>111</v>
      </c>
      <c r="AG29" s="750"/>
      <c r="AH29" s="750"/>
      <c r="AI29" s="750"/>
      <c r="AJ29" s="751"/>
      <c r="AK29" s="818">
        <v>222</v>
      </c>
      <c r="AL29" s="819"/>
      <c r="AM29" s="819"/>
      <c r="AN29" s="819"/>
      <c r="AO29" s="819"/>
      <c r="AP29" s="819">
        <v>289</v>
      </c>
      <c r="AQ29" s="819"/>
      <c r="AR29" s="819"/>
      <c r="AS29" s="819"/>
      <c r="AT29" s="819"/>
      <c r="AU29" s="819">
        <v>269</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1940</v>
      </c>
      <c r="R30" s="747"/>
      <c r="S30" s="747"/>
      <c r="T30" s="747"/>
      <c r="U30" s="747"/>
      <c r="V30" s="747">
        <v>1917</v>
      </c>
      <c r="W30" s="747"/>
      <c r="X30" s="747"/>
      <c r="Y30" s="747"/>
      <c r="Z30" s="747"/>
      <c r="AA30" s="747">
        <v>23</v>
      </c>
      <c r="AB30" s="747"/>
      <c r="AC30" s="747"/>
      <c r="AD30" s="747"/>
      <c r="AE30" s="748"/>
      <c r="AF30" s="749">
        <v>23</v>
      </c>
      <c r="AG30" s="750"/>
      <c r="AH30" s="750"/>
      <c r="AI30" s="750"/>
      <c r="AJ30" s="751"/>
      <c r="AK30" s="818">
        <v>437</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3959</v>
      </c>
      <c r="R31" s="747"/>
      <c r="S31" s="747"/>
      <c r="T31" s="747"/>
      <c r="U31" s="747"/>
      <c r="V31" s="747">
        <v>3561</v>
      </c>
      <c r="W31" s="747"/>
      <c r="X31" s="747"/>
      <c r="Y31" s="747"/>
      <c r="Z31" s="747"/>
      <c r="AA31" s="747">
        <v>398</v>
      </c>
      <c r="AB31" s="747"/>
      <c r="AC31" s="747"/>
      <c r="AD31" s="747"/>
      <c r="AE31" s="748"/>
      <c r="AF31" s="749">
        <v>2275</v>
      </c>
      <c r="AG31" s="750"/>
      <c r="AH31" s="750"/>
      <c r="AI31" s="750"/>
      <c r="AJ31" s="751"/>
      <c r="AK31" s="818">
        <v>66</v>
      </c>
      <c r="AL31" s="819"/>
      <c r="AM31" s="819"/>
      <c r="AN31" s="819"/>
      <c r="AO31" s="819"/>
      <c r="AP31" s="819">
        <v>12518</v>
      </c>
      <c r="AQ31" s="819"/>
      <c r="AR31" s="819"/>
      <c r="AS31" s="819"/>
      <c r="AT31" s="819"/>
      <c r="AU31" s="819">
        <v>225</v>
      </c>
      <c r="AV31" s="819"/>
      <c r="AW31" s="819"/>
      <c r="AX31" s="819"/>
      <c r="AY31" s="819"/>
      <c r="AZ31" s="820" t="s">
        <v>532</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3648</v>
      </c>
      <c r="R32" s="747"/>
      <c r="S32" s="747"/>
      <c r="T32" s="747"/>
      <c r="U32" s="747"/>
      <c r="V32" s="747">
        <v>3648</v>
      </c>
      <c r="W32" s="747"/>
      <c r="X32" s="747"/>
      <c r="Y32" s="747"/>
      <c r="Z32" s="747"/>
      <c r="AA32" s="747" t="s">
        <v>532</v>
      </c>
      <c r="AB32" s="747"/>
      <c r="AC32" s="747"/>
      <c r="AD32" s="747"/>
      <c r="AE32" s="748"/>
      <c r="AF32" s="749" t="s">
        <v>111</v>
      </c>
      <c r="AG32" s="750"/>
      <c r="AH32" s="750"/>
      <c r="AI32" s="750"/>
      <c r="AJ32" s="751"/>
      <c r="AK32" s="818">
        <v>1553</v>
      </c>
      <c r="AL32" s="819"/>
      <c r="AM32" s="819"/>
      <c r="AN32" s="819"/>
      <c r="AO32" s="819"/>
      <c r="AP32" s="819">
        <v>18249</v>
      </c>
      <c r="AQ32" s="819"/>
      <c r="AR32" s="819"/>
      <c r="AS32" s="819"/>
      <c r="AT32" s="819"/>
      <c r="AU32" s="819">
        <v>13486</v>
      </c>
      <c r="AV32" s="819"/>
      <c r="AW32" s="819"/>
      <c r="AX32" s="819"/>
      <c r="AY32" s="819"/>
      <c r="AZ32" s="820" t="s">
        <v>532</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376</v>
      </c>
      <c r="R33" s="747"/>
      <c r="S33" s="747"/>
      <c r="T33" s="747"/>
      <c r="U33" s="747"/>
      <c r="V33" s="747">
        <v>376</v>
      </c>
      <c r="W33" s="747"/>
      <c r="X33" s="747"/>
      <c r="Y33" s="747"/>
      <c r="Z33" s="747"/>
      <c r="AA33" s="747" t="s">
        <v>532</v>
      </c>
      <c r="AB33" s="747"/>
      <c r="AC33" s="747"/>
      <c r="AD33" s="747"/>
      <c r="AE33" s="748"/>
      <c r="AF33" s="749" t="s">
        <v>111</v>
      </c>
      <c r="AG33" s="750"/>
      <c r="AH33" s="750"/>
      <c r="AI33" s="750"/>
      <c r="AJ33" s="751"/>
      <c r="AK33" s="818">
        <v>226</v>
      </c>
      <c r="AL33" s="819"/>
      <c r="AM33" s="819"/>
      <c r="AN33" s="819"/>
      <c r="AO33" s="819"/>
      <c r="AP33" s="819">
        <v>1815</v>
      </c>
      <c r="AQ33" s="819"/>
      <c r="AR33" s="819"/>
      <c r="AS33" s="819"/>
      <c r="AT33" s="819"/>
      <c r="AU33" s="819">
        <v>1815</v>
      </c>
      <c r="AV33" s="819"/>
      <c r="AW33" s="819"/>
      <c r="AX33" s="819"/>
      <c r="AY33" s="819"/>
      <c r="AZ33" s="820" t="s">
        <v>532</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1477</v>
      </c>
      <c r="R34" s="747"/>
      <c r="S34" s="747"/>
      <c r="T34" s="747"/>
      <c r="U34" s="747"/>
      <c r="V34" s="747">
        <v>1318</v>
      </c>
      <c r="W34" s="747"/>
      <c r="X34" s="747"/>
      <c r="Y34" s="747"/>
      <c r="Z34" s="747"/>
      <c r="AA34" s="747">
        <v>159</v>
      </c>
      <c r="AB34" s="747"/>
      <c r="AC34" s="747"/>
      <c r="AD34" s="747"/>
      <c r="AE34" s="748"/>
      <c r="AF34" s="749" t="s">
        <v>111</v>
      </c>
      <c r="AG34" s="750"/>
      <c r="AH34" s="750"/>
      <c r="AI34" s="750"/>
      <c r="AJ34" s="751"/>
      <c r="AK34" s="818">
        <v>1001</v>
      </c>
      <c r="AL34" s="819"/>
      <c r="AM34" s="819"/>
      <c r="AN34" s="819"/>
      <c r="AO34" s="819"/>
      <c r="AP34" s="819" t="s">
        <v>532</v>
      </c>
      <c r="AQ34" s="819"/>
      <c r="AR34" s="819"/>
      <c r="AS34" s="819"/>
      <c r="AT34" s="819"/>
      <c r="AU34" s="819" t="s">
        <v>532</v>
      </c>
      <c r="AV34" s="819"/>
      <c r="AW34" s="819"/>
      <c r="AX34" s="819"/>
      <c r="AY34" s="819"/>
      <c r="AZ34" s="820" t="s">
        <v>532</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2298</v>
      </c>
      <c r="AG63" s="830"/>
      <c r="AH63" s="830"/>
      <c r="AI63" s="830"/>
      <c r="AJ63" s="831"/>
      <c r="AK63" s="832"/>
      <c r="AL63" s="827"/>
      <c r="AM63" s="827"/>
      <c r="AN63" s="827"/>
      <c r="AO63" s="827"/>
      <c r="AP63" s="830">
        <v>32871</v>
      </c>
      <c r="AQ63" s="830"/>
      <c r="AR63" s="830"/>
      <c r="AS63" s="830"/>
      <c r="AT63" s="830"/>
      <c r="AU63" s="830">
        <v>15795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5526</v>
      </c>
      <c r="R68" s="854"/>
      <c r="S68" s="854"/>
      <c r="T68" s="854"/>
      <c r="U68" s="854"/>
      <c r="V68" s="854">
        <v>5281</v>
      </c>
      <c r="W68" s="854"/>
      <c r="X68" s="854"/>
      <c r="Y68" s="854"/>
      <c r="Z68" s="854"/>
      <c r="AA68" s="854">
        <v>245</v>
      </c>
      <c r="AB68" s="854"/>
      <c r="AC68" s="854"/>
      <c r="AD68" s="854"/>
      <c r="AE68" s="854"/>
      <c r="AF68" s="854">
        <v>245</v>
      </c>
      <c r="AG68" s="854"/>
      <c r="AH68" s="854"/>
      <c r="AI68" s="854"/>
      <c r="AJ68" s="854"/>
      <c r="AK68" s="854">
        <v>650</v>
      </c>
      <c r="AL68" s="854"/>
      <c r="AM68" s="854"/>
      <c r="AN68" s="854"/>
      <c r="AO68" s="854"/>
      <c r="AP68" s="854" t="s">
        <v>532</v>
      </c>
      <c r="AQ68" s="854"/>
      <c r="AR68" s="854"/>
      <c r="AS68" s="854"/>
      <c r="AT68" s="854"/>
      <c r="AU68" s="854" t="s">
        <v>532</v>
      </c>
      <c r="AV68" s="854"/>
      <c r="AW68" s="854"/>
      <c r="AX68" s="854"/>
      <c r="AY68" s="854"/>
      <c r="AZ68" s="855" t="s">
        <v>539</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26091</v>
      </c>
      <c r="R69" s="819"/>
      <c r="S69" s="819"/>
      <c r="T69" s="819"/>
      <c r="U69" s="819"/>
      <c r="V69" s="819">
        <v>25392</v>
      </c>
      <c r="W69" s="819"/>
      <c r="X69" s="819"/>
      <c r="Y69" s="819"/>
      <c r="Z69" s="819"/>
      <c r="AA69" s="819">
        <v>699</v>
      </c>
      <c r="AB69" s="819"/>
      <c r="AC69" s="819"/>
      <c r="AD69" s="819"/>
      <c r="AE69" s="819"/>
      <c r="AF69" s="819">
        <v>699</v>
      </c>
      <c r="AG69" s="819"/>
      <c r="AH69" s="819"/>
      <c r="AI69" s="819"/>
      <c r="AJ69" s="819"/>
      <c r="AK69" s="819">
        <v>3789</v>
      </c>
      <c r="AL69" s="819"/>
      <c r="AM69" s="819"/>
      <c r="AN69" s="819"/>
      <c r="AO69" s="819"/>
      <c r="AP69" s="819" t="s">
        <v>532</v>
      </c>
      <c r="AQ69" s="819"/>
      <c r="AR69" s="819"/>
      <c r="AS69" s="819"/>
      <c r="AT69" s="819"/>
      <c r="AU69" s="819" t="s">
        <v>532</v>
      </c>
      <c r="AV69" s="819"/>
      <c r="AW69" s="819"/>
      <c r="AX69" s="819"/>
      <c r="AY69" s="819"/>
      <c r="AZ69" s="865" t="s">
        <v>540</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152</v>
      </c>
      <c r="R70" s="819"/>
      <c r="S70" s="819"/>
      <c r="T70" s="819"/>
      <c r="U70" s="819"/>
      <c r="V70" s="819">
        <v>129</v>
      </c>
      <c r="W70" s="819"/>
      <c r="X70" s="819"/>
      <c r="Y70" s="819"/>
      <c r="Z70" s="819"/>
      <c r="AA70" s="819">
        <v>23</v>
      </c>
      <c r="AB70" s="819"/>
      <c r="AC70" s="819"/>
      <c r="AD70" s="819"/>
      <c r="AE70" s="819"/>
      <c r="AF70" s="819">
        <v>23</v>
      </c>
      <c r="AG70" s="819"/>
      <c r="AH70" s="819"/>
      <c r="AI70" s="819"/>
      <c r="AJ70" s="819"/>
      <c r="AK70" s="819" t="s">
        <v>532</v>
      </c>
      <c r="AL70" s="819"/>
      <c r="AM70" s="819"/>
      <c r="AN70" s="819"/>
      <c r="AO70" s="819"/>
      <c r="AP70" s="819" t="s">
        <v>532</v>
      </c>
      <c r="AQ70" s="819"/>
      <c r="AR70" s="819"/>
      <c r="AS70" s="819"/>
      <c r="AT70" s="819"/>
      <c r="AU70" s="819" t="s">
        <v>532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6</v>
      </c>
      <c r="R71" s="819"/>
      <c r="S71" s="819"/>
      <c r="T71" s="819"/>
      <c r="U71" s="819"/>
      <c r="V71" s="819">
        <v>4</v>
      </c>
      <c r="W71" s="819"/>
      <c r="X71" s="819"/>
      <c r="Y71" s="819"/>
      <c r="Z71" s="819"/>
      <c r="AA71" s="819">
        <v>2</v>
      </c>
      <c r="AB71" s="819"/>
      <c r="AC71" s="819"/>
      <c r="AD71" s="819"/>
      <c r="AE71" s="819"/>
      <c r="AF71" s="819">
        <v>2</v>
      </c>
      <c r="AG71" s="819"/>
      <c r="AH71" s="819"/>
      <c r="AI71" s="819"/>
      <c r="AJ71" s="819"/>
      <c r="AK71" s="819" t="s">
        <v>542</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1408</v>
      </c>
      <c r="R72" s="819"/>
      <c r="S72" s="819"/>
      <c r="T72" s="819"/>
      <c r="U72" s="819"/>
      <c r="V72" s="819">
        <v>1385</v>
      </c>
      <c r="W72" s="819"/>
      <c r="X72" s="819"/>
      <c r="Y72" s="819"/>
      <c r="Z72" s="819"/>
      <c r="AA72" s="819">
        <v>23</v>
      </c>
      <c r="AB72" s="819"/>
      <c r="AC72" s="819"/>
      <c r="AD72" s="819"/>
      <c r="AE72" s="819"/>
      <c r="AF72" s="819">
        <v>23</v>
      </c>
      <c r="AG72" s="819"/>
      <c r="AH72" s="819"/>
      <c r="AI72" s="819"/>
      <c r="AJ72" s="819"/>
      <c r="AK72" s="819" t="s">
        <v>532</v>
      </c>
      <c r="AL72" s="819"/>
      <c r="AM72" s="819"/>
      <c r="AN72" s="819"/>
      <c r="AO72" s="819"/>
      <c r="AP72" s="819" t="s">
        <v>532</v>
      </c>
      <c r="AQ72" s="819"/>
      <c r="AR72" s="819"/>
      <c r="AS72" s="819"/>
      <c r="AT72" s="819"/>
      <c r="AU72" s="819" t="s">
        <v>543</v>
      </c>
      <c r="AV72" s="819"/>
      <c r="AW72" s="819"/>
      <c r="AX72" s="819"/>
      <c r="AY72" s="819"/>
      <c r="AZ72" s="865" t="s">
        <v>539</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600986</v>
      </c>
      <c r="R73" s="819"/>
      <c r="S73" s="819"/>
      <c r="T73" s="819"/>
      <c r="U73" s="819"/>
      <c r="V73" s="819">
        <v>579982</v>
      </c>
      <c r="W73" s="819"/>
      <c r="X73" s="819"/>
      <c r="Y73" s="819"/>
      <c r="Z73" s="819"/>
      <c r="AA73" s="819">
        <v>21004</v>
      </c>
      <c r="AB73" s="819"/>
      <c r="AC73" s="819"/>
      <c r="AD73" s="819"/>
      <c r="AE73" s="819"/>
      <c r="AF73" s="819">
        <v>21004</v>
      </c>
      <c r="AG73" s="819"/>
      <c r="AH73" s="819"/>
      <c r="AI73" s="819"/>
      <c r="AJ73" s="819"/>
      <c r="AK73" s="819">
        <v>6841</v>
      </c>
      <c r="AL73" s="819"/>
      <c r="AM73" s="819"/>
      <c r="AN73" s="819"/>
      <c r="AO73" s="819"/>
      <c r="AP73" s="819" t="s">
        <v>532</v>
      </c>
      <c r="AQ73" s="819"/>
      <c r="AR73" s="819"/>
      <c r="AS73" s="819"/>
      <c r="AT73" s="819"/>
      <c r="AU73" s="819" t="s">
        <v>543</v>
      </c>
      <c r="AV73" s="819"/>
      <c r="AW73" s="819"/>
      <c r="AX73" s="819"/>
      <c r="AY73" s="819"/>
      <c r="AZ73" s="865" t="s">
        <v>540</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328</v>
      </c>
      <c r="R74" s="819"/>
      <c r="S74" s="819"/>
      <c r="T74" s="819"/>
      <c r="U74" s="819"/>
      <c r="V74" s="819">
        <v>163</v>
      </c>
      <c r="W74" s="819"/>
      <c r="X74" s="819"/>
      <c r="Y74" s="819"/>
      <c r="Z74" s="819"/>
      <c r="AA74" s="819">
        <v>165</v>
      </c>
      <c r="AB74" s="819"/>
      <c r="AC74" s="819"/>
      <c r="AD74" s="819"/>
      <c r="AE74" s="819"/>
      <c r="AF74" s="819">
        <v>165</v>
      </c>
      <c r="AG74" s="819"/>
      <c r="AH74" s="819"/>
      <c r="AI74" s="819"/>
      <c r="AJ74" s="819"/>
      <c r="AK74" s="819" t="s">
        <v>532</v>
      </c>
      <c r="AL74" s="819"/>
      <c r="AM74" s="819"/>
      <c r="AN74" s="819"/>
      <c r="AO74" s="819"/>
      <c r="AP74" s="819" t="s">
        <v>543</v>
      </c>
      <c r="AQ74" s="819"/>
      <c r="AR74" s="819"/>
      <c r="AS74" s="819"/>
      <c r="AT74" s="819"/>
      <c r="AU74" s="819" t="s">
        <v>543</v>
      </c>
      <c r="AV74" s="819"/>
      <c r="AW74" s="819"/>
      <c r="AX74" s="819"/>
      <c r="AY74" s="819"/>
      <c r="AZ74" s="865" t="s">
        <v>541</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406</v>
      </c>
      <c r="R75" s="868"/>
      <c r="S75" s="868"/>
      <c r="T75" s="868"/>
      <c r="U75" s="818"/>
      <c r="V75" s="869">
        <v>393</v>
      </c>
      <c r="W75" s="868"/>
      <c r="X75" s="868"/>
      <c r="Y75" s="868"/>
      <c r="Z75" s="818"/>
      <c r="AA75" s="869">
        <v>14</v>
      </c>
      <c r="AB75" s="868"/>
      <c r="AC75" s="868"/>
      <c r="AD75" s="868"/>
      <c r="AE75" s="818"/>
      <c r="AF75" s="869">
        <v>14</v>
      </c>
      <c r="AG75" s="868"/>
      <c r="AH75" s="868"/>
      <c r="AI75" s="868"/>
      <c r="AJ75" s="818"/>
      <c r="AK75" s="869">
        <v>98</v>
      </c>
      <c r="AL75" s="868"/>
      <c r="AM75" s="868"/>
      <c r="AN75" s="868"/>
      <c r="AO75" s="818"/>
      <c r="AP75" s="869" t="s">
        <v>532</v>
      </c>
      <c r="AQ75" s="868"/>
      <c r="AR75" s="868"/>
      <c r="AS75" s="868"/>
      <c r="AT75" s="818"/>
      <c r="AU75" s="869" t="s">
        <v>543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22175</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442</v>
      </c>
      <c r="CS102" s="838"/>
      <c r="CT102" s="838"/>
      <c r="CU102" s="838"/>
      <c r="CV102" s="881"/>
      <c r="CW102" s="880">
        <v>65</v>
      </c>
      <c r="CX102" s="838"/>
      <c r="CY102" s="838"/>
      <c r="CZ102" s="838"/>
      <c r="DA102" s="881"/>
      <c r="DB102" s="880">
        <v>483</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5433874</v>
      </c>
      <c r="AB110" s="890"/>
      <c r="AC110" s="890"/>
      <c r="AD110" s="890"/>
      <c r="AE110" s="891"/>
      <c r="AF110" s="892">
        <v>5140969</v>
      </c>
      <c r="AG110" s="890"/>
      <c r="AH110" s="890"/>
      <c r="AI110" s="890"/>
      <c r="AJ110" s="891"/>
      <c r="AK110" s="892">
        <v>4720497</v>
      </c>
      <c r="AL110" s="890"/>
      <c r="AM110" s="890"/>
      <c r="AN110" s="890"/>
      <c r="AO110" s="891"/>
      <c r="AP110" s="893">
        <v>13.5</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41873684</v>
      </c>
      <c r="BR110" s="927"/>
      <c r="BS110" s="927"/>
      <c r="BT110" s="927"/>
      <c r="BU110" s="927"/>
      <c r="BV110" s="927">
        <v>40600823</v>
      </c>
      <c r="BW110" s="927"/>
      <c r="BX110" s="927"/>
      <c r="BY110" s="927"/>
      <c r="BZ110" s="927"/>
      <c r="CA110" s="927">
        <v>39811066</v>
      </c>
      <c r="CB110" s="927"/>
      <c r="CC110" s="927"/>
      <c r="CD110" s="927"/>
      <c r="CE110" s="927"/>
      <c r="CF110" s="941">
        <v>113.6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17496817</v>
      </c>
      <c r="BR112" s="920"/>
      <c r="BS112" s="920"/>
      <c r="BT112" s="920"/>
      <c r="BU112" s="920"/>
      <c r="BV112" s="920">
        <v>16558767</v>
      </c>
      <c r="BW112" s="920"/>
      <c r="BX112" s="920"/>
      <c r="BY112" s="920"/>
      <c r="BZ112" s="920"/>
      <c r="CA112" s="920">
        <v>15795612</v>
      </c>
      <c r="CB112" s="920"/>
      <c r="CC112" s="920"/>
      <c r="CD112" s="920"/>
      <c r="CE112" s="920"/>
      <c r="CF112" s="914">
        <v>45.1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1793698</v>
      </c>
      <c r="AB113" s="934"/>
      <c r="AC113" s="934"/>
      <c r="AD113" s="934"/>
      <c r="AE113" s="935"/>
      <c r="AF113" s="936">
        <v>1733234</v>
      </c>
      <c r="AG113" s="934"/>
      <c r="AH113" s="934"/>
      <c r="AI113" s="934"/>
      <c r="AJ113" s="935"/>
      <c r="AK113" s="936">
        <v>1653598</v>
      </c>
      <c r="AL113" s="934"/>
      <c r="AM113" s="934"/>
      <c r="AN113" s="934"/>
      <c r="AO113" s="935"/>
      <c r="AP113" s="937">
        <v>4.7</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44242</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263399</v>
      </c>
      <c r="AB114" s="959"/>
      <c r="AC114" s="959"/>
      <c r="AD114" s="959"/>
      <c r="AE114" s="960"/>
      <c r="AF114" s="961">
        <v>44601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14191700</v>
      </c>
      <c r="BR114" s="920"/>
      <c r="BS114" s="920"/>
      <c r="BT114" s="920"/>
      <c r="BU114" s="920"/>
      <c r="BV114" s="920">
        <v>13392623</v>
      </c>
      <c r="BW114" s="920"/>
      <c r="BX114" s="920"/>
      <c r="BY114" s="920"/>
      <c r="BZ114" s="920"/>
      <c r="CA114" s="920">
        <v>12559215</v>
      </c>
      <c r="CB114" s="920"/>
      <c r="CC114" s="920"/>
      <c r="CD114" s="920"/>
      <c r="CE114" s="920"/>
      <c r="CF114" s="914">
        <v>35.799999999999997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227419</v>
      </c>
      <c r="BR115" s="920"/>
      <c r="BS115" s="920"/>
      <c r="BT115" s="920"/>
      <c r="BU115" s="920"/>
      <c r="BV115" s="920">
        <v>155176</v>
      </c>
      <c r="BW115" s="920"/>
      <c r="BX115" s="920"/>
      <c r="BY115" s="920"/>
      <c r="BZ115" s="920"/>
      <c r="CA115" s="920">
        <v>105180</v>
      </c>
      <c r="CB115" s="920"/>
      <c r="CC115" s="920"/>
      <c r="CD115" s="920"/>
      <c r="CE115" s="920"/>
      <c r="CF115" s="914">
        <v>0.3</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7490971</v>
      </c>
      <c r="AB117" s="966"/>
      <c r="AC117" s="966"/>
      <c r="AD117" s="966"/>
      <c r="AE117" s="967"/>
      <c r="AF117" s="965">
        <v>6918804</v>
      </c>
      <c r="AG117" s="966"/>
      <c r="AH117" s="966"/>
      <c r="AI117" s="966"/>
      <c r="AJ117" s="967"/>
      <c r="AK117" s="965">
        <v>6374095</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73833862</v>
      </c>
      <c r="BR118" s="986"/>
      <c r="BS118" s="986"/>
      <c r="BT118" s="986"/>
      <c r="BU118" s="986"/>
      <c r="BV118" s="986">
        <v>70707389</v>
      </c>
      <c r="BW118" s="986"/>
      <c r="BX118" s="986"/>
      <c r="BY118" s="986"/>
      <c r="BZ118" s="986"/>
      <c r="CA118" s="986">
        <v>68271073</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16656896</v>
      </c>
      <c r="BR119" s="927"/>
      <c r="BS119" s="927"/>
      <c r="BT119" s="927"/>
      <c r="BU119" s="927"/>
      <c r="BV119" s="927">
        <v>17356674</v>
      </c>
      <c r="BW119" s="927"/>
      <c r="BX119" s="927"/>
      <c r="BY119" s="927"/>
      <c r="BZ119" s="927"/>
      <c r="CA119" s="927">
        <v>19181860</v>
      </c>
      <c r="CB119" s="927"/>
      <c r="CC119" s="927"/>
      <c r="CD119" s="927"/>
      <c r="CE119" s="927"/>
      <c r="CF119" s="941">
        <v>54.7</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8054981</v>
      </c>
      <c r="BR120" s="920"/>
      <c r="BS120" s="920"/>
      <c r="BT120" s="920"/>
      <c r="BU120" s="920"/>
      <c r="BV120" s="920">
        <v>8207982</v>
      </c>
      <c r="BW120" s="920"/>
      <c r="BX120" s="920"/>
      <c r="BY120" s="920"/>
      <c r="BZ120" s="920"/>
      <c r="CA120" s="920">
        <v>8154363</v>
      </c>
      <c r="CB120" s="920"/>
      <c r="CC120" s="920"/>
      <c r="CD120" s="920"/>
      <c r="CE120" s="920"/>
      <c r="CF120" s="914">
        <v>23.3</v>
      </c>
      <c r="CG120" s="915"/>
      <c r="CH120" s="915"/>
      <c r="CI120" s="915"/>
      <c r="CJ120" s="915"/>
      <c r="CK120" s="1013" t="s">
        <v>436</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14483149</v>
      </c>
      <c r="DH120" s="927"/>
      <c r="DI120" s="927"/>
      <c r="DJ120" s="927"/>
      <c r="DK120" s="927"/>
      <c r="DL120" s="927">
        <v>13916064</v>
      </c>
      <c r="DM120" s="927"/>
      <c r="DN120" s="927"/>
      <c r="DO120" s="927"/>
      <c r="DP120" s="927"/>
      <c r="DQ120" s="927">
        <v>13486285</v>
      </c>
      <c r="DR120" s="927"/>
      <c r="DS120" s="927"/>
      <c r="DT120" s="927"/>
      <c r="DU120" s="927"/>
      <c r="DV120" s="928">
        <v>38.5</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50126474</v>
      </c>
      <c r="BR121" s="986"/>
      <c r="BS121" s="986"/>
      <c r="BT121" s="986"/>
      <c r="BU121" s="986"/>
      <c r="BV121" s="986">
        <v>50803797</v>
      </c>
      <c r="BW121" s="986"/>
      <c r="BX121" s="986"/>
      <c r="BY121" s="986"/>
      <c r="BZ121" s="986"/>
      <c r="CA121" s="986">
        <v>50931236</v>
      </c>
      <c r="CB121" s="986"/>
      <c r="CC121" s="986"/>
      <c r="CD121" s="986"/>
      <c r="CE121" s="986"/>
      <c r="CF121" s="1024">
        <v>145.30000000000001</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2032092</v>
      </c>
      <c r="DH121" s="920"/>
      <c r="DI121" s="920"/>
      <c r="DJ121" s="920"/>
      <c r="DK121" s="920"/>
      <c r="DL121" s="920">
        <v>1925997</v>
      </c>
      <c r="DM121" s="920"/>
      <c r="DN121" s="920"/>
      <c r="DO121" s="920"/>
      <c r="DP121" s="920"/>
      <c r="DQ121" s="920">
        <v>1815103</v>
      </c>
      <c r="DR121" s="920"/>
      <c r="DS121" s="920"/>
      <c r="DT121" s="920"/>
      <c r="DU121" s="920"/>
      <c r="DV121" s="921">
        <v>5.2</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74838351</v>
      </c>
      <c r="BR122" s="1035"/>
      <c r="BS122" s="1035"/>
      <c r="BT122" s="1035"/>
      <c r="BU122" s="1035"/>
      <c r="BV122" s="1035">
        <v>76368453</v>
      </c>
      <c r="BW122" s="1035"/>
      <c r="BX122" s="1035"/>
      <c r="BY122" s="1035"/>
      <c r="BZ122" s="1035"/>
      <c r="CA122" s="1035">
        <v>78267459</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273436</v>
      </c>
      <c r="DH122" s="920"/>
      <c r="DI122" s="920"/>
      <c r="DJ122" s="920"/>
      <c r="DK122" s="920"/>
      <c r="DL122" s="920">
        <v>248162</v>
      </c>
      <c r="DM122" s="920"/>
      <c r="DN122" s="920"/>
      <c r="DO122" s="920"/>
      <c r="DP122" s="920"/>
      <c r="DQ122" s="920">
        <v>225324</v>
      </c>
      <c r="DR122" s="920"/>
      <c r="DS122" s="920"/>
      <c r="DT122" s="920"/>
      <c r="DU122" s="920"/>
      <c r="DV122" s="921">
        <v>0.6</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11.46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227419</v>
      </c>
      <c r="DH127" s="1048"/>
      <c r="DI127" s="1048"/>
      <c r="DJ127" s="1048"/>
      <c r="DK127" s="1048"/>
      <c r="DL127" s="1048">
        <v>155176</v>
      </c>
      <c r="DM127" s="1048"/>
      <c r="DN127" s="1048"/>
      <c r="DO127" s="1048"/>
      <c r="DP127" s="1048"/>
      <c r="DQ127" s="1048">
        <v>105180</v>
      </c>
      <c r="DR127" s="1048"/>
      <c r="DS127" s="1048"/>
      <c r="DT127" s="1048"/>
      <c r="DU127" s="1048"/>
      <c r="DV127" s="1049">
        <v>0.3</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1133328</v>
      </c>
      <c r="AB128" s="1090"/>
      <c r="AC128" s="1090"/>
      <c r="AD128" s="1090"/>
      <c r="AE128" s="1091"/>
      <c r="AF128" s="1092">
        <v>1105419</v>
      </c>
      <c r="AG128" s="1090"/>
      <c r="AH128" s="1090"/>
      <c r="AI128" s="1090"/>
      <c r="AJ128" s="1091"/>
      <c r="AK128" s="1092">
        <v>1084898</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16.46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39338561</v>
      </c>
      <c r="AB129" s="959"/>
      <c r="AC129" s="959"/>
      <c r="AD129" s="959"/>
      <c r="AE129" s="960"/>
      <c r="AF129" s="961">
        <v>39839390</v>
      </c>
      <c r="AG129" s="959"/>
      <c r="AH129" s="959"/>
      <c r="AI129" s="959"/>
      <c r="AJ129" s="960"/>
      <c r="AK129" s="961">
        <v>39849924</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3.4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4483040</v>
      </c>
      <c r="AB130" s="959"/>
      <c r="AC130" s="959"/>
      <c r="AD130" s="959"/>
      <c r="AE130" s="960"/>
      <c r="AF130" s="961">
        <v>4514776</v>
      </c>
      <c r="AG130" s="959"/>
      <c r="AH130" s="959"/>
      <c r="AI130" s="959"/>
      <c r="AJ130" s="960"/>
      <c r="AK130" s="961">
        <v>4792893</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34855521</v>
      </c>
      <c r="AB131" s="998"/>
      <c r="AC131" s="998"/>
      <c r="AD131" s="998"/>
      <c r="AE131" s="999"/>
      <c r="AF131" s="1000">
        <v>35324614</v>
      </c>
      <c r="AG131" s="998"/>
      <c r="AH131" s="998"/>
      <c r="AI131" s="998"/>
      <c r="AJ131" s="999"/>
      <c r="AK131" s="1000">
        <v>35057031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5.3782096670000001</v>
      </c>
      <c r="AB132" s="1104"/>
      <c r="AC132" s="1104"/>
      <c r="AD132" s="1104"/>
      <c r="AE132" s="1105"/>
      <c r="AF132" s="1106">
        <v>3.6762156830000001</v>
      </c>
      <c r="AG132" s="1104"/>
      <c r="AH132" s="1104"/>
      <c r="AI132" s="1104"/>
      <c r="AJ132" s="1105"/>
      <c r="AK132" s="1106">
        <v>1.4157044599999999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6.9</v>
      </c>
      <c r="AB133" s="1111"/>
      <c r="AC133" s="1111"/>
      <c r="AD133" s="1111"/>
      <c r="AE133" s="1112"/>
      <c r="AF133" s="1110">
        <v>5.4</v>
      </c>
      <c r="AG133" s="1111"/>
      <c r="AH133" s="1111"/>
      <c r="AI133" s="1111"/>
      <c r="AJ133" s="1112"/>
      <c r="AK133" s="1110">
        <v>3.4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5" zoomScaleNormal="85" zoomScaleSheetLayoutView="100" workbookViewId="0">
      <selection activeCell="R31" sqref="R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11986554</v>
      </c>
      <c r="L9" s="264">
        <v>59449</v>
      </c>
      <c r="M9" s="265">
        <v>56720</v>
      </c>
      <c r="N9" s="266">
        <v>4.8</v>
      </c>
    </row>
    <row r="10" spans="1:16">
      <c r="A10" s="248"/>
      <c r="B10" s="244"/>
      <c r="C10" s="244"/>
      <c r="D10" s="244"/>
      <c r="E10" s="244"/>
      <c r="F10" s="244"/>
      <c r="G10" s="1119" t="s">
        <v>472</v>
      </c>
      <c r="H10" s="1120"/>
      <c r="I10" s="1120"/>
      <c r="J10" s="1121"/>
      <c r="K10" s="267">
        <v>573015</v>
      </c>
      <c r="L10" s="268">
        <v>2842</v>
      </c>
      <c r="M10" s="269">
        <v>3493</v>
      </c>
      <c r="N10" s="270">
        <v>-18.600000000000001</v>
      </c>
    </row>
    <row r="11" spans="1:16" ht="13.5" customHeight="1">
      <c r="A11" s="248"/>
      <c r="B11" s="244"/>
      <c r="C11" s="244"/>
      <c r="D11" s="244"/>
      <c r="E11" s="244"/>
      <c r="F11" s="244"/>
      <c r="G11" s="1119" t="s">
        <v>473</v>
      </c>
      <c r="H11" s="1120"/>
      <c r="I11" s="1120"/>
      <c r="J11" s="1121"/>
      <c r="K11" s="267">
        <v>139401</v>
      </c>
      <c r="L11" s="268">
        <v>691</v>
      </c>
      <c r="M11" s="269">
        <v>1791</v>
      </c>
      <c r="N11" s="270">
        <v>-61.4</v>
      </c>
    </row>
    <row r="12" spans="1:16" ht="13.5" customHeight="1">
      <c r="A12" s="248"/>
      <c r="B12" s="244"/>
      <c r="C12" s="244"/>
      <c r="D12" s="244"/>
      <c r="E12" s="244"/>
      <c r="F12" s="244"/>
      <c r="G12" s="1119" t="s">
        <v>474</v>
      </c>
      <c r="H12" s="1120"/>
      <c r="I12" s="1120"/>
      <c r="J12" s="1121"/>
      <c r="K12" s="267" t="s">
        <v>475</v>
      </c>
      <c r="L12" s="268" t="s">
        <v>475</v>
      </c>
      <c r="M12" s="269">
        <v>1224</v>
      </c>
      <c r="N12" s="270" t="s">
        <v>475</v>
      </c>
    </row>
    <row r="13" spans="1:16" ht="13.5" customHeight="1">
      <c r="A13" s="248"/>
      <c r="B13" s="244"/>
      <c r="C13" s="244"/>
      <c r="D13" s="244"/>
      <c r="E13" s="244"/>
      <c r="F13" s="244"/>
      <c r="G13" s="1119" t="s">
        <v>476</v>
      </c>
      <c r="H13" s="1120"/>
      <c r="I13" s="1120"/>
      <c r="J13" s="1121"/>
      <c r="K13" s="267" t="s">
        <v>475</v>
      </c>
      <c r="L13" s="268" t="s">
        <v>475</v>
      </c>
      <c r="M13" s="269">
        <v>28</v>
      </c>
      <c r="N13" s="270" t="s">
        <v>475</v>
      </c>
    </row>
    <row r="14" spans="1:16" ht="13.5" customHeight="1">
      <c r="A14" s="248"/>
      <c r="B14" s="244"/>
      <c r="C14" s="244"/>
      <c r="D14" s="244"/>
      <c r="E14" s="244"/>
      <c r="F14" s="244"/>
      <c r="G14" s="1119" t="s">
        <v>477</v>
      </c>
      <c r="H14" s="1120"/>
      <c r="I14" s="1120"/>
      <c r="J14" s="1121"/>
      <c r="K14" s="267">
        <v>497521</v>
      </c>
      <c r="L14" s="268">
        <v>2468</v>
      </c>
      <c r="M14" s="269">
        <v>1936</v>
      </c>
      <c r="N14" s="270">
        <v>27.5</v>
      </c>
    </row>
    <row r="15" spans="1:16" ht="13.5" customHeight="1">
      <c r="A15" s="248"/>
      <c r="B15" s="244"/>
      <c r="C15" s="244"/>
      <c r="D15" s="244"/>
      <c r="E15" s="244"/>
      <c r="F15" s="244"/>
      <c r="G15" s="1119" t="s">
        <v>478</v>
      </c>
      <c r="H15" s="1120"/>
      <c r="I15" s="1120"/>
      <c r="J15" s="1121"/>
      <c r="K15" s="267">
        <v>317337</v>
      </c>
      <c r="L15" s="268">
        <v>1574</v>
      </c>
      <c r="M15" s="269">
        <v>1163</v>
      </c>
      <c r="N15" s="270">
        <v>35.299999999999997</v>
      </c>
    </row>
    <row r="16" spans="1:16">
      <c r="A16" s="248"/>
      <c r="B16" s="244"/>
      <c r="C16" s="244"/>
      <c r="D16" s="244"/>
      <c r="E16" s="244"/>
      <c r="F16" s="244"/>
      <c r="G16" s="1122" t="s">
        <v>479</v>
      </c>
      <c r="H16" s="1123"/>
      <c r="I16" s="1123"/>
      <c r="J16" s="1124"/>
      <c r="K16" s="268">
        <v>-1373205</v>
      </c>
      <c r="L16" s="268">
        <v>-6811</v>
      </c>
      <c r="M16" s="269">
        <v>-5317</v>
      </c>
      <c r="N16" s="270">
        <v>28.1</v>
      </c>
    </row>
    <row r="17" spans="1:16">
      <c r="A17" s="248"/>
      <c r="B17" s="244"/>
      <c r="C17" s="244"/>
      <c r="D17" s="244"/>
      <c r="E17" s="244"/>
      <c r="F17" s="244"/>
      <c r="G17" s="1122" t="s">
        <v>169</v>
      </c>
      <c r="H17" s="1123"/>
      <c r="I17" s="1123"/>
      <c r="J17" s="1124"/>
      <c r="K17" s="268">
        <v>12140623</v>
      </c>
      <c r="L17" s="268">
        <v>60213</v>
      </c>
      <c r="M17" s="269">
        <v>61038</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6.27</v>
      </c>
      <c r="L21" s="281">
        <v>6.16</v>
      </c>
      <c r="M21" s="282">
        <v>0.11</v>
      </c>
      <c r="N21" s="249"/>
      <c r="O21" s="283"/>
      <c r="P21" s="279"/>
    </row>
    <row r="22" spans="1:16" s="284" customFormat="1">
      <c r="A22" s="279"/>
      <c r="B22" s="249"/>
      <c r="C22" s="249"/>
      <c r="D22" s="249"/>
      <c r="E22" s="249"/>
      <c r="F22" s="249"/>
      <c r="G22" s="1114" t="s">
        <v>485</v>
      </c>
      <c r="H22" s="1115"/>
      <c r="I22" s="1115"/>
      <c r="J22" s="1116"/>
      <c r="K22" s="285">
        <v>102.6</v>
      </c>
      <c r="L22" s="286">
        <v>100.2</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4720497</v>
      </c>
      <c r="L32" s="294">
        <v>23412</v>
      </c>
      <c r="M32" s="295">
        <v>34470</v>
      </c>
      <c r="N32" s="296">
        <v>-32.1</v>
      </c>
    </row>
    <row r="33" spans="1:16" ht="13.5" customHeight="1">
      <c r="A33" s="248"/>
      <c r="B33" s="244"/>
      <c r="C33" s="244"/>
      <c r="D33" s="244"/>
      <c r="E33" s="244"/>
      <c r="F33" s="244"/>
      <c r="G33" s="1130" t="s">
        <v>489</v>
      </c>
      <c r="H33" s="1131"/>
      <c r="I33" s="1131"/>
      <c r="J33" s="1132"/>
      <c r="K33" s="294" t="s">
        <v>475</v>
      </c>
      <c r="L33" s="294" t="s">
        <v>475</v>
      </c>
      <c r="M33" s="295">
        <v>5</v>
      </c>
      <c r="N33" s="296" t="s">
        <v>475</v>
      </c>
    </row>
    <row r="34" spans="1:16" ht="27" customHeight="1">
      <c r="A34" s="248"/>
      <c r="B34" s="244"/>
      <c r="C34" s="244"/>
      <c r="D34" s="244"/>
      <c r="E34" s="244"/>
      <c r="F34" s="244"/>
      <c r="G34" s="1130" t="s">
        <v>490</v>
      </c>
      <c r="H34" s="1131"/>
      <c r="I34" s="1131"/>
      <c r="J34" s="1132"/>
      <c r="K34" s="294" t="s">
        <v>475</v>
      </c>
      <c r="L34" s="294" t="s">
        <v>475</v>
      </c>
      <c r="M34" s="295">
        <v>70</v>
      </c>
      <c r="N34" s="296" t="s">
        <v>475</v>
      </c>
    </row>
    <row r="35" spans="1:16" ht="27" customHeight="1">
      <c r="A35" s="248"/>
      <c r="B35" s="244"/>
      <c r="C35" s="244"/>
      <c r="D35" s="244"/>
      <c r="E35" s="244"/>
      <c r="F35" s="244"/>
      <c r="G35" s="1130" t="s">
        <v>491</v>
      </c>
      <c r="H35" s="1131"/>
      <c r="I35" s="1131"/>
      <c r="J35" s="1132"/>
      <c r="K35" s="294">
        <v>1653598</v>
      </c>
      <c r="L35" s="294">
        <v>8201</v>
      </c>
      <c r="M35" s="295">
        <v>11503</v>
      </c>
      <c r="N35" s="296">
        <v>-28.7</v>
      </c>
    </row>
    <row r="36" spans="1:16" ht="27" customHeight="1">
      <c r="A36" s="248"/>
      <c r="B36" s="244"/>
      <c r="C36" s="244"/>
      <c r="D36" s="244"/>
      <c r="E36" s="244"/>
      <c r="F36" s="244"/>
      <c r="G36" s="1130" t="s">
        <v>492</v>
      </c>
      <c r="H36" s="1131"/>
      <c r="I36" s="1131"/>
      <c r="J36" s="1132"/>
      <c r="K36" s="294" t="s">
        <v>475</v>
      </c>
      <c r="L36" s="294" t="s">
        <v>475</v>
      </c>
      <c r="M36" s="295">
        <v>452</v>
      </c>
      <c r="N36" s="296" t="s">
        <v>475</v>
      </c>
    </row>
    <row r="37" spans="1:16" ht="13.5" customHeight="1">
      <c r="A37" s="248"/>
      <c r="B37" s="244"/>
      <c r="C37" s="244"/>
      <c r="D37" s="244"/>
      <c r="E37" s="244"/>
      <c r="F37" s="244"/>
      <c r="G37" s="1130" t="s">
        <v>493</v>
      </c>
      <c r="H37" s="1131"/>
      <c r="I37" s="1131"/>
      <c r="J37" s="1132"/>
      <c r="K37" s="294" t="s">
        <v>475</v>
      </c>
      <c r="L37" s="294" t="s">
        <v>475</v>
      </c>
      <c r="M37" s="295">
        <v>1422</v>
      </c>
      <c r="N37" s="296" t="s">
        <v>475</v>
      </c>
    </row>
    <row r="38" spans="1:16" ht="27" customHeight="1">
      <c r="A38" s="248"/>
      <c r="B38" s="244"/>
      <c r="C38" s="244"/>
      <c r="D38" s="244"/>
      <c r="E38" s="244"/>
      <c r="F38" s="244"/>
      <c r="G38" s="1133" t="s">
        <v>494</v>
      </c>
      <c r="H38" s="1134"/>
      <c r="I38" s="1134"/>
      <c r="J38" s="1135"/>
      <c r="K38" s="297" t="s">
        <v>475</v>
      </c>
      <c r="L38" s="297" t="s">
        <v>475</v>
      </c>
      <c r="M38" s="298">
        <v>4</v>
      </c>
      <c r="N38" s="299" t="s">
        <v>475</v>
      </c>
      <c r="O38" s="293"/>
    </row>
    <row r="39" spans="1:16">
      <c r="A39" s="248"/>
      <c r="B39" s="244"/>
      <c r="C39" s="244"/>
      <c r="D39" s="244"/>
      <c r="E39" s="244"/>
      <c r="F39" s="244"/>
      <c r="G39" s="1133" t="s">
        <v>495</v>
      </c>
      <c r="H39" s="1134"/>
      <c r="I39" s="1134"/>
      <c r="J39" s="1135"/>
      <c r="K39" s="300">
        <v>-1084898</v>
      </c>
      <c r="L39" s="300">
        <v>-5381</v>
      </c>
      <c r="M39" s="301">
        <v>-8079</v>
      </c>
      <c r="N39" s="302">
        <v>-33.4</v>
      </c>
      <c r="O39" s="293"/>
    </row>
    <row r="40" spans="1:16" ht="27" customHeight="1">
      <c r="A40" s="248"/>
      <c r="B40" s="244"/>
      <c r="C40" s="244"/>
      <c r="D40" s="244"/>
      <c r="E40" s="244"/>
      <c r="F40" s="244"/>
      <c r="G40" s="1130" t="s">
        <v>496</v>
      </c>
      <c r="H40" s="1131"/>
      <c r="I40" s="1131"/>
      <c r="J40" s="1132"/>
      <c r="K40" s="300">
        <v>-4792893</v>
      </c>
      <c r="L40" s="300">
        <v>-23771</v>
      </c>
      <c r="M40" s="301">
        <v>-29589</v>
      </c>
      <c r="N40" s="302">
        <v>-19.7</v>
      </c>
      <c r="O40" s="293"/>
    </row>
    <row r="41" spans="1:16">
      <c r="A41" s="248"/>
      <c r="B41" s="244"/>
      <c r="C41" s="244"/>
      <c r="D41" s="244"/>
      <c r="E41" s="244"/>
      <c r="F41" s="244"/>
      <c r="G41" s="1136" t="s">
        <v>279</v>
      </c>
      <c r="H41" s="1137"/>
      <c r="I41" s="1137"/>
      <c r="J41" s="1138"/>
      <c r="K41" s="294">
        <v>496304</v>
      </c>
      <c r="L41" s="300">
        <v>2461</v>
      </c>
      <c r="M41" s="301">
        <v>10257</v>
      </c>
      <c r="N41" s="302">
        <v>-76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5210302</v>
      </c>
      <c r="J51" s="320">
        <v>25810</v>
      </c>
      <c r="K51" s="321">
        <v>8.1999999999999993</v>
      </c>
      <c r="L51" s="322">
        <v>41739</v>
      </c>
      <c r="M51" s="323">
        <v>-1.2</v>
      </c>
      <c r="N51" s="324">
        <v>9.4</v>
      </c>
    </row>
    <row r="52" spans="1:14">
      <c r="A52" s="248"/>
      <c r="B52" s="244"/>
      <c r="C52" s="244"/>
      <c r="D52" s="244"/>
      <c r="E52" s="244"/>
      <c r="F52" s="244"/>
      <c r="G52" s="325"/>
      <c r="H52" s="326" t="s">
        <v>507</v>
      </c>
      <c r="I52" s="327">
        <v>4013342</v>
      </c>
      <c r="J52" s="328">
        <v>19881</v>
      </c>
      <c r="K52" s="329">
        <v>35.299999999999997</v>
      </c>
      <c r="L52" s="330">
        <v>24625</v>
      </c>
      <c r="M52" s="331">
        <v>-3.4</v>
      </c>
      <c r="N52" s="332">
        <v>38.700000000000003</v>
      </c>
    </row>
    <row r="53" spans="1:14">
      <c r="A53" s="248"/>
      <c r="B53" s="244"/>
      <c r="C53" s="244"/>
      <c r="D53" s="244"/>
      <c r="E53" s="244"/>
      <c r="F53" s="244"/>
      <c r="G53" s="310" t="s">
        <v>508</v>
      </c>
      <c r="H53" s="311"/>
      <c r="I53" s="319">
        <v>5394648</v>
      </c>
      <c r="J53" s="320">
        <v>26831</v>
      </c>
      <c r="K53" s="321">
        <v>4</v>
      </c>
      <c r="L53" s="322">
        <v>36765</v>
      </c>
      <c r="M53" s="323">
        <v>-11.9</v>
      </c>
      <c r="N53" s="324">
        <v>15.9</v>
      </c>
    </row>
    <row r="54" spans="1:14">
      <c r="A54" s="248"/>
      <c r="B54" s="244"/>
      <c r="C54" s="244"/>
      <c r="D54" s="244"/>
      <c r="E54" s="244"/>
      <c r="F54" s="244"/>
      <c r="G54" s="325"/>
      <c r="H54" s="326" t="s">
        <v>507</v>
      </c>
      <c r="I54" s="327">
        <v>3048466</v>
      </c>
      <c r="J54" s="328">
        <v>15162</v>
      </c>
      <c r="K54" s="329">
        <v>-23.7</v>
      </c>
      <c r="L54" s="330">
        <v>20975</v>
      </c>
      <c r="M54" s="331">
        <v>-14.8</v>
      </c>
      <c r="N54" s="332">
        <v>-8.9</v>
      </c>
    </row>
    <row r="55" spans="1:14">
      <c r="A55" s="248"/>
      <c r="B55" s="244"/>
      <c r="C55" s="244"/>
      <c r="D55" s="244"/>
      <c r="E55" s="244"/>
      <c r="F55" s="244"/>
      <c r="G55" s="310" t="s">
        <v>509</v>
      </c>
      <c r="H55" s="311"/>
      <c r="I55" s="319">
        <v>5004758</v>
      </c>
      <c r="J55" s="320">
        <v>24702</v>
      </c>
      <c r="K55" s="321">
        <v>-7.9</v>
      </c>
      <c r="L55" s="322">
        <v>39052</v>
      </c>
      <c r="M55" s="323">
        <v>6.2</v>
      </c>
      <c r="N55" s="324">
        <v>-14.1</v>
      </c>
    </row>
    <row r="56" spans="1:14">
      <c r="A56" s="248"/>
      <c r="B56" s="244"/>
      <c r="C56" s="244"/>
      <c r="D56" s="244"/>
      <c r="E56" s="244"/>
      <c r="F56" s="244"/>
      <c r="G56" s="325"/>
      <c r="H56" s="326" t="s">
        <v>507</v>
      </c>
      <c r="I56" s="327">
        <v>3246170</v>
      </c>
      <c r="J56" s="328">
        <v>16022</v>
      </c>
      <c r="K56" s="329">
        <v>5.7</v>
      </c>
      <c r="L56" s="330">
        <v>21186</v>
      </c>
      <c r="M56" s="331">
        <v>1</v>
      </c>
      <c r="N56" s="332">
        <v>4.7</v>
      </c>
    </row>
    <row r="57" spans="1:14">
      <c r="A57" s="248"/>
      <c r="B57" s="244"/>
      <c r="C57" s="244"/>
      <c r="D57" s="244"/>
      <c r="E57" s="244"/>
      <c r="F57" s="244"/>
      <c r="G57" s="310" t="s">
        <v>510</v>
      </c>
      <c r="H57" s="311"/>
      <c r="I57" s="319">
        <v>5252667</v>
      </c>
      <c r="J57" s="320">
        <v>25983</v>
      </c>
      <c r="K57" s="321">
        <v>5.2</v>
      </c>
      <c r="L57" s="322">
        <v>41235</v>
      </c>
      <c r="M57" s="323">
        <v>5.6</v>
      </c>
      <c r="N57" s="324">
        <v>-0.4</v>
      </c>
    </row>
    <row r="58" spans="1:14">
      <c r="A58" s="248"/>
      <c r="B58" s="244"/>
      <c r="C58" s="244"/>
      <c r="D58" s="244"/>
      <c r="E58" s="244"/>
      <c r="F58" s="244"/>
      <c r="G58" s="325"/>
      <c r="H58" s="326" t="s">
        <v>507</v>
      </c>
      <c r="I58" s="327">
        <v>3378358</v>
      </c>
      <c r="J58" s="328">
        <v>16712</v>
      </c>
      <c r="K58" s="329">
        <v>4.3</v>
      </c>
      <c r="L58" s="330">
        <v>22086</v>
      </c>
      <c r="M58" s="331">
        <v>4.2</v>
      </c>
      <c r="N58" s="332">
        <v>0.1</v>
      </c>
    </row>
    <row r="59" spans="1:14">
      <c r="A59" s="248"/>
      <c r="B59" s="244"/>
      <c r="C59" s="244"/>
      <c r="D59" s="244"/>
      <c r="E59" s="244"/>
      <c r="F59" s="244"/>
      <c r="G59" s="310" t="s">
        <v>511</v>
      </c>
      <c r="H59" s="311"/>
      <c r="I59" s="319">
        <v>7135426</v>
      </c>
      <c r="J59" s="320">
        <v>35389</v>
      </c>
      <c r="K59" s="321">
        <v>36.200000000000003</v>
      </c>
      <c r="L59" s="322">
        <v>41862</v>
      </c>
      <c r="M59" s="323">
        <v>1.5</v>
      </c>
      <c r="N59" s="324">
        <v>34.700000000000003</v>
      </c>
    </row>
    <row r="60" spans="1:14">
      <c r="A60" s="248"/>
      <c r="B60" s="244"/>
      <c r="C60" s="244"/>
      <c r="D60" s="244"/>
      <c r="E60" s="244"/>
      <c r="F60" s="244"/>
      <c r="G60" s="325"/>
      <c r="H60" s="326" t="s">
        <v>507</v>
      </c>
      <c r="I60" s="333">
        <v>4566615</v>
      </c>
      <c r="J60" s="328">
        <v>22649</v>
      </c>
      <c r="K60" s="329">
        <v>35.5</v>
      </c>
      <c r="L60" s="330">
        <v>23710</v>
      </c>
      <c r="M60" s="331">
        <v>7.4</v>
      </c>
      <c r="N60" s="332">
        <v>28.1</v>
      </c>
    </row>
    <row r="61" spans="1:14">
      <c r="A61" s="248"/>
      <c r="B61" s="244"/>
      <c r="C61" s="244"/>
      <c r="D61" s="244"/>
      <c r="E61" s="244"/>
      <c r="F61" s="244"/>
      <c r="G61" s="310" t="s">
        <v>512</v>
      </c>
      <c r="H61" s="334"/>
      <c r="I61" s="335">
        <v>5599560</v>
      </c>
      <c r="J61" s="336">
        <v>27743</v>
      </c>
      <c r="K61" s="337">
        <v>9.1</v>
      </c>
      <c r="L61" s="338">
        <v>40131</v>
      </c>
      <c r="M61" s="339">
        <v>0</v>
      </c>
      <c r="N61" s="324">
        <v>9.1</v>
      </c>
    </row>
    <row r="62" spans="1:14">
      <c r="A62" s="248"/>
      <c r="B62" s="244"/>
      <c r="C62" s="244"/>
      <c r="D62" s="244"/>
      <c r="E62" s="244"/>
      <c r="F62" s="244"/>
      <c r="G62" s="325"/>
      <c r="H62" s="326" t="s">
        <v>507</v>
      </c>
      <c r="I62" s="327">
        <v>3650590</v>
      </c>
      <c r="J62" s="328">
        <v>18085</v>
      </c>
      <c r="K62" s="329">
        <v>11.4</v>
      </c>
      <c r="L62" s="330">
        <v>22516</v>
      </c>
      <c r="M62" s="331">
        <v>-1.1000000000000001</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3"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15.31</v>
      </c>
      <c r="G47" s="12">
        <v>15.44</v>
      </c>
      <c r="H47" s="12">
        <v>17.82</v>
      </c>
      <c r="I47" s="12">
        <v>17.62</v>
      </c>
      <c r="J47" s="13">
        <v>18.43</v>
      </c>
    </row>
    <row r="48" spans="2:10" ht="57.75" customHeight="1">
      <c r="B48" s="14"/>
      <c r="C48" s="1141" t="s">
        <v>4</v>
      </c>
      <c r="D48" s="1141"/>
      <c r="E48" s="1142"/>
      <c r="F48" s="15">
        <v>10.77</v>
      </c>
      <c r="G48" s="16">
        <v>11.57</v>
      </c>
      <c r="H48" s="16">
        <v>9.5399999999999991</v>
      </c>
      <c r="I48" s="16">
        <v>11.04</v>
      </c>
      <c r="J48" s="17">
        <v>7.52</v>
      </c>
    </row>
    <row r="49" spans="2:10" ht="57.75" customHeight="1" thickBot="1">
      <c r="B49" s="18"/>
      <c r="C49" s="1143" t="s">
        <v>5</v>
      </c>
      <c r="D49" s="1143"/>
      <c r="E49" s="1144"/>
      <c r="F49" s="19">
        <v>0.55000000000000004</v>
      </c>
      <c r="G49" s="20">
        <v>0.91</v>
      </c>
      <c r="H49" s="20">
        <v>0.7</v>
      </c>
      <c r="I49" s="20">
        <v>2</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10.76</v>
      </c>
      <c r="G34" s="33">
        <v>11.57</v>
      </c>
      <c r="H34" s="33">
        <v>9.5399999999999991</v>
      </c>
      <c r="I34" s="33">
        <v>11.04</v>
      </c>
      <c r="J34" s="34">
        <v>7.73</v>
      </c>
      <c r="K34" s="22"/>
      <c r="L34" s="22"/>
      <c r="M34" s="22"/>
      <c r="N34" s="22"/>
      <c r="O34" s="22"/>
      <c r="P34" s="22"/>
    </row>
    <row r="35" spans="1:16" ht="39" customHeight="1">
      <c r="A35" s="22"/>
      <c r="B35" s="35"/>
      <c r="C35" s="1145" t="s">
        <v>521</v>
      </c>
      <c r="D35" s="1146"/>
      <c r="E35" s="1147"/>
      <c r="F35" s="36">
        <v>8.4600000000000009</v>
      </c>
      <c r="G35" s="37">
        <v>7.39</v>
      </c>
      <c r="H35" s="37">
        <v>7.09</v>
      </c>
      <c r="I35" s="37">
        <v>6.71</v>
      </c>
      <c r="J35" s="38">
        <v>5.7</v>
      </c>
      <c r="K35" s="22"/>
      <c r="L35" s="22"/>
      <c r="M35" s="22"/>
      <c r="N35" s="22"/>
      <c r="O35" s="22"/>
      <c r="P35" s="22"/>
    </row>
    <row r="36" spans="1:16" ht="39" customHeight="1">
      <c r="A36" s="22"/>
      <c r="B36" s="35"/>
      <c r="C36" s="1145" t="s">
        <v>522</v>
      </c>
      <c r="D36" s="1146"/>
      <c r="E36" s="1147"/>
      <c r="F36" s="36">
        <v>0.11</v>
      </c>
      <c r="G36" s="37">
        <v>0.09</v>
      </c>
      <c r="H36" s="37">
        <v>0.13</v>
      </c>
      <c r="I36" s="37">
        <v>0.11</v>
      </c>
      <c r="J36" s="38">
        <v>0.05</v>
      </c>
      <c r="K36" s="22"/>
      <c r="L36" s="22"/>
      <c r="M36" s="22"/>
      <c r="N36" s="22"/>
      <c r="O36" s="22"/>
      <c r="P36" s="22"/>
    </row>
    <row r="37" spans="1:16" ht="39" customHeight="1">
      <c r="A37" s="22"/>
      <c r="B37" s="35"/>
      <c r="C37" s="1145" t="s">
        <v>523</v>
      </c>
      <c r="D37" s="1146"/>
      <c r="E37" s="1147"/>
      <c r="F37" s="36">
        <v>0</v>
      </c>
      <c r="G37" s="37">
        <v>0</v>
      </c>
      <c r="H37" s="37">
        <v>0</v>
      </c>
      <c r="I37" s="37">
        <v>0</v>
      </c>
      <c r="J37" s="38">
        <v>0</v>
      </c>
      <c r="K37" s="22"/>
      <c r="L37" s="22"/>
      <c r="M37" s="22"/>
      <c r="N37" s="22"/>
      <c r="O37" s="22"/>
      <c r="P37" s="22"/>
    </row>
    <row r="38" spans="1:16" ht="39" customHeight="1">
      <c r="A38" s="22"/>
      <c r="B38" s="35"/>
      <c r="C38" s="1145" t="s">
        <v>524</v>
      </c>
      <c r="D38" s="1146"/>
      <c r="E38" s="1147"/>
      <c r="F38" s="36">
        <v>0</v>
      </c>
      <c r="G38" s="37">
        <v>0</v>
      </c>
      <c r="H38" s="37">
        <v>0</v>
      </c>
      <c r="I38" s="37">
        <v>0</v>
      </c>
      <c r="J38" s="38">
        <v>0</v>
      </c>
      <c r="K38" s="22"/>
      <c r="L38" s="22"/>
      <c r="M38" s="22"/>
      <c r="N38" s="22"/>
      <c r="O38" s="22"/>
      <c r="P38" s="22"/>
    </row>
    <row r="39" spans="1:16" ht="39" customHeight="1">
      <c r="A39" s="22"/>
      <c r="B39" s="35"/>
      <c r="C39" s="1145" t="s">
        <v>525</v>
      </c>
      <c r="D39" s="1146"/>
      <c r="E39" s="1147"/>
      <c r="F39" s="36">
        <v>0</v>
      </c>
      <c r="G39" s="37">
        <v>0</v>
      </c>
      <c r="H39" s="37">
        <v>0</v>
      </c>
      <c r="I39" s="37">
        <v>0</v>
      </c>
      <c r="J39" s="38">
        <v>0</v>
      </c>
      <c r="K39" s="22"/>
      <c r="L39" s="22"/>
      <c r="M39" s="22"/>
      <c r="N39" s="22"/>
      <c r="O39" s="22"/>
      <c r="P39" s="22"/>
    </row>
    <row r="40" spans="1:16" ht="39" customHeight="1">
      <c r="A40" s="22"/>
      <c r="B40" s="35"/>
      <c r="C40" s="1145" t="s">
        <v>526</v>
      </c>
      <c r="D40" s="1146"/>
      <c r="E40" s="1147"/>
      <c r="F40" s="36">
        <v>0</v>
      </c>
      <c r="G40" s="37">
        <v>0</v>
      </c>
      <c r="H40" s="37">
        <v>0</v>
      </c>
      <c r="I40" s="37">
        <v>0</v>
      </c>
      <c r="J40" s="38">
        <v>0</v>
      </c>
      <c r="K40" s="22"/>
      <c r="L40" s="22"/>
      <c r="M40" s="22"/>
      <c r="N40" s="22"/>
      <c r="O40" s="22"/>
      <c r="P40" s="22"/>
    </row>
    <row r="41" spans="1:16" ht="39" customHeight="1">
      <c r="A41" s="22"/>
      <c r="B41" s="35"/>
      <c r="C41" s="1145" t="s">
        <v>527</v>
      </c>
      <c r="D41" s="1146"/>
      <c r="E41" s="1147"/>
      <c r="F41" s="36">
        <v>0</v>
      </c>
      <c r="G41" s="37">
        <v>0</v>
      </c>
      <c r="H41" s="37">
        <v>0</v>
      </c>
      <c r="I41" s="37">
        <v>0</v>
      </c>
      <c r="J41" s="38">
        <v>0</v>
      </c>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election activeCell="N49" sqref="N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6114</v>
      </c>
      <c r="L45" s="60">
        <v>5887</v>
      </c>
      <c r="M45" s="60">
        <v>5434</v>
      </c>
      <c r="N45" s="60">
        <v>5141</v>
      </c>
      <c r="O45" s="61">
        <v>4720</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1878</v>
      </c>
      <c r="L48" s="64">
        <v>1756</v>
      </c>
      <c r="M48" s="64">
        <v>1794</v>
      </c>
      <c r="N48" s="64">
        <v>1733</v>
      </c>
      <c r="O48" s="65">
        <v>1654</v>
      </c>
      <c r="P48" s="48"/>
      <c r="Q48" s="48"/>
      <c r="R48" s="48"/>
      <c r="S48" s="48"/>
      <c r="T48" s="48"/>
      <c r="U48" s="48"/>
    </row>
    <row r="49" spans="1:21" ht="30.75" customHeight="1">
      <c r="A49" s="48"/>
      <c r="B49" s="1163"/>
      <c r="C49" s="1164"/>
      <c r="D49" s="62"/>
      <c r="E49" s="1155" t="s">
        <v>16</v>
      </c>
      <c r="F49" s="1155"/>
      <c r="G49" s="1155"/>
      <c r="H49" s="1155"/>
      <c r="I49" s="1155"/>
      <c r="J49" s="1156"/>
      <c r="K49" s="63">
        <v>446</v>
      </c>
      <c r="L49" s="64">
        <v>412</v>
      </c>
      <c r="M49" s="64">
        <v>263</v>
      </c>
      <c r="N49" s="64">
        <v>45</v>
      </c>
      <c r="O49" s="65" t="s">
        <v>475</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5448</v>
      </c>
      <c r="L52" s="64">
        <v>5556</v>
      </c>
      <c r="M52" s="64">
        <v>5616</v>
      </c>
      <c r="N52" s="64">
        <v>5620</v>
      </c>
      <c r="O52" s="65">
        <v>5879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2990</v>
      </c>
      <c r="L53" s="69">
        <v>2499</v>
      </c>
      <c r="M53" s="69">
        <v>1875</v>
      </c>
      <c r="N53" s="69">
        <v>1299</v>
      </c>
      <c r="O53" s="70">
        <v>495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曽根　賢蔵</cp:lastModifiedBy>
  <cp:lastPrinted>2016-04-18T02:35:37Z</cp:lastPrinted>
  <dcterms:created xsi:type="dcterms:W3CDTF">2016-02-15T00:56:55Z</dcterms:created>
  <dcterms:modified xsi:type="dcterms:W3CDTF">2016-04-18T07:33:05Z</dcterms:modified>
  <cp:category/>
</cp:coreProperties>
</file>