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F88" i="11"/>
  <c r="AU63" i="11"/>
  <c r="AP63" i="11"/>
  <c r="AP23" i="11"/>
  <c r="V23" i="11"/>
  <c r="AA23" i="11"/>
  <c r="Q23" i="11"/>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C40" i="9"/>
  <c r="BW39" i="9"/>
  <c r="BE39" i="9"/>
  <c r="AM39" i="9"/>
  <c r="C39" i="9"/>
  <c r="BW38" i="9"/>
  <c r="BE38" i="9"/>
  <c r="AM38" i="9"/>
  <c r="BE37" i="9"/>
  <c r="AM37" i="9"/>
  <c r="BE36" i="9"/>
  <c r="AM36" i="9"/>
  <c r="BW35" i="9"/>
  <c r="BW36" i="9" s="1"/>
  <c r="BW37" i="9" s="1"/>
  <c r="BE35" i="9"/>
  <c r="CO34" i="9"/>
  <c r="CO35" i="9" s="1"/>
  <c r="CO36" i="9" s="1"/>
  <c r="CO37" i="9" s="1"/>
  <c r="CO38" i="9" s="1"/>
  <c r="CO39" i="9" s="1"/>
  <c r="CO40" i="9" s="1"/>
  <c r="CO41" i="9" s="1"/>
  <c r="CO42" i="9" s="1"/>
  <c r="CO43" i="9" s="1"/>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AM35" i="9" s="1"/>
  <c r="BE34" i="9" l="1"/>
</calcChain>
</file>

<file path=xl/sharedStrings.xml><?xml version="1.0" encoding="utf-8"?>
<sst xmlns="http://schemas.openxmlformats.org/spreadsheetml/2006/main" count="1047" uniqueCount="558">
  <si>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</si>
  <si>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</si>
  <si>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</si>
  <si>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</si>
  <si>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</si>
  <si>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</si>
  <si>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</si>
  <si>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</si>
  <si>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</si>
  <si>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</si>
  <si>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</si>
  <si>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</si>
  <si>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</si>
  <si>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</si>
  <si>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</si>
  <si>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</si>
  <si>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</si>
  <si>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</si>
  <si>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</si>
  <si>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</si>
  <si>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</si>
  <si>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</si>
  <si>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</si>
  <si>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</si>
  <si>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</si>
  <si>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</si>
  <si>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</si>
  <si>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</si>
  <si>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</si>
  <si>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</si>
  <si>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</si>
  <si>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</si>
  <si>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</si>
  <si>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</si>
  <si>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</si>
  <si>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</si>
  <si>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</si>
  <si>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</si>
  <si>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</si>
  <si>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</si>
  <si>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</si>
  <si>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</si>
  <si>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</si>
  <si>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</si>
  <si>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</si>
  <si>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</si>
  <si>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</si>
  <si>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</si>
  <si>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</si>
  <si>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</si>
  <si>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</si>
  <si>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</si>
  <si>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</si>
  <si>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</si>
  <si>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</si>
  <si>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</si>
  <si>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</si>
  <si>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</si>
  <si>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</si>
  <si>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</si>
  <si>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</si>
  <si>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</si>
  <si>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</si>
  <si>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</si>
  <si>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</si>
  <si>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</si>
  <si>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</si>
  <si>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</si>
  <si>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</si>
  <si>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</si>
  <si>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</si>
  <si>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</si>
  <si>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</si>
  <si>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</si>
  <si>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</si>
  <si>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</si>
  <si>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</si>
  <si>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</si>
  <si>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</si>
  <si>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</si>
  <si>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</si>
  <si>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</si>
  <si>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</si>
  <si>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</si>
  <si>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</si>
  <si>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</si>
  <si>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</si>
  <si>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</si>
  <si>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</si>
  <si>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</si>
  <si>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</si>
  <si>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</si>
  <si>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</si>
  <si>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</si>
  <si>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</si>
  <si>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</si>
  <si>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</si>
  <si>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</si>
  <si>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</si>
  <si>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</si>
  <si>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</si>
  <si>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</si>
  <si>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</si>
  <si>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</si>
  <si>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</si>
  <si>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</si>
  <si>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</si>
  <si>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</si>
  <si>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</si>
  <si>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</si>
  <si>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</si>
  <si>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</si>
  <si>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</si>
  <si>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</si>
  <si>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</si>
  <si>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</si>
  <si>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</si>
  <si>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</si>
  <si>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</si>
  <si>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</si>
  <si>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</si>
  <si>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</si>
  <si>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</si>
  <si>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</si>
  <si>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</si>
  <si>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</si>
  <si>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</si>
  <si>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</si>
  <si>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</si>
  <si>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</si>
  <si>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</si>
  <si>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</si>
  <si>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</si>
  <si>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</si>
  <si>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</si>
  <si>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</si>
  <si>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</si>
  <si>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</si>
  <si>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</si>
  <si>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</si>
  <si>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</si>
  <si>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</si>
  <si>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</si>
  <si>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</si>
  <si>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</si>
  <si>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</si>
  <si>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</si>
  <si>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</si>
  <si>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</si>
  <si>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</si>
  <si>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</si>
  <si>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</si>
  <si>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</si>
  <si>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</si>
  <si>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</si>
  <si>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</si>
  <si>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</si>
  <si>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</si>
  <si>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</si>
  <si>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</si>
  <si>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</si>
  <si>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</si>
  <si>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</si>
  <si>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</si>
  <si>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</si>
  <si>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</si>
  <si>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</si>
  <si>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</si>
  <si>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</si>
  <si>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</si>
  <si>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</si>
  <si>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</si>
  <si>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</si>
  <si>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</si>
  <si>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</si>
  <si>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</si>
  <si>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</si>
  <si>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</si>
  <si>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</si>
  <si>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</si>
  <si>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</si>
  <si>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</si>
  <si>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</si>
  <si>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</si>
  <si>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</si>
  <si>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</si>
  <si>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</si>
  <si>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</si>
  <si>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</si>
  <si>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</si>
  <si>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</si>
  <si>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</si>
  <si>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</si>
  <si>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</si>
  <si>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</si>
  <si>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埼玉県川口市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</si>
  <si>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</si>
  <si>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</si>
  <si>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</si>
  <si>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</si>
  <si>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</si>
  <si>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</si>
  <si>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</si>
  <si>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</si>
  <si>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</si>
  <si>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</si>
  <si>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</si>
  <si>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</si>
  <si>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</si>
  <si>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</si>
  <si>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</si>
  <si>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</si>
  <si>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</si>
  <si>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</si>
  <si>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</si>
  <si>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</si>
  <si>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</si>
  <si>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</si>
  <si>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</si>
  <si>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</si>
  <si>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</si>
  <si>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</si>
  <si>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</si>
  <si>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</si>
  <si>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</si>
  <si>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</si>
  <si>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</si>
  <si>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</si>
  <si>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</si>
  <si>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</si>
  <si>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</si>
  <si>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</si>
  <si>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</si>
  <si>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</si>
  <si>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</si>
  <si>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</si>
  <si>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</si>
  <si>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</si>
  <si>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</si>
  <si>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</si>
  <si>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</si>
  <si>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</si>
  <si>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</si>
  <si>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</si>
  <si>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</si>
  <si>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</si>
  <si>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</si>
  <si>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</si>
  <si>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</si>
  <si>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</si>
  <si>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</si>
  <si>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</si>
  <si>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</si>
  <si>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</si>
  <si>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</si>
  <si>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</si>
  <si>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</si>
  <si>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</si>
  <si>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</si>
  <si>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</si>
  <si>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</si>
  <si>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</si>
  <si>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</si>
  <si>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</si>
  <si>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</si>
  <si>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</si>
  <si>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</si>
  <si>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</si>
  <si>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</si>
  <si>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</si>
  <si>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</si>
  <si>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</si>
  <si>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</si>
  <si>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</si>
  <si>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</si>
  <si>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</si>
  <si>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</si>
  <si>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</si>
  <si>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</si>
  <si>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</si>
  <si>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</si>
  <si>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</si>
  <si>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</si>
  <si>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</si>
  <si>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</si>
  <si>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</si>
  <si>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</si>
  <si>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</si>
  <si>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</si>
  <si>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</si>
  <si>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</si>
  <si>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</si>
  <si>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</si>
  <si>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</si>
  <si>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</si>
  <si>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</si>
  <si>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</si>
  <si>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</si>
  <si>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</si>
  <si>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</si>
  <si>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</si>
  <si>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</si>
  <si>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</si>
  <si>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</si>
  <si>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</si>
  <si>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</si>
  <si>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</si>
  <si>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</si>
  <si>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</si>
  <si>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</si>
  <si>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</si>
  <si>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</si>
  <si>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</si>
  <si>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</si>
  <si>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</si>
  <si>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</si>
  <si>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</si>
  <si>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</si>
  <si>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</si>
  <si>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</si>
  <si>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</si>
  <si>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</si>
  <si>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</si>
  <si>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</si>
  <si>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</si>
  <si>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</si>
  <si>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</si>
  <si>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</si>
  <si>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</si>
  <si>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</si>
  <si>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</si>
  <si>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</si>
  <si>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</si>
  <si>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</si>
  <si>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</si>
  <si>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</si>
  <si>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</si>
  <si>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</si>
  <si>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</si>
  <si>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</si>
  <si>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</si>
  <si>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</si>
  <si>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</si>
  <si>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</si>
  <si>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</si>
  <si>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</si>
  <si>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埼玉県川口市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</si>
  <si>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</si>
  <si>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</si>
  <si>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</si>
  <si>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</si>
  <si>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</si>
  <si>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</si>
  <si>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</si>
  <si>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</si>
  <si>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</si>
  <si>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</si>
  <si>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</si>
  <si>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</si>
  <si>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</si>
  <si>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</si>
  <si>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</si>
  <si>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</si>
  <si>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</si>
  <si>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</si>
  <si>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</si>
  <si>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</si>
  <si>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</si>
  <si>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</si>
  <si>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</si>
  <si>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</si>
  <si>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</si>
  <si>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</si>
  <si>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</si>
  <si>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</si>
  <si>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</si>
  <si>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</si>
  <si>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</si>
  <si>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</si>
  <si>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t>
    <phoneticPr fontId="5"/>
  </si>
  <si>
    <t>川口駅西口地下公共駐車場事業</t>
    <phoneticPr fontId="5"/>
  </si>
  <si>
    <t>川口駅東口地下公共駐車場事業</t>
    <phoneticPr fontId="5"/>
  </si>
  <si>
    <t>交通災害共済事業</t>
    <phoneticPr fontId="5"/>
  </si>
  <si>
    <t>小型自動車競走事業</t>
    <phoneticPr fontId="5"/>
  </si>
  <si>
    <t>水道事業会計</t>
    <phoneticPr fontId="5"/>
  </si>
  <si>
    <t>法適用企業</t>
    <phoneticPr fontId="5"/>
  </si>
  <si>
    <t>病院事業会計</t>
    <phoneticPr fontId="5"/>
  </si>
  <si>
    <t>川口市下水道事業特別会計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</si>
  <si>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</si>
  <si>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</si>
  <si>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</si>
  <si>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</si>
  <si>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</si>
  <si>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</si>
  <si>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</si>
  <si>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</si>
  <si>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</si>
  <si>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</si>
  <si>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</si>
  <si>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</si>
  <si>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</si>
  <si>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</si>
  <si>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</si>
  <si>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</si>
  <si>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</si>
  <si>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</si>
  <si>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</si>
  <si>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</si>
  <si>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</si>
  <si>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</si>
  <si>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</si>
  <si>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</si>
  <si>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</si>
  <si>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</si>
  <si>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</si>
  <si>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</si>
  <si>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</si>
  <si>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</si>
  <si>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</si>
  <si>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</si>
  <si>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</si>
  <si>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</si>
  <si>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</si>
  <si>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</si>
  <si>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</si>
  <si>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</si>
  <si>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</si>
  <si>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</si>
  <si>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</si>
  <si>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</si>
  <si>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</si>
  <si>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</si>
  <si>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</si>
  <si>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</si>
  <si>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</si>
  <si>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</si>
  <si>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</si>
  <si>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</si>
  <si>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</si>
  <si>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</si>
  <si>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</si>
  <si>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</si>
  <si>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</si>
  <si>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</si>
  <si>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</si>
  <si>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</si>
  <si>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</si>
  <si>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</si>
  <si>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</si>
  <si>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</si>
  <si>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</si>
  <si>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</si>
  <si>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</si>
  <si>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</si>
  <si>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</si>
  <si>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</si>
  <si>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</si>
  <si>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</si>
  <si>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</si>
  <si>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</si>
  <si>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</si>
  <si>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</si>
  <si>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</si>
  <si>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</si>
  <si>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</si>
  <si>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</si>
  <si>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</si>
  <si>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</si>
  <si>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</si>
  <si>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</si>
  <si>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</si>
  <si>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</si>
  <si>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</si>
  <si>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</si>
  <si>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</si>
  <si>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</si>
  <si>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</si>
  <si>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</si>
  <si>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</si>
  <si>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</si>
  <si>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</si>
  <si>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</si>
  <si>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</si>
  <si>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</si>
  <si>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</si>
  <si>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</si>
  <si>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</si>
  <si>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</si>
  <si>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</si>
  <si>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</si>
  <si>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</si>
  <si>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</si>
  <si>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</si>
  <si>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</si>
  <si>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</si>
  <si>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</si>
  <si>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</si>
  <si>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</si>
  <si>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</si>
  <si>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</si>
  <si>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</si>
  <si>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</si>
  <si>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</si>
  <si>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</si>
  <si>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</si>
  <si>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</si>
  <si>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</si>
  <si>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</si>
  <si>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</si>
  <si>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</si>
  <si>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</si>
  <si>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</si>
  <si>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</si>
  <si>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</si>
  <si>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</si>
  <si>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</si>
  <si>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</si>
  <si>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</si>
  <si>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</si>
  <si>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</si>
  <si>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</si>
  <si>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</si>
  <si>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</si>
  <si>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</si>
  <si>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1.05</t>
  </si>
  <si>
    <t>一般会計</t>
  </si>
  <si>
    <t>水道事業会計</t>
  </si>
  <si>
    <t>病院事業会計</t>
  </si>
  <si>
    <t>介護保険事業</t>
  </si>
  <si>
    <t>小型自動車競走事業</t>
  </si>
  <si>
    <t>後期高齢者医療事業</t>
  </si>
  <si>
    <t>交通災害共済事業</t>
  </si>
  <si>
    <t>川口駅西口地下公共駐車場事業</t>
  </si>
  <si>
    <t>その他会計（赤字）</t>
  </si>
  <si>
    <t>その他会計（黒字）</t>
  </si>
  <si>
    <t>一般会計</t>
    <phoneticPr fontId="5"/>
  </si>
  <si>
    <t>看護学校事業</t>
    <phoneticPr fontId="5"/>
  </si>
  <si>
    <t>学童等災害共済事業</t>
    <phoneticPr fontId="5"/>
  </si>
  <si>
    <t>川口都市計画土地区画整理事業</t>
    <phoneticPr fontId="5"/>
  </si>
  <si>
    <t>公共用地取得事業</t>
    <phoneticPr fontId="5"/>
  </si>
  <si>
    <t>国民健康保険事業</t>
    <phoneticPr fontId="5"/>
  </si>
  <si>
    <t>介護保険事業</t>
    <phoneticPr fontId="5"/>
  </si>
  <si>
    <t>-</t>
    <phoneticPr fontId="2"/>
  </si>
  <si>
    <t>戸田競艇組合</t>
    <rPh sb="0" eb="2">
      <t>トダ</t>
    </rPh>
    <rPh sb="2" eb="4">
      <t>キョウテイ</t>
    </rPh>
    <rPh sb="4" eb="6">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</si>
  <si>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</si>
  <si>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</si>
  <si>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</si>
  <si>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埼玉高速鉄道</t>
    <rPh sb="0" eb="2">
      <t>サイタマ</t>
    </rPh>
    <rPh sb="2" eb="4">
      <t>コウソク</t>
    </rPh>
    <rPh sb="4" eb="6">
      <t>テツドウ</t>
    </rPh>
    <phoneticPr fontId="2"/>
  </si>
  <si>
    <t>埼玉県信用保証協会</t>
    <rPh sb="0" eb="3">
      <t>サイタマケン</t>
    </rPh>
    <rPh sb="3" eb="5">
      <t>シンヨウ</t>
    </rPh>
    <rPh sb="5" eb="7">
      <t>ホショウ</t>
    </rPh>
    <rPh sb="7" eb="9">
      <t>キョウカイ</t>
    </rPh>
    <phoneticPr fontId="2"/>
  </si>
  <si>
    <t>川口中小企業共済会</t>
    <rPh sb="0" eb="2">
      <t>カワグチ</t>
    </rPh>
    <rPh sb="2" eb="4">
      <t>チュウショウ</t>
    </rPh>
    <rPh sb="4" eb="6">
      <t>キギョウ</t>
    </rPh>
    <rPh sb="6" eb="9">
      <t>キョウサイカイ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</si>
  <si>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</si>
  <si>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</si>
  <si>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</si>
  <si>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川口勤労福祉サービスセンター</t>
    <rPh sb="0" eb="2">
      <t>カワグチ</t>
    </rPh>
    <rPh sb="2" eb="4">
      <t>キンロウ</t>
    </rPh>
    <rPh sb="4" eb="6">
      <t>フクシ</t>
    </rPh>
    <phoneticPr fontId="2"/>
  </si>
  <si>
    <t>川口市体育協会</t>
    <rPh sb="0" eb="3">
      <t>カワグチシ</t>
    </rPh>
    <rPh sb="3" eb="5">
      <t>タイイク</t>
    </rPh>
    <rPh sb="5" eb="7">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</si>
  <si>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</si>
  <si>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リョクカ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</si>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</sst>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1">
                  <c:v>31955</c:v>
                </c:pt>
                <c:pt idx="2">
                  <c:v>34581</c:v>
                </c:pt>
                <c:pt idx="3">
                  <c:v>41875</c:v>
                </c:pt>
                <c:pt idx="4">
                  <c:v>23370</c:v>
                </c:pt>
              </c:numCache>
            </c:numRef>
          </c:val>
          <c:smooth val="0"/>
        </c:ser>
        <c:dLbls>
          <c:showLegendKey val="0"/>
          <c:showVal val="0"/>
          <c:showCatName val="0"/>
          <c:showSerName val="0"/>
          <c:showPercent val="0"/>
          <c:showBubbleSize val="0"/>
        </c:dLbls>
        <c:marker val="1"/>
        <c:smooth val="0"/>
        <c:axId val="97677696"/>
        <c:axId val="97679616"/>
      </c:lineChart>
      <c:catAx>
        <c:axId val="97677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79616"/>
        <c:crosses val="autoZero"/>
        <c:auto val="1"/>
        <c:lblAlgn val="ctr"/>
        <c:lblOffset val="100"/>
        <c:tickLblSkip val="1"/>
        <c:tickMarkSkip val="1"/>
        <c:noMultiLvlLbl val="0"/>
      </c:catAx>
      <c:valAx>
        <c:axId val="9767961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7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16.79</c:v>
                </c:pt>
                <c:pt idx="2">
                  <c:v>18.71</c:v>
                </c:pt>
                <c:pt idx="3">
                  <c:v>15.21</c:v>
                </c:pt>
                <c:pt idx="4">
                  <c:v>13.05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11.43</c:v>
                </c:pt>
                <c:pt idx="2">
                  <c:v>12.09</c:v>
                </c:pt>
                <c:pt idx="3">
                  <c:v>14.4</c:v>
                </c:pt>
                <c:pt idx="4">
                  <c:v>15.39</c:v>
                </c:pt>
              </c:numCache>
            </c:numRef>
          </c:val>
        </c:ser>
        <c:dLbls>
          <c:showLegendKey val="0"/>
          <c:showVal val="0"/>
          <c:showCatName val="0"/>
          <c:showSerName val="0"/>
          <c:showPercent val="0"/>
          <c:showBubbleSize val="0"/>
        </c:dLbls>
        <c:gapWidth val="250"/>
        <c:overlap val="100"/>
        <c:axId val="104559744"/>
        <c:axId val="10456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5.29</c:v>
                </c:pt>
                <c:pt idx="2">
                  <c:v>2.74</c:v>
                </c:pt>
                <c:pt idx="3">
                  <c:v>-0.59</c:v>
                </c:pt>
                <c:pt idx="4">
                  <c:v>-1.05</c:v>
                </c:pt>
              </c:numCache>
            </c:numRef>
          </c:val>
          <c:smooth val="0"/>
        </c:ser>
        <c:dLbls>
          <c:showLegendKey val="0"/>
          <c:showVal val="0"/>
          <c:showCatName val="0"/>
          <c:showSerName val="0"/>
          <c:showPercent val="0"/>
          <c:showBubbleSize val="0"/>
        </c:dLbls>
        <c:marker val="1"/>
        <c:smooth val="0"/>
        <c:axId val="104559744"/>
        <c:axId val="104561664"/>
      </c:lineChart>
      <c:catAx>
        <c:axId val="1045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561664"/>
        <c:crosses val="autoZero"/>
        <c:auto val="1"/>
        <c:lblAlgn val="ctr"/>
        <c:lblOffset val="100"/>
        <c:tickLblSkip val="1"/>
        <c:tickMarkSkip val="1"/>
        <c:noMultiLvlLbl val="0"/>
      </c:catAx>
      <c:valAx>
        <c:axId val="10456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#N/A</c:v>
                </c:pt>
                <c:pt idx="3">
                  <c:v>0.38</c:v>
                </c:pt>
                <c:pt idx="4">
                  <c:v>#N/A</c:v>
                </c:pt>
                <c:pt idx="5">
                  <c:v>0</c:v>
                </c:pt>
                <c:pt idx="6">
                  <c:v>#N/A</c:v>
                </c:pt>
                <c:pt idx="7">
                  <c:v>0.19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川口駅西口地下公共駐車場事業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0.08</c:v>
                </c:pt>
                <c:pt idx="4">
                  <c:v>#N/A</c:v>
                </c:pt>
                <c:pt idx="5">
                  <c:v>0.04</c:v>
                </c:pt>
                <c:pt idx="6">
                  <c:v>#N/A</c:v>
                </c:pt>
                <c:pt idx="7">
                  <c:v>0.03</c:v>
                </c:pt>
                <c:pt idx="8">
                  <c:v>#N/A</c:v>
                </c:pt>
                <c:pt idx="9">
                  <c:v>0.03</c:v>
                </c:pt>
              </c:numCache>
            </c:numRef>
          </c:val>
        </c:ser>
        <c:ser>
          <c:idx val="5"/>
          <c:order val="5"/>
          <c:tx>
            <c:strRef>
              <c:f>データシート!$A$32</c:f>
              <c:strCache>
                <c:ptCount val="1"/>
                <c:pt idx="0">
                  <c:v>小型自動車競走事業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1.26</c:v>
                </c:pt>
                <c:pt idx="4">
                  <c:v>#N/A</c:v>
                </c:pt>
                <c:pt idx="5">
                  <c:v>1.05</c:v>
                </c:pt>
                <c:pt idx="6">
                  <c:v>#N/A</c:v>
                </c:pt>
                <c:pt idx="7">
                  <c:v>0.72</c:v>
                </c:pt>
                <c:pt idx="8">
                  <c:v>#N/A</c:v>
                </c:pt>
                <c:pt idx="9">
                  <c:v>0.67</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0.14000000000000001</c:v>
                </c:pt>
                <c:pt idx="4">
                  <c:v>#N/A</c:v>
                </c:pt>
                <c:pt idx="5">
                  <c:v>0.75</c:v>
                </c:pt>
                <c:pt idx="6">
                  <c:v>#N/A</c:v>
                </c:pt>
                <c:pt idx="7">
                  <c:v>0.93</c:v>
                </c:pt>
                <c:pt idx="8">
                  <c:v>#N/A</c:v>
                </c:pt>
                <c:pt idx="9">
                  <c:v>0.96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3.75</c:v>
                </c:pt>
                <c:pt idx="4">
                  <c:v>#N/A</c:v>
                </c:pt>
                <c:pt idx="5">
                  <c:v>4.57</c:v>
                </c:pt>
                <c:pt idx="6">
                  <c:v>#N/A</c:v>
                </c:pt>
                <c:pt idx="7">
                  <c:v>4.8600000000000003</c:v>
                </c:pt>
                <c:pt idx="8">
                  <c:v>#N/A</c:v>
                </c:pt>
                <c:pt idx="9">
                  <c:v>5.38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6.37</c:v>
                </c:pt>
                <c:pt idx="4">
                  <c:v>#N/A</c:v>
                </c:pt>
                <c:pt idx="5">
                  <c:v>6.56</c:v>
                </c:pt>
                <c:pt idx="6">
                  <c:v>#N/A</c:v>
                </c:pt>
                <c:pt idx="7">
                  <c:v>6.6</c:v>
                </c:pt>
                <c:pt idx="8">
                  <c:v>#N/A</c:v>
                </c:pt>
                <c:pt idx="9">
                  <c:v>6.05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#N/A</c:v>
                </c:pt>
                <c:pt idx="3">
                  <c:v>16.809999999999999</c:v>
                </c:pt>
                <c:pt idx="4">
                  <c:v>#N/A</c:v>
                </c:pt>
                <c:pt idx="5">
                  <c:v>18.71</c:v>
                </c:pt>
                <c:pt idx="6">
                  <c:v>#N/A</c:v>
                </c:pt>
                <c:pt idx="7">
                  <c:v>15.2</c:v>
                </c:pt>
                <c:pt idx="8">
                  <c:v>#N/A</c:v>
                </c:pt>
                <c:pt idx="9">
                  <c:v>13.14</c:v>
                </c:pt>
              </c:numCache>
            </c:numRef>
          </c:val>
        </c:ser>
        <c:dLbls>
          <c:showLegendKey val="0"/>
          <c:showVal val="0"/>
          <c:showCatName val="0"/>
          <c:showSerName val="0"/>
          <c:showPercent val="0"/>
          <c:showBubbleSize val="0"/>
        </c:dLbls>
        <c:gapWidth val="150"/>
        <c:overlap val="100"/>
        <c:axId val="97639424"/>
        <c:axId val="104993536"/>
      </c:barChart>
      <c:catAx>
        <c:axId val="9763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93536"/>
        <c:crosses val="autoZero"/>
        <c:auto val="1"/>
        <c:lblAlgn val="ctr"/>
        <c:lblOffset val="100"/>
        <c:tickLblSkip val="1"/>
        <c:tickMarkSkip val="1"/>
        <c:noMultiLvlLbl val="0"/>
      </c:catAx>
      <c:valAx>
        <c:axId val="1049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3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14681</c:v>
                </c:pt>
                <c:pt idx="8">
                  <c:v>14582</c:v>
                </c:pt>
                <c:pt idx="11">
                  <c:v>14679</c:v>
                </c:pt>
                <c:pt idx="14">
                  <c:v>16231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10</c:v>
                </c:pt>
                <c:pt idx="6">
                  <c:v>11</c:v>
                </c:pt>
                <c:pt idx="9">
                  <c:v>16</c:v>
                </c:pt>
                <c:pt idx="12">
                  <c:v>16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2550</c:v>
                </c:pt>
                <c:pt idx="6">
                  <c:v>2393</c:v>
                </c:pt>
                <c:pt idx="9">
                  <c:v>3915</c:v>
                </c:pt>
                <c:pt idx="12">
                  <c:v>1610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2534</c:v>
                </c:pt>
                <c:pt idx="6">
                  <c:v>3175</c:v>
                </c:pt>
                <c:pt idx="9">
                  <c:v>3223</c:v>
                </c:pt>
                <c:pt idx="12">
                  <c:v>3110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16114</c:v>
                </c:pt>
                <c:pt idx="6">
                  <c:v>16049</c:v>
                </c:pt>
                <c:pt idx="9">
                  <c:v>15863</c:v>
                </c:pt>
                <c:pt idx="12">
                  <c:v>16468</c:v>
                </c:pt>
              </c:numCache>
            </c:numRef>
          </c:val>
        </c:ser>
        <c:dLbls>
          <c:showLegendKey val="0"/>
          <c:showVal val="0"/>
          <c:showCatName val="0"/>
          <c:showSerName val="0"/>
          <c:showPercent val="0"/>
          <c:showBubbleSize val="0"/>
        </c:dLbls>
        <c:gapWidth val="100"/>
        <c:overlap val="100"/>
        <c:axId val="99195136"/>
        <c:axId val="9920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6527</c:v>
                </c:pt>
                <c:pt idx="5">
                  <c:v>#N/A</c:v>
                </c:pt>
                <c:pt idx="6">
                  <c:v>#N/A</c:v>
                </c:pt>
                <c:pt idx="7">
                  <c:v>7046</c:v>
                </c:pt>
                <c:pt idx="8">
                  <c:v>#N/A</c:v>
                </c:pt>
                <c:pt idx="9">
                  <c:v>#N/A</c:v>
                </c:pt>
                <c:pt idx="10">
                  <c:v>8338</c:v>
                </c:pt>
                <c:pt idx="11">
                  <c:v>#N/A</c:v>
                </c:pt>
                <c:pt idx="12">
                  <c:v>#N/A</c:v>
                </c:pt>
                <c:pt idx="13">
                  <c:v>4973</c:v>
                </c:pt>
                <c:pt idx="14">
                  <c:v>#N/A</c:v>
                </c:pt>
              </c:numCache>
            </c:numRef>
          </c:val>
          <c:smooth val="0"/>
        </c:ser>
        <c:dLbls>
          <c:showLegendKey val="0"/>
          <c:showVal val="0"/>
          <c:showCatName val="0"/>
          <c:showSerName val="0"/>
          <c:showPercent val="0"/>
          <c:showBubbleSize val="0"/>
        </c:dLbls>
        <c:marker val="1"/>
        <c:smooth val="0"/>
        <c:axId val="99195136"/>
        <c:axId val="99201408"/>
      </c:lineChart>
      <c:catAx>
        <c:axId val="991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01408"/>
        <c:crosses val="autoZero"/>
        <c:auto val="1"/>
        <c:lblAlgn val="ctr"/>
        <c:lblOffset val="100"/>
        <c:tickLblSkip val="1"/>
        <c:tickMarkSkip val="1"/>
        <c:noMultiLvlLbl val="0"/>
      </c:catAx>
      <c:valAx>
        <c:axId val="992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9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113512</c:v>
                </c:pt>
                <c:pt idx="8">
                  <c:v>115651</c:v>
                </c:pt>
                <c:pt idx="11">
                  <c:v>117035</c:v>
                </c:pt>
                <c:pt idx="14">
                  <c:v>115213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59541</c:v>
                </c:pt>
                <c:pt idx="8">
                  <c:v>59120</c:v>
                </c:pt>
                <c:pt idx="11">
                  <c:v>57036</c:v>
                </c:pt>
                <c:pt idx="14">
                  <c:v>54242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27977</c:v>
                </c:pt>
                <c:pt idx="8">
                  <c:v>29589</c:v>
                </c:pt>
                <c:pt idx="11">
                  <c:v>35957</c:v>
                </c:pt>
                <c:pt idx="14">
                  <c:v>41743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8089</c:v>
                </c:pt>
                <c:pt idx="6">
                  <c:v>7411</c:v>
                </c:pt>
                <c:pt idx="9">
                  <c:v>6447</c:v>
                </c:pt>
                <c:pt idx="12">
                  <c:v>908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27400</c:v>
                </c:pt>
                <c:pt idx="6">
                  <c:v>26161</c:v>
                </c:pt>
                <c:pt idx="9">
                  <c:v>25127</c:v>
                </c:pt>
                <c:pt idx="12">
                  <c:v>23332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38463</c:v>
                </c:pt>
                <c:pt idx="6">
                  <c:v>37666</c:v>
                </c:pt>
                <c:pt idx="9">
                  <c:v>36372</c:v>
                </c:pt>
                <c:pt idx="12">
                  <c:v>37327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46852</c:v>
                </c:pt>
                <c:pt idx="6">
                  <c:v>44644</c:v>
                </c:pt>
                <c:pt idx="9">
                  <c:v>17437</c:v>
                </c:pt>
                <c:pt idx="12">
                  <c:v>16010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136502</c:v>
                </c:pt>
                <c:pt idx="6">
                  <c:v>138226</c:v>
                </c:pt>
                <c:pt idx="9">
                  <c:v>164600</c:v>
                </c:pt>
                <c:pt idx="12">
                  <c:v>165473</c:v>
                </c:pt>
              </c:numCache>
            </c:numRef>
          </c:val>
        </c:ser>
        <c:dLbls>
          <c:showLegendKey val="0"/>
          <c:showVal val="0"/>
          <c:showCatName val="0"/>
          <c:showSerName val="0"/>
          <c:showPercent val="0"/>
          <c:showBubbleSize val="0"/>
        </c:dLbls>
        <c:gapWidth val="100"/>
        <c:overlap val="100"/>
        <c:axId val="104638336"/>
        <c:axId val="10464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56276</c:v>
                </c:pt>
                <c:pt idx="5">
                  <c:v>#N/A</c:v>
                </c:pt>
                <c:pt idx="6">
                  <c:v>#N/A</c:v>
                </c:pt>
                <c:pt idx="7">
                  <c:v>49749</c:v>
                </c:pt>
                <c:pt idx="8">
                  <c:v>#N/A</c:v>
                </c:pt>
                <c:pt idx="9">
                  <c:v>#N/A</c:v>
                </c:pt>
                <c:pt idx="10">
                  <c:v>39954</c:v>
                </c:pt>
                <c:pt idx="11">
                  <c:v>#N/A</c:v>
                </c:pt>
                <c:pt idx="12">
                  <c:v>#N/A</c:v>
                </c:pt>
                <c:pt idx="13">
                  <c:v>31853</c:v>
                </c:pt>
                <c:pt idx="14">
                  <c:v>#N/A</c:v>
                </c:pt>
              </c:numCache>
            </c:numRef>
          </c:val>
          <c:smooth val="0"/>
        </c:ser>
        <c:dLbls>
          <c:showLegendKey val="0"/>
          <c:showVal val="0"/>
          <c:showCatName val="0"/>
          <c:showSerName val="0"/>
          <c:showPercent val="0"/>
          <c:showBubbleSize val="0"/>
        </c:dLbls>
        <c:marker val="1"/>
        <c:smooth val="0"/>
        <c:axId val="104638336"/>
        <c:axId val="104644608"/>
      </c:lineChart>
      <c:catAx>
        <c:axId val="1046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644608"/>
        <c:crosses val="autoZero"/>
        <c:auto val="1"/>
        <c:lblAlgn val="ctr"/>
        <c:lblOffset val="100"/>
        <c:tickLblSkip val="1"/>
        <c:tickMarkSkip val="1"/>
        <c:noMultiLvlLbl val="0"/>
      </c:catAx>
      <c:valAx>
        <c:axId val="10464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589,205
563,942
61.95
194,059,791
179,235,059
13,017,192
99,726,211
165,463,398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費や高齢者保健福祉費の増により、基準財政需要額が増になったが、税率改定による地方消費税交付金の増ほか配当割交付金の増等により基準財政収入額も増加となったことから、前年度と同じ値となった。</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16933</xdr:rowOff>
    </xdr:to>
    <xdr:cxnSp macro="">
      <xdr:nvCxnSpPr>
        <xdr:cNvPr id="67" name="直線コネクタ 66"/>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16933</xdr:rowOff>
    </xdr:to>
    <xdr:cxnSp macro="">
      <xdr:nvCxnSpPr>
        <xdr:cNvPr id="70" name="直線コネクタ 69"/>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39</xdr:row>
      <xdr:rowOff>16933</xdr:rowOff>
    </xdr:to>
    <xdr:cxnSp macro="">
      <xdr:nvCxnSpPr>
        <xdr:cNvPr id="73" name="直線コネクタ 72"/>
        <xdr:cNvCxnSpPr/>
      </xdr:nvCxnSpPr>
      <xdr:spPr>
        <a:xfrm>
          <a:off x="2336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76" name="フローチャート : 判断 75"/>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7" name="テキスト ボックス 76"/>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3" name="円/楕円 82"/>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4"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5" name="円/楕円 84"/>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86" name="テキスト ボックス 85"/>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87" name="円/楕円 86"/>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88" name="テキスト ボックス 87"/>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89" name="円/楕円 88"/>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17585</xdr:rowOff>
    </xdr:from>
    <xdr:ext cx="762000" cy="259045"/>
    <xdr:sp macro="" textlink="">
      <xdr:nvSpPr>
        <xdr:cNvPr id="90" name="テキスト ボックス 89"/>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市税収入は増となったが人件費及び臨時財政対策債償還金等の公債費等の増加により前年度から</a:t>
          </a:r>
          <a:r>
            <a:rPr kumimoji="1" lang="en-US" altLang="ja-JP" sz="1300">
              <a:latin typeface="ＭＳ Ｐゴシック"/>
            </a:rPr>
            <a:t>1.8</a:t>
          </a:r>
          <a:r>
            <a:rPr kumimoji="1" lang="ja-JP" altLang="en-US" sz="1300">
              <a:latin typeface="ＭＳ Ｐゴシック"/>
            </a:rPr>
            <a:t>％増加し、非常に高い数値となっている。中核市移行に係る人件費及び第三セクター等改革推進債や三大プロジェクトをはじめとする公債費等の増加が見込まれ、依然として扶助費は増加し続けていることから税収確保並びに事務事業の見直し等をさらに進め、現在の水準以下になるように努めていく。</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0" name="直線コネクタ 119"/>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1"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2" name="直線コネクタ 121"/>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3"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4" name="直線コネクタ 123"/>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65</xdr:row>
      <xdr:rowOff>52917</xdr:rowOff>
    </xdr:to>
    <xdr:cxnSp macro="">
      <xdr:nvCxnSpPr>
        <xdr:cNvPr id="125" name="直線コネクタ 124"/>
        <xdr:cNvCxnSpPr/>
      </xdr:nvCxnSpPr>
      <xdr:spPr>
        <a:xfrm>
          <a:off x="4114800" y="1105238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26"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27" name="フローチャート : 判断 126"/>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65</xdr:row>
      <xdr:rowOff>44873</xdr:rowOff>
    </xdr:to>
    <xdr:cxnSp macro="">
      <xdr:nvCxnSpPr>
        <xdr:cNvPr id="128" name="直線コネクタ 127"/>
        <xdr:cNvCxnSpPr/>
      </xdr:nvCxnSpPr>
      <xdr:spPr>
        <a:xfrm flipV="1">
          <a:off x="3225800" y="1105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29" name="フローチャート : 判断 128"/>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0" name="テキスト ボックス 129"/>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66</xdr:row>
      <xdr:rowOff>10160</xdr:rowOff>
    </xdr:to>
    <xdr:cxnSp macro="">
      <xdr:nvCxnSpPr>
        <xdr:cNvPr id="131" name="直線コネクタ 130"/>
        <xdr:cNvCxnSpPr/>
      </xdr:nvCxnSpPr>
      <xdr:spPr>
        <a:xfrm flipV="1">
          <a:off x="2336800" y="111891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2" name="フローチャート : 判断 131"/>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3" name="テキスト ボックス 132"/>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34" name="フローチャート : 判断 133"/>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35" name="テキスト ボックス 134"/>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6" name="テキスト ボックス 13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7" name="テキスト ボックス 13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41" name="円/楕円 140"/>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42"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43" name="円/楕円 14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44" name="テキスト ボックス 143"/>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45" name="円/楕円 144"/>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46" name="テキスト ボックス 145"/>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47" name="円/楕円 146"/>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48" name="テキスト ボックス 147"/>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9" name="正方形/長方形 14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0" name="テキスト ボックス 14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1" name="テキスト ボックス 15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2" name="正方形/長方形 15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3" name="正方形/長方形 15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4" name="正方形/長方形 15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5" name="正方形/長方形 15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56" name="正方形/長方形 15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7" name="正方形/長方形 15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8" name="正方形/長方形 15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9" name="正方形/長方形 15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0" name="正方形/長方形 15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1" name="テキスト ボックス 16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中核市移行に向けた取り組み等により増加傾向であるが、人口規模によるスケールメリットにより全国平均及び県平均は下回った。今後も増加が見込まれるが、必要最小限に留めるよう削減に努めていく。</a:t>
          </a:r>
        </a:p>
      </xdr:txBody>
    </xdr:sp>
    <xdr:clientData/>
  </xdr:twoCellAnchor>
  <xdr:oneCellAnchor>
    <xdr:from>
      <xdr:col>1</xdr:col>
      <xdr:colOff>38100</xdr:colOff>
      <xdr:row>77</xdr:row>
      <xdr:rowOff>6350</xdr:rowOff>
    </xdr:from>
    <xdr:ext cx="349839" cy="225703"/>
    <xdr:sp macro="" textlink="">
      <xdr:nvSpPr>
        <xdr:cNvPr id="162" name="テキスト ボックス 16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3" name="直線コネクタ 16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4" name="テキスト ボックス 16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65" name="直線コネクタ 16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66" name="テキスト ボックス 16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67" name="直線コネクタ 16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68" name="テキスト ボックス 16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69" name="直線コネクタ 16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0" name="テキスト ボックス 16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1" name="直線コネクタ 17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2" name="テキスト ボックス 17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73" name="直線コネクタ 17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74" name="テキスト ボックス 17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75" name="直線コネクタ 17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6" name="テキスト ボックス 17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77" name="直線コネクタ 17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78" name="テキスト ボックス 17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82" name="直線コネクタ 18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8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84" name="直線コネクタ 18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8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86" name="直線コネクタ 18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128515</xdr:rowOff>
    </xdr:from>
    <xdr:to>
      <xdr:col>7</xdr:col>
      <xdr:colOff>152400</xdr:colOff>
      <xdr:row>83</xdr:row>
      <xdr:rowOff>4119</xdr:rowOff>
    </xdr:to>
    <xdr:cxnSp macro="">
      <xdr:nvCxnSpPr>
        <xdr:cNvPr id="187" name="直線コネクタ 186"/>
        <xdr:cNvCxnSpPr/>
      </xdr:nvCxnSpPr>
      <xdr:spPr>
        <a:xfrm>
          <a:off x="4114800" y="14187415"/>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8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89" name="フローチャート : 判断 18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128515</xdr:rowOff>
    </xdr:from>
    <xdr:to>
      <xdr:col>6</xdr:col>
      <xdr:colOff>0</xdr:colOff>
      <xdr:row>82</xdr:row>
      <xdr:rowOff>161665</xdr:rowOff>
    </xdr:to>
    <xdr:cxnSp macro="">
      <xdr:nvCxnSpPr>
        <xdr:cNvPr id="190" name="直線コネクタ 189"/>
        <xdr:cNvCxnSpPr/>
      </xdr:nvCxnSpPr>
      <xdr:spPr>
        <a:xfrm flipV="1">
          <a:off x="3225800" y="14187415"/>
          <a:ext cx="889000" cy="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1" name="フローチャート : 判断 19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192" name="テキスト ボックス 19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161665</xdr:rowOff>
    </xdr:from>
    <xdr:to>
      <xdr:col>4</xdr:col>
      <xdr:colOff>482600</xdr:colOff>
      <xdr:row>83</xdr:row>
      <xdr:rowOff>126157</xdr:rowOff>
    </xdr:to>
    <xdr:cxnSp macro="">
      <xdr:nvCxnSpPr>
        <xdr:cNvPr id="193" name="直線コネクタ 192"/>
        <xdr:cNvCxnSpPr/>
      </xdr:nvCxnSpPr>
      <xdr:spPr>
        <a:xfrm flipV="1">
          <a:off x="2336800" y="14220565"/>
          <a:ext cx="8890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194" name="フローチャート : 判断 19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195" name="テキスト ボックス 19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228600</xdr:colOff>
      <xdr:row>83</xdr:row>
      <xdr:rowOff>54091</xdr:rowOff>
    </xdr:from>
    <xdr:to>
      <xdr:col>3</xdr:col>
      <xdr:colOff>330200</xdr:colOff>
      <xdr:row>83</xdr:row>
      <xdr:rowOff>155691</xdr:rowOff>
    </xdr:to>
    <xdr:sp macro="" textlink="">
      <xdr:nvSpPr>
        <xdr:cNvPr id="196" name="フローチャート : 判断 195"/>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197" name="テキスト ボックス 196"/>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8" name="テキスト ボックス 19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9" name="テキスト ボックス 19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0" name="テキスト ボックス 19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1" name="テキスト ボックス 20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2" name="テキスト ボックス 20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124769</xdr:rowOff>
    </xdr:from>
    <xdr:to>
      <xdr:col>7</xdr:col>
      <xdr:colOff>203200</xdr:colOff>
      <xdr:row>83</xdr:row>
      <xdr:rowOff>54919</xdr:rowOff>
    </xdr:to>
    <xdr:sp macro="" textlink="">
      <xdr:nvSpPr>
        <xdr:cNvPr id="203" name="円/楕円 202"/>
        <xdr:cNvSpPr/>
      </xdr:nvSpPr>
      <xdr:spPr>
        <a:xfrm>
          <a:off x="4902200" y="141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141296</xdr:rowOff>
    </xdr:from>
    <xdr:ext cx="762000" cy="259045"/>
    <xdr:sp macro="" textlink="">
      <xdr:nvSpPr>
        <xdr:cNvPr id="204" name="人件費・物件費等の状況該当値テキスト"/>
        <xdr:cNvSpPr txBox="1"/>
      </xdr:nvSpPr>
      <xdr:spPr>
        <a:xfrm>
          <a:off x="5041900" y="1402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77715</xdr:rowOff>
    </xdr:from>
    <xdr:to>
      <xdr:col>6</xdr:col>
      <xdr:colOff>50800</xdr:colOff>
      <xdr:row>83</xdr:row>
      <xdr:rowOff>7865</xdr:rowOff>
    </xdr:to>
    <xdr:sp macro="" textlink="">
      <xdr:nvSpPr>
        <xdr:cNvPr id="205" name="円/楕円 204"/>
        <xdr:cNvSpPr/>
      </xdr:nvSpPr>
      <xdr:spPr>
        <a:xfrm>
          <a:off x="4064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18042</xdr:rowOff>
    </xdr:from>
    <xdr:ext cx="736600" cy="259045"/>
    <xdr:sp macro="" textlink="">
      <xdr:nvSpPr>
        <xdr:cNvPr id="206" name="テキスト ボックス 205"/>
        <xdr:cNvSpPr txBox="1"/>
      </xdr:nvSpPr>
      <xdr:spPr>
        <a:xfrm>
          <a:off x="3733800" y="1390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110865</xdr:rowOff>
    </xdr:from>
    <xdr:to>
      <xdr:col>4</xdr:col>
      <xdr:colOff>533400</xdr:colOff>
      <xdr:row>83</xdr:row>
      <xdr:rowOff>41015</xdr:rowOff>
    </xdr:to>
    <xdr:sp macro="" textlink="">
      <xdr:nvSpPr>
        <xdr:cNvPr id="207" name="円/楕円 206"/>
        <xdr:cNvSpPr/>
      </xdr:nvSpPr>
      <xdr:spPr>
        <a:xfrm>
          <a:off x="3175000" y="141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51192</xdr:rowOff>
    </xdr:from>
    <xdr:ext cx="762000" cy="259045"/>
    <xdr:sp macro="" textlink="">
      <xdr:nvSpPr>
        <xdr:cNvPr id="208" name="テキスト ボックス 207"/>
        <xdr:cNvSpPr txBox="1"/>
      </xdr:nvSpPr>
      <xdr:spPr>
        <a:xfrm>
          <a:off x="2844800" y="1393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75357</xdr:rowOff>
    </xdr:from>
    <xdr:to>
      <xdr:col>3</xdr:col>
      <xdr:colOff>330200</xdr:colOff>
      <xdr:row>84</xdr:row>
      <xdr:rowOff>5507</xdr:rowOff>
    </xdr:to>
    <xdr:sp macro="" textlink="">
      <xdr:nvSpPr>
        <xdr:cNvPr id="209" name="円/楕円 208"/>
        <xdr:cNvSpPr/>
      </xdr:nvSpPr>
      <xdr:spPr>
        <a:xfrm>
          <a:off x="2286000" y="14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161734</xdr:rowOff>
    </xdr:from>
    <xdr:ext cx="762000" cy="259045"/>
    <xdr:sp macro="" textlink="">
      <xdr:nvSpPr>
        <xdr:cNvPr id="210" name="テキスト ボックス 209"/>
        <xdr:cNvSpPr txBox="1"/>
      </xdr:nvSpPr>
      <xdr:spPr>
        <a:xfrm>
          <a:off x="1955800" y="1439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1" name="正方形/長方形 21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2" name="テキスト ボックス 21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3" name="テキスト ボックス 21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4" name="正方形/長方形 21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5" name="正方形/長方形 21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6" name="正方形/長方形 21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7" name="正方形/長方形 21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18" name="正方形/長方形 21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19" name="正方形/長方形 21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0" name="正方形/長方形 21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1" name="正方形/長方形 22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2" name="正方形/長方形 22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3" name="テキスト ボックス 22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２７年度のラスパイレス指数については、平成２７年度から給与制度の総合的見直しを実施し、高年齢層の改定率を国より大きく引き下げたため、平成２６年度と比較すると１．２ポイント減少した。今後は、平成２８年度の人事院勧告の内容及び地域における民間企業の給与の実態や経済情勢、国や他の地方公共団体の状況等を総合的に勘案し、適正な給与改定を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4" name="直線コネクタ 22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5" name="テキスト ボックス 22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6" name="直線コネクタ 22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7" name="テキスト ボックス 22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8" name="直線コネクタ 22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9" name="テキスト ボックス 22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0" name="直線コネクタ 22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1" name="テキスト ボックス 23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2" name="直線コネクタ 23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3" name="テキスト ボックス 23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4" name="直線コネクタ 23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5" name="テキスト ボックス 23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84</xdr:row>
      <xdr:rowOff>50377</xdr:rowOff>
    </xdr:to>
    <xdr:cxnSp macro="">
      <xdr:nvCxnSpPr>
        <xdr:cNvPr id="239" name="直線コネクタ 238"/>
        <xdr:cNvCxnSpPr/>
      </xdr:nvCxnSpPr>
      <xdr:spPr>
        <a:xfrm flipV="1">
          <a:off x="17018000" y="13889143"/>
          <a:ext cx="0" cy="563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22454</xdr:rowOff>
    </xdr:from>
    <xdr:ext cx="762000" cy="259045"/>
    <xdr:sp macro="" textlink="">
      <xdr:nvSpPr>
        <xdr:cNvPr id="240" name="給与水準   （国との比較）最小値テキスト"/>
        <xdr:cNvSpPr txBox="1"/>
      </xdr:nvSpPr>
      <xdr:spPr>
        <a:xfrm>
          <a:off x="17106900" y="144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50377</xdr:rowOff>
    </xdr:from>
    <xdr:to>
      <xdr:col>24</xdr:col>
      <xdr:colOff>647700</xdr:colOff>
      <xdr:row>84</xdr:row>
      <xdr:rowOff>50377</xdr:rowOff>
    </xdr:to>
    <xdr:cxnSp macro="">
      <xdr:nvCxnSpPr>
        <xdr:cNvPr id="241" name="直線コネクタ 240"/>
        <xdr:cNvCxnSpPr/>
      </xdr:nvCxnSpPr>
      <xdr:spPr>
        <a:xfrm>
          <a:off x="16929100" y="14452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42"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43" name="直線コネクタ 242"/>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106680</xdr:rowOff>
    </xdr:to>
    <xdr:cxnSp macro="">
      <xdr:nvCxnSpPr>
        <xdr:cNvPr id="244" name="直線コネクタ 243"/>
        <xdr:cNvCxnSpPr/>
      </xdr:nvCxnSpPr>
      <xdr:spPr>
        <a:xfrm flipV="1">
          <a:off x="16179800" y="144119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45"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46" name="フローチャート : 判断 245"/>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88</xdr:row>
      <xdr:rowOff>40216</xdr:rowOff>
    </xdr:to>
    <xdr:cxnSp macro="">
      <xdr:nvCxnSpPr>
        <xdr:cNvPr id="247" name="直線コネクタ 246"/>
        <xdr:cNvCxnSpPr/>
      </xdr:nvCxnSpPr>
      <xdr:spPr>
        <a:xfrm flipV="1">
          <a:off x="15290800" y="145084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48" name="フローチャート : 判断 247"/>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49" name="テキスト ボックス 248"/>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40216</xdr:rowOff>
    </xdr:to>
    <xdr:cxnSp macro="">
      <xdr:nvCxnSpPr>
        <xdr:cNvPr id="250" name="直線コネクタ 249"/>
        <xdr:cNvCxnSpPr/>
      </xdr:nvCxnSpPr>
      <xdr:spPr>
        <a:xfrm>
          <a:off x="14401800" y="151197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42757</xdr:rowOff>
    </xdr:from>
    <xdr:to>
      <xdr:col>22</xdr:col>
      <xdr:colOff>254000</xdr:colOff>
      <xdr:row>86</xdr:row>
      <xdr:rowOff>144357</xdr:rowOff>
    </xdr:to>
    <xdr:sp macro="" textlink="">
      <xdr:nvSpPr>
        <xdr:cNvPr id="251" name="フローチャート : 判断 250"/>
        <xdr:cNvSpPr/>
      </xdr:nvSpPr>
      <xdr:spPr>
        <a:xfrm>
          <a:off x="15240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154534</xdr:rowOff>
    </xdr:from>
    <xdr:ext cx="762000" cy="259045"/>
    <xdr:sp macro="" textlink="">
      <xdr:nvSpPr>
        <xdr:cNvPr id="252" name="テキスト ボックス 251"/>
        <xdr:cNvSpPr txBox="1"/>
      </xdr:nvSpPr>
      <xdr:spPr>
        <a:xfrm>
          <a:off x="14909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53" name="フローチャート : 判断 25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54" name="テキスト ボックス 25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5" name="テキスト ボックス 25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6" name="テキスト ボックス 25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7" name="テキスト ボックス 25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8" name="テキスト ボックス 25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9" name="テキスト ボックス 25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60" name="円/楕円 259"/>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26688</xdr:rowOff>
    </xdr:from>
    <xdr:ext cx="762000" cy="259045"/>
    <xdr:sp macro="" textlink="">
      <xdr:nvSpPr>
        <xdr:cNvPr id="261" name="給与水準   （国との比較）該当値テキスト"/>
        <xdr:cNvSpPr txBox="1"/>
      </xdr:nvSpPr>
      <xdr:spPr>
        <a:xfrm>
          <a:off x="17106900" y="142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62" name="円/楕円 261"/>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63" name="テキスト ボックス 262"/>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64" name="円/楕円 26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5" name="テキスト ボックス 26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66" name="円/楕円 265"/>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67" name="テキスト ボックス 266"/>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8" name="正方形/長方形 26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69" name="テキスト ボックス 26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0" name="テキスト ボックス 26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1" name="正方形/長方形 27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2" name="正方形/長方形 27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3" name="正方形/長方形 27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4" name="正方形/長方形 27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5" name="正方形/長方形 27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76" name="正方形/長方形 27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7" name="正方形/長方形 27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8" name="正方形/長方形 27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9" name="正方形/長方形 27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0" name="テキスト ボックス 27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市では、平成１０年度以降、第１次及び第２次定員適正化計画を策定し、職員定数の適正化に早い段階から取り組んだことから、人口千人当たりの職員数は類似団体平均を下回る結果となっている。更に、第３次定員適正化計画では、平成１７年４月１日と平成２２年４月１日現在を比較して、医療職以外の職員を１６８人削減している。また、平成２３年１０月に鳩ヶ谷市と合併し、人口及び職員数が増加したが、合併によるスケールメリットで生み出される職員数を段階的に削減しているが、新たな行政需要に対応するため、必要な課所には適正な職員配置を行っていることから、平成２５年度５．２３人に対して０．０１人増加とな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1" name="テキスト ボックス 28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2" name="直線コネクタ 28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3" name="テキスト ボックス 28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4" name="直線コネクタ 28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5" name="テキスト ボックス 28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86" name="直線コネクタ 28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87" name="テキスト ボックス 28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88" name="直線コネクタ 28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89" name="テキスト ボックス 28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0" name="直線コネクタ 28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1" name="テキスト ボックス 29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2" name="直線コネクタ 29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3" name="テキスト ボックス 29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4" name="直線コネクタ 29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5" name="テキスト ボックス 29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299" name="直線コネクタ 29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0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01" name="直線コネクタ 30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0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03" name="直線コネクタ 30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70213</xdr:rowOff>
    </xdr:from>
    <xdr:to>
      <xdr:col>24</xdr:col>
      <xdr:colOff>558800</xdr:colOff>
      <xdr:row>60</xdr:row>
      <xdr:rowOff>73660</xdr:rowOff>
    </xdr:to>
    <xdr:cxnSp macro="">
      <xdr:nvCxnSpPr>
        <xdr:cNvPr id="304" name="直線コネクタ 303"/>
        <xdr:cNvCxnSpPr/>
      </xdr:nvCxnSpPr>
      <xdr:spPr>
        <a:xfrm>
          <a:off x="16179800" y="1035721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0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06" name="フローチャート : 判断 30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70213</xdr:rowOff>
    </xdr:from>
    <xdr:to>
      <xdr:col>23</xdr:col>
      <xdr:colOff>406400</xdr:colOff>
      <xdr:row>60</xdr:row>
      <xdr:rowOff>101237</xdr:rowOff>
    </xdr:to>
    <xdr:cxnSp macro="">
      <xdr:nvCxnSpPr>
        <xdr:cNvPr id="307" name="直線コネクタ 306"/>
        <xdr:cNvCxnSpPr/>
      </xdr:nvCxnSpPr>
      <xdr:spPr>
        <a:xfrm flipV="1">
          <a:off x="15290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08" name="フローチャート : 判断 30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09" name="テキスト ボックス 30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101237</xdr:rowOff>
    </xdr:from>
    <xdr:to>
      <xdr:col>22</xdr:col>
      <xdr:colOff>203200</xdr:colOff>
      <xdr:row>61</xdr:row>
      <xdr:rowOff>33201</xdr:rowOff>
    </xdr:to>
    <xdr:cxnSp macro="">
      <xdr:nvCxnSpPr>
        <xdr:cNvPr id="310" name="直線コネクタ 309"/>
        <xdr:cNvCxnSpPr/>
      </xdr:nvCxnSpPr>
      <xdr:spPr>
        <a:xfrm flipV="1">
          <a:off x="14401800" y="103882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11" name="フローチャート : 判断 31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12" name="テキスト ボックス 31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20</xdr:col>
      <xdr:colOff>635000</xdr:colOff>
      <xdr:row>62</xdr:row>
      <xdr:rowOff>28122</xdr:rowOff>
    </xdr:from>
    <xdr:to>
      <xdr:col>21</xdr:col>
      <xdr:colOff>50800</xdr:colOff>
      <xdr:row>62</xdr:row>
      <xdr:rowOff>129722</xdr:rowOff>
    </xdr:to>
    <xdr:sp macro="" textlink="">
      <xdr:nvSpPr>
        <xdr:cNvPr id="313" name="フローチャート : 判断 312"/>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14" name="テキスト ボックス 313"/>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5" name="テキスト ボックス 31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6" name="テキスト ボックス 31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17" name="テキスト ボックス 31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8" name="テキスト ボックス 31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9" name="テキスト ボックス 31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20" name="円/楕円 319"/>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21"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19413</xdr:rowOff>
    </xdr:from>
    <xdr:to>
      <xdr:col>23</xdr:col>
      <xdr:colOff>457200</xdr:colOff>
      <xdr:row>60</xdr:row>
      <xdr:rowOff>121013</xdr:rowOff>
    </xdr:to>
    <xdr:sp macro="" textlink="">
      <xdr:nvSpPr>
        <xdr:cNvPr id="322" name="円/楕円 321"/>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131190</xdr:rowOff>
    </xdr:from>
    <xdr:ext cx="736600" cy="259045"/>
    <xdr:sp macro="" textlink="">
      <xdr:nvSpPr>
        <xdr:cNvPr id="323" name="テキスト ボックス 322"/>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50437</xdr:rowOff>
    </xdr:from>
    <xdr:to>
      <xdr:col>22</xdr:col>
      <xdr:colOff>254000</xdr:colOff>
      <xdr:row>60</xdr:row>
      <xdr:rowOff>152037</xdr:rowOff>
    </xdr:to>
    <xdr:sp macro="" textlink="">
      <xdr:nvSpPr>
        <xdr:cNvPr id="324" name="円/楕円 323"/>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162214</xdr:rowOff>
    </xdr:from>
    <xdr:ext cx="762000" cy="259045"/>
    <xdr:sp macro="" textlink="">
      <xdr:nvSpPr>
        <xdr:cNvPr id="325" name="テキスト ボックス 324"/>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153851</xdr:rowOff>
    </xdr:from>
    <xdr:to>
      <xdr:col>21</xdr:col>
      <xdr:colOff>50800</xdr:colOff>
      <xdr:row>61</xdr:row>
      <xdr:rowOff>84001</xdr:rowOff>
    </xdr:to>
    <xdr:sp macro="" textlink="">
      <xdr:nvSpPr>
        <xdr:cNvPr id="326" name="円/楕円 325"/>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94178</xdr:rowOff>
    </xdr:from>
    <xdr:ext cx="762000" cy="259045"/>
    <xdr:sp macro="" textlink="">
      <xdr:nvSpPr>
        <xdr:cNvPr id="327" name="テキスト ボックス 326"/>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8" name="正方形/長方形 32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29" name="テキスト ボックス 32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0" name="テキスト ボックス 32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1" name="正方形/長方形 33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2" name="正方形/長方形 33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3" name="正方形/長方形 33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4" name="正方形/長方形 33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35" name="正方形/長方形 33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36" name="正方形/長方形 33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37" name="正方形/長方形 33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8" name="正方形/長方形 33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9" name="正方形/長方形 33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0" name="テキスト ボックス 33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全国平均は下回っているものの、類似団体平均及び県平均を上回っている。今後とも、緊急性・住民ニーズを的確に把握した事業の選択により、地方債に大きく頼ることのない財政運営に努める。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41" name="テキスト ボックス 34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2" name="直線コネクタ 34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3" name="テキスト ボックス 34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4" name="直線コネクタ 34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5" name="テキスト ボックス 34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6" name="直線コネクタ 34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47" name="テキスト ボックス 34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48" name="直線コネクタ 34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49" name="テキスト ボックス 34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0" name="直線コネクタ 34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1" name="テキスト ボックス 35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2" name="直線コネクタ 35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3" name="テキスト ボックス 35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4" name="直線コネクタ 35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55" name="直線コネクタ 35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57" name="直線コネクタ 356"/>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58"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59" name="直線コネクタ 358"/>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60"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61" name="直線コネクタ 360"/>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133894</xdr:rowOff>
    </xdr:from>
    <xdr:to>
      <xdr:col>24</xdr:col>
      <xdr:colOff>558800</xdr:colOff>
      <xdr:row>41</xdr:row>
      <xdr:rowOff>10704</xdr:rowOff>
    </xdr:to>
    <xdr:cxnSp macro="">
      <xdr:nvCxnSpPr>
        <xdr:cNvPr id="362" name="直線コネクタ 361"/>
        <xdr:cNvCxnSpPr/>
      </xdr:nvCxnSpPr>
      <xdr:spPr>
        <a:xfrm flipV="1">
          <a:off x="16179800" y="69918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63"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64" name="フローチャート : 判断 363"/>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41</xdr:row>
      <xdr:rowOff>10704</xdr:rowOff>
    </xdr:to>
    <xdr:cxnSp macro="">
      <xdr:nvCxnSpPr>
        <xdr:cNvPr id="365" name="直線コネクタ 364"/>
        <xdr:cNvCxnSpPr/>
      </xdr:nvCxnSpPr>
      <xdr:spPr>
        <a:xfrm>
          <a:off x="15290800" y="70056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66" name="フローチャート : 判断 365"/>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67" name="テキスト ボックス 366"/>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133894</xdr:rowOff>
    </xdr:from>
    <xdr:to>
      <xdr:col>22</xdr:col>
      <xdr:colOff>203200</xdr:colOff>
      <xdr:row>40</xdr:row>
      <xdr:rowOff>147683</xdr:rowOff>
    </xdr:to>
    <xdr:cxnSp macro="">
      <xdr:nvCxnSpPr>
        <xdr:cNvPr id="368" name="直線コネクタ 367"/>
        <xdr:cNvCxnSpPr/>
      </xdr:nvCxnSpPr>
      <xdr:spPr>
        <a:xfrm>
          <a:off x="14401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69" name="フローチャート : 判断 368"/>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70" name="テキスト ボックス 369"/>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635000</xdr:colOff>
      <xdr:row>40</xdr:row>
      <xdr:rowOff>152037</xdr:rowOff>
    </xdr:from>
    <xdr:to>
      <xdr:col>21</xdr:col>
      <xdr:colOff>50800</xdr:colOff>
      <xdr:row>41</xdr:row>
      <xdr:rowOff>82187</xdr:rowOff>
    </xdr:to>
    <xdr:sp macro="" textlink="">
      <xdr:nvSpPr>
        <xdr:cNvPr id="371" name="フローチャート : 判断 370"/>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72" name="テキスト ボックス 371"/>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3" name="テキスト ボックス 37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4" name="テキスト ボックス 37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5" name="テキスト ボックス 37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76" name="テキスト ボックス 37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77" name="テキスト ボックス 37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83094</xdr:rowOff>
    </xdr:from>
    <xdr:to>
      <xdr:col>24</xdr:col>
      <xdr:colOff>609600</xdr:colOff>
      <xdr:row>41</xdr:row>
      <xdr:rowOff>13244</xdr:rowOff>
    </xdr:to>
    <xdr:sp macro="" textlink="">
      <xdr:nvSpPr>
        <xdr:cNvPr id="378" name="円/楕円 377"/>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55171</xdr:rowOff>
    </xdr:from>
    <xdr:ext cx="762000" cy="259045"/>
    <xdr:sp macro="" textlink="">
      <xdr:nvSpPr>
        <xdr:cNvPr id="379" name="公債費負担の状況該当値テキスト"/>
        <xdr:cNvSpPr txBox="1"/>
      </xdr:nvSpPr>
      <xdr:spPr>
        <a:xfrm>
          <a:off x="17106900" y="69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131354</xdr:rowOff>
    </xdr:from>
    <xdr:to>
      <xdr:col>23</xdr:col>
      <xdr:colOff>457200</xdr:colOff>
      <xdr:row>41</xdr:row>
      <xdr:rowOff>61504</xdr:rowOff>
    </xdr:to>
    <xdr:sp macro="" textlink="">
      <xdr:nvSpPr>
        <xdr:cNvPr id="380" name="円/楕円 379"/>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1" name="テキスト ボックス 38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96883</xdr:rowOff>
    </xdr:from>
    <xdr:to>
      <xdr:col>22</xdr:col>
      <xdr:colOff>254000</xdr:colOff>
      <xdr:row>41</xdr:row>
      <xdr:rowOff>27033</xdr:rowOff>
    </xdr:to>
    <xdr:sp macro="" textlink="">
      <xdr:nvSpPr>
        <xdr:cNvPr id="382" name="円/楕円 381"/>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37210</xdr:rowOff>
    </xdr:from>
    <xdr:ext cx="762000" cy="259045"/>
    <xdr:sp macro="" textlink="">
      <xdr:nvSpPr>
        <xdr:cNvPr id="383" name="テキスト ボックス 382"/>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83094</xdr:rowOff>
    </xdr:from>
    <xdr:to>
      <xdr:col>21</xdr:col>
      <xdr:colOff>50800</xdr:colOff>
      <xdr:row>41</xdr:row>
      <xdr:rowOff>13244</xdr:rowOff>
    </xdr:to>
    <xdr:sp macro="" textlink="">
      <xdr:nvSpPr>
        <xdr:cNvPr id="384" name="円/楕円 383"/>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23421</xdr:rowOff>
    </xdr:from>
    <xdr:ext cx="762000" cy="259045"/>
    <xdr:sp macro="" textlink="">
      <xdr:nvSpPr>
        <xdr:cNvPr id="385" name="テキスト ボックス 384"/>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86" name="正方形/長方形 38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87" name="テキスト ボックス 38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88" name="テキスト ボックス 38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89" name="正方形/長方形 38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0" name="正方形/長方形 38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1" name="正方形/長方形 39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2" name="正方形/長方形 39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3" name="正方形/長方形 39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94" name="正方形/長方形 39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5" name="正方形/長方形 39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96" name="正方形/長方形 39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97" name="正方形/長方形 39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98" name="テキスト ボックス 39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は下回っているものの、県平均を４．３ポイント上回っている。地方債残高及び土地開発公社の長期借入金が今後の市の財政を圧迫すると思われることから、今後も地方債発行額の総額抑制と、土地開発公社の経営健全化に努めていく。</a:t>
          </a:r>
        </a:p>
      </xdr:txBody>
    </xdr:sp>
    <xdr:clientData/>
  </xdr:twoCellAnchor>
  <xdr:oneCellAnchor>
    <xdr:from>
      <xdr:col>18</xdr:col>
      <xdr:colOff>444500</xdr:colOff>
      <xdr:row>10</xdr:row>
      <xdr:rowOff>63500</xdr:rowOff>
    </xdr:from>
    <xdr:ext cx="298543" cy="225703"/>
    <xdr:sp macro="" textlink="">
      <xdr:nvSpPr>
        <xdr:cNvPr id="399" name="テキスト ボックス 39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0" name="直線コネクタ 39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1" name="テキスト ボックス 40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02" name="直線コネクタ 40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03" name="テキスト ボックス 40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04" name="直線コネクタ 40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05" name="テキスト ボックス 40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06" name="直線コネクタ 40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07" name="テキスト ボックス 40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08" name="直線コネクタ 40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09" name="テキスト ボックス 40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10" name="直線コネクタ 40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11" name="テキスト ボックス 41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12" name="直線コネクタ 41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13" name="テキスト ボックス 41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4" name="直線コネクタ 41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16" name="直線コネクタ 41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1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18" name="直線コネクタ 41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1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20" name="直線コネクタ 41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152823</xdr:rowOff>
    </xdr:from>
    <xdr:to>
      <xdr:col>24</xdr:col>
      <xdr:colOff>558800</xdr:colOff>
      <xdr:row>16</xdr:row>
      <xdr:rowOff>84788</xdr:rowOff>
    </xdr:to>
    <xdr:cxnSp macro="">
      <xdr:nvCxnSpPr>
        <xdr:cNvPr id="421" name="直線コネクタ 420"/>
        <xdr:cNvCxnSpPr/>
      </xdr:nvCxnSpPr>
      <xdr:spPr>
        <a:xfrm flipV="1">
          <a:off x="16179800" y="272457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2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23" name="フローチャート : 判断 42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84788</xdr:rowOff>
    </xdr:from>
    <xdr:to>
      <xdr:col>23</xdr:col>
      <xdr:colOff>406400</xdr:colOff>
      <xdr:row>17</xdr:row>
      <xdr:rowOff>52372</xdr:rowOff>
    </xdr:to>
    <xdr:cxnSp macro="">
      <xdr:nvCxnSpPr>
        <xdr:cNvPr id="424" name="直線コネクタ 423"/>
        <xdr:cNvCxnSpPr/>
      </xdr:nvCxnSpPr>
      <xdr:spPr>
        <a:xfrm flipV="1">
          <a:off x="15290800" y="2827988"/>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25" name="フローチャート : 判断 42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26" name="テキスト ボックス 425"/>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52372</xdr:rowOff>
    </xdr:from>
    <xdr:to>
      <xdr:col>22</xdr:col>
      <xdr:colOff>203200</xdr:colOff>
      <xdr:row>17</xdr:row>
      <xdr:rowOff>139700</xdr:rowOff>
    </xdr:to>
    <xdr:cxnSp macro="">
      <xdr:nvCxnSpPr>
        <xdr:cNvPr id="427" name="直線コネクタ 426"/>
        <xdr:cNvCxnSpPr/>
      </xdr:nvCxnSpPr>
      <xdr:spPr>
        <a:xfrm flipV="1">
          <a:off x="14401800" y="2967022"/>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28" name="フローチャート : 判断 42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29" name="テキスト ボックス 42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30" name="フローチャート : 判断 429"/>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31" name="テキスト ボックス 430"/>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2" name="テキスト ボックス 43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3" name="テキスト ボックス 43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4" name="テキスト ボックス 43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5" name="テキスト ボックス 43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6" name="テキスト ボックス 43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102023</xdr:rowOff>
    </xdr:from>
    <xdr:to>
      <xdr:col>24</xdr:col>
      <xdr:colOff>609600</xdr:colOff>
      <xdr:row>16</xdr:row>
      <xdr:rowOff>32173</xdr:rowOff>
    </xdr:to>
    <xdr:sp macro="" textlink="">
      <xdr:nvSpPr>
        <xdr:cNvPr id="437" name="円/楕円 436"/>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118550</xdr:rowOff>
    </xdr:from>
    <xdr:ext cx="762000" cy="259045"/>
    <xdr:sp macro="" textlink="">
      <xdr:nvSpPr>
        <xdr:cNvPr id="438" name="将来負担の状況該当値テキスト"/>
        <xdr:cNvSpPr txBox="1"/>
      </xdr:nvSpPr>
      <xdr:spPr>
        <a:xfrm>
          <a:off x="171069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33988</xdr:rowOff>
    </xdr:from>
    <xdr:to>
      <xdr:col>23</xdr:col>
      <xdr:colOff>457200</xdr:colOff>
      <xdr:row>16</xdr:row>
      <xdr:rowOff>135588</xdr:rowOff>
    </xdr:to>
    <xdr:sp macro="" textlink="">
      <xdr:nvSpPr>
        <xdr:cNvPr id="439" name="円/楕円 438"/>
        <xdr:cNvSpPr/>
      </xdr:nvSpPr>
      <xdr:spPr>
        <a:xfrm>
          <a:off x="16129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145765</xdr:rowOff>
    </xdr:from>
    <xdr:ext cx="736600" cy="259045"/>
    <xdr:sp macro="" textlink="">
      <xdr:nvSpPr>
        <xdr:cNvPr id="440" name="テキスト ボックス 439"/>
        <xdr:cNvSpPr txBox="1"/>
      </xdr:nvSpPr>
      <xdr:spPr>
        <a:xfrm>
          <a:off x="15798800" y="254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1572</xdr:rowOff>
    </xdr:from>
    <xdr:to>
      <xdr:col>22</xdr:col>
      <xdr:colOff>254000</xdr:colOff>
      <xdr:row>17</xdr:row>
      <xdr:rowOff>103172</xdr:rowOff>
    </xdr:to>
    <xdr:sp macro="" textlink="">
      <xdr:nvSpPr>
        <xdr:cNvPr id="441" name="円/楕円 440"/>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113349</xdr:rowOff>
    </xdr:from>
    <xdr:ext cx="762000" cy="259045"/>
    <xdr:sp macro="" textlink="">
      <xdr:nvSpPr>
        <xdr:cNvPr id="442" name="テキスト ボックス 441"/>
        <xdr:cNvSpPr txBox="1"/>
      </xdr:nvSpPr>
      <xdr:spPr>
        <a:xfrm>
          <a:off x="14909800" y="26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88900</xdr:rowOff>
    </xdr:from>
    <xdr:to>
      <xdr:col>21</xdr:col>
      <xdr:colOff>50800</xdr:colOff>
      <xdr:row>18</xdr:row>
      <xdr:rowOff>19050</xdr:rowOff>
    </xdr:to>
    <xdr:sp macro="" textlink="">
      <xdr:nvSpPr>
        <xdr:cNvPr id="443" name="円/楕円 442"/>
        <xdr:cNvSpPr/>
      </xdr:nvSpPr>
      <xdr:spPr>
        <a:xfrm>
          <a:off x="14351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3827</xdr:rowOff>
    </xdr:from>
    <xdr:ext cx="762000" cy="259045"/>
    <xdr:sp macro="" textlink="">
      <xdr:nvSpPr>
        <xdr:cNvPr id="444" name="テキスト ボックス 443"/>
        <xdr:cNvSpPr txBox="1"/>
      </xdr:nvSpPr>
      <xdr:spPr>
        <a:xfrm>
          <a:off x="14020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589,205
563,942
61.95
194,059,791
179,235,059
13,017,192
99,726,211
165,463,398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件費に係る平成２６年度の経常収支比率については、時間外勤務手当や特殊勤務手当の削減、国に準じた給与構造の見直しによる年功的な給与上昇の抑制を実施したものの、国家公務員の時限的な給与改定特例法に準じた措置が平成２５年度末で終了したため、前年度比０．５ポイントの増となっているが、類似団体平均と比較すると１．４ポイント下回っている状況にある。</a:t>
          </a:r>
          <a:endParaRPr lang="ja-JP" altLang="ja-JP" sz="1300">
            <a:effectLst/>
          </a:endParaRPr>
        </a:p>
        <a:p>
          <a:r>
            <a:rPr lang="ja-JP" altLang="ja-JP" sz="1300">
              <a:solidFill>
                <a:schemeClr val="dk1"/>
              </a:solidFill>
              <a:effectLst/>
              <a:latin typeface="+mn-lt"/>
              <a:ea typeface="+mn-ea"/>
              <a:cs typeface="+mn-cs"/>
            </a:rPr>
            <a:t>　今後も適正な給与水準となるよう必要に応じ見直しを行っていく。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1814</xdr:rowOff>
    </xdr:to>
    <xdr:cxnSp macro="">
      <xdr:nvCxnSpPr>
        <xdr:cNvPr id="66" name="直線コネクタ 65"/>
        <xdr:cNvCxnSpPr/>
      </xdr:nvCxnSpPr>
      <xdr:spPr>
        <a:xfrm>
          <a:off x="3987800" y="6119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37</xdr:row>
      <xdr:rowOff>58964</xdr:rowOff>
    </xdr:to>
    <xdr:cxnSp macro="">
      <xdr:nvCxnSpPr>
        <xdr:cNvPr id="69" name="直線コネクタ 68"/>
        <xdr:cNvCxnSpPr/>
      </xdr:nvCxnSpPr>
      <xdr:spPr>
        <a:xfrm flipV="1">
          <a:off x="3098800" y="61195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39</xdr:row>
      <xdr:rowOff>107950</xdr:rowOff>
    </xdr:to>
    <xdr:cxnSp macro="">
      <xdr:nvCxnSpPr>
        <xdr:cNvPr id="72" name="直線コネクタ 71"/>
        <xdr:cNvCxnSpPr/>
      </xdr:nvCxnSpPr>
      <xdr:spPr>
        <a:xfrm flipV="1">
          <a:off x="2209800" y="6402614"/>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75" name="フローチャート : 判断 74"/>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6" name="テキスト ボックス 75"/>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82" name="円/楕円 81"/>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138991</xdr:rowOff>
    </xdr:from>
    <xdr:ext cx="762000" cy="259045"/>
    <xdr:sp macro="" textlink="">
      <xdr:nvSpPr>
        <xdr:cNvPr id="83"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4" name="円/楕円 83"/>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85" name="テキスト ボックス 84"/>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8164</xdr:rowOff>
    </xdr:from>
    <xdr:to>
      <xdr:col>4</xdr:col>
      <xdr:colOff>396875</xdr:colOff>
      <xdr:row>37</xdr:row>
      <xdr:rowOff>109764</xdr:rowOff>
    </xdr:to>
    <xdr:sp macro="" textlink="">
      <xdr:nvSpPr>
        <xdr:cNvPr id="86" name="円/楕円 85"/>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87" name="テキスト ボックス 86"/>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88" name="円/楕円 87"/>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89" name="テキスト ボックス 88"/>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0" name="正方形/長方形 8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1" name="正方形/長方形 90"/>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2" name="正方形/長方形 91"/>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3" name="正方形/長方形 92"/>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4" name="正方形/長方形 93"/>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5" name="正方形/長方形 94"/>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6" name="正方形/長方形 95"/>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8" name="正方形/長方形 9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0" name="テキスト ボックス 99"/>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物件費にかかる経常収支比率が高くなっているのは、川口市行政改革集中改革プランに基づき、民間委託等の推進によるものである。</a:t>
          </a:r>
        </a:p>
      </xdr:txBody>
    </xdr:sp>
    <xdr:clientData/>
  </xdr:twoCellAnchor>
  <xdr:oneCellAnchor>
    <xdr:from>
      <xdr:col>18</xdr:col>
      <xdr:colOff>44450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3" name="テキスト ボックス 10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5" name="テキスト ボックス 104"/>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7" name="テキスト ボックス 106"/>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1" name="テキスト ボックス 110"/>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3" name="テキスト ボックス 112"/>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17" name="直線コネクタ 116"/>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18"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19" name="直線コネクタ 118"/>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0"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1" name="直線コネクタ 120"/>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19050</xdr:rowOff>
    </xdr:from>
    <xdr:to>
      <xdr:col>24</xdr:col>
      <xdr:colOff>31750</xdr:colOff>
      <xdr:row>21</xdr:row>
      <xdr:rowOff>44450</xdr:rowOff>
    </xdr:to>
    <xdr:cxnSp macro="">
      <xdr:nvCxnSpPr>
        <xdr:cNvPr id="122" name="直線コネクタ 121"/>
        <xdr:cNvCxnSpPr/>
      </xdr:nvCxnSpPr>
      <xdr:spPr>
        <a:xfrm>
          <a:off x="15671800" y="361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3"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4" name="フローチャート : 判断 123"/>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101600</xdr:rowOff>
    </xdr:from>
    <xdr:to>
      <xdr:col>22</xdr:col>
      <xdr:colOff>565150</xdr:colOff>
      <xdr:row>21</xdr:row>
      <xdr:rowOff>19050</xdr:rowOff>
    </xdr:to>
    <xdr:cxnSp macro="">
      <xdr:nvCxnSpPr>
        <xdr:cNvPr id="125" name="直線コネクタ 124"/>
        <xdr:cNvCxnSpPr/>
      </xdr:nvCxnSpPr>
      <xdr:spPr>
        <a:xfrm>
          <a:off x="14782800" y="353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26" name="フローチャート : 判断 125"/>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27" name="テキスト ボックス 126"/>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101600</xdr:rowOff>
    </xdr:from>
    <xdr:to>
      <xdr:col>21</xdr:col>
      <xdr:colOff>361950</xdr:colOff>
      <xdr:row>20</xdr:row>
      <xdr:rowOff>152400</xdr:rowOff>
    </xdr:to>
    <xdr:cxnSp macro="">
      <xdr:nvCxnSpPr>
        <xdr:cNvPr id="128" name="直線コネクタ 127"/>
        <xdr:cNvCxnSpPr/>
      </xdr:nvCxnSpPr>
      <xdr:spPr>
        <a:xfrm flipV="1">
          <a:off x="13893800" y="353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29" name="フローチャート : 判断 128"/>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0" name="テキスト ボックス 12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31" name="フローチャート : 判断 130"/>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2" name="テキスト ボックス 131"/>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165100</xdr:rowOff>
    </xdr:from>
    <xdr:to>
      <xdr:col>24</xdr:col>
      <xdr:colOff>82550</xdr:colOff>
      <xdr:row>21</xdr:row>
      <xdr:rowOff>95250</xdr:rowOff>
    </xdr:to>
    <xdr:sp macro="" textlink="">
      <xdr:nvSpPr>
        <xdr:cNvPr id="138" name="円/楕円 137"/>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39"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139700</xdr:rowOff>
    </xdr:from>
    <xdr:to>
      <xdr:col>22</xdr:col>
      <xdr:colOff>615950</xdr:colOff>
      <xdr:row>21</xdr:row>
      <xdr:rowOff>69850</xdr:rowOff>
    </xdr:to>
    <xdr:sp macro="" textlink="">
      <xdr:nvSpPr>
        <xdr:cNvPr id="140" name="円/楕円 139"/>
        <xdr:cNvSpPr/>
      </xdr:nvSpPr>
      <xdr:spPr>
        <a:xfrm>
          <a:off x="156210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54627</xdr:rowOff>
    </xdr:from>
    <xdr:ext cx="736600" cy="259045"/>
    <xdr:sp macro="" textlink="">
      <xdr:nvSpPr>
        <xdr:cNvPr id="141" name="テキスト ボックス 140"/>
        <xdr:cNvSpPr txBox="1"/>
      </xdr:nvSpPr>
      <xdr:spPr>
        <a:xfrm>
          <a:off x="15290800" y="365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50800</xdr:rowOff>
    </xdr:from>
    <xdr:to>
      <xdr:col>21</xdr:col>
      <xdr:colOff>412750</xdr:colOff>
      <xdr:row>20</xdr:row>
      <xdr:rowOff>152400</xdr:rowOff>
    </xdr:to>
    <xdr:sp macro="" textlink="">
      <xdr:nvSpPr>
        <xdr:cNvPr id="142" name="円/楕円 141"/>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137177</xdr:rowOff>
    </xdr:from>
    <xdr:ext cx="762000" cy="259045"/>
    <xdr:sp macro="" textlink="">
      <xdr:nvSpPr>
        <xdr:cNvPr id="143" name="テキスト ボックス 142"/>
        <xdr:cNvSpPr txBox="1"/>
      </xdr:nvSpPr>
      <xdr:spPr>
        <a:xfrm>
          <a:off x="14401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101600</xdr:rowOff>
    </xdr:from>
    <xdr:to>
      <xdr:col>20</xdr:col>
      <xdr:colOff>209550</xdr:colOff>
      <xdr:row>21</xdr:row>
      <xdr:rowOff>31750</xdr:rowOff>
    </xdr:to>
    <xdr:sp macro="" textlink="">
      <xdr:nvSpPr>
        <xdr:cNvPr id="144" name="円/楕円 143"/>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16527</xdr:rowOff>
    </xdr:from>
    <xdr:ext cx="762000" cy="259045"/>
    <xdr:sp macro="" textlink="">
      <xdr:nvSpPr>
        <xdr:cNvPr id="145" name="テキスト ボックス 144"/>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6" name="正方形/長方形 14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7" name="正方形/長方形 14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8" name="正方形/長方形 14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9" name="正方形/長方形 14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0" name="正方形/長方形 14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1" name="正方形/長方形 15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2" name="正方形/長方形 15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4" name="正方形/長方形 15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6" name="テキスト ボックス 15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が全国平均及び県平均を上回りかつ上昇傾向にある要因として、障害者の増加による福祉手当や自立支援給付の増加、待機児童解消のための保育所整備による受入児童の増加や公定価格の上昇などが挙げられる。</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9" name="テキスト ボックス 15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0" name="直線コネクタ 15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1" name="テキスト ボックス 16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2" name="直線コネクタ 16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3" name="テキスト ボックス 16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5" name="テキスト ボックス 16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6" name="直線コネクタ 16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67" name="テキスト ボックス 16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8" name="直線コネクタ 16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9" name="テキスト ボックス 16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1" name="テキスト ボックス 17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73" name="直線コネクタ 17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7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75" name="直線コネクタ 17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7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77" name="直線コネクタ 17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44450</xdr:rowOff>
    </xdr:from>
    <xdr:to>
      <xdr:col>7</xdr:col>
      <xdr:colOff>15875</xdr:colOff>
      <xdr:row>59</xdr:row>
      <xdr:rowOff>69850</xdr:rowOff>
    </xdr:to>
    <xdr:cxnSp macro="">
      <xdr:nvCxnSpPr>
        <xdr:cNvPr id="178" name="直線コネクタ 177"/>
        <xdr:cNvCxnSpPr/>
      </xdr:nvCxnSpPr>
      <xdr:spPr>
        <a:xfrm>
          <a:off x="3987800" y="1016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7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80" name="フローチャート : 判断 17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152400</xdr:rowOff>
    </xdr:from>
    <xdr:to>
      <xdr:col>5</xdr:col>
      <xdr:colOff>549275</xdr:colOff>
      <xdr:row>59</xdr:row>
      <xdr:rowOff>44450</xdr:rowOff>
    </xdr:to>
    <xdr:cxnSp macro="">
      <xdr:nvCxnSpPr>
        <xdr:cNvPr id="181" name="直線コネクタ 180"/>
        <xdr:cNvCxnSpPr/>
      </xdr:nvCxnSpPr>
      <xdr:spPr>
        <a:xfrm>
          <a:off x="3098800" y="1009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2" name="フローチャート : 判断 18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83" name="テキスト ボックス 18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38100</xdr:rowOff>
    </xdr:from>
    <xdr:to>
      <xdr:col>4</xdr:col>
      <xdr:colOff>346075</xdr:colOff>
      <xdr:row>58</xdr:row>
      <xdr:rowOff>152400</xdr:rowOff>
    </xdr:to>
    <xdr:cxnSp macro="">
      <xdr:nvCxnSpPr>
        <xdr:cNvPr id="184" name="直線コネクタ 183"/>
        <xdr:cNvCxnSpPr/>
      </xdr:nvCxnSpPr>
      <xdr:spPr>
        <a:xfrm>
          <a:off x="2209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85" name="フローチャート : 判断 18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86" name="テキスト ボックス 18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187" name="フローチャート : 判断 186"/>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88" name="テキスト ボックス 18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9" name="テキスト ボックス 18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0" name="テキスト ボックス 18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1" name="テキスト ボックス 19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2" name="テキスト ボックス 19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3" name="テキスト ボックス 19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194" name="円/楕円 193"/>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195"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165100</xdr:rowOff>
    </xdr:from>
    <xdr:to>
      <xdr:col>5</xdr:col>
      <xdr:colOff>600075</xdr:colOff>
      <xdr:row>59</xdr:row>
      <xdr:rowOff>95250</xdr:rowOff>
    </xdr:to>
    <xdr:sp macro="" textlink="">
      <xdr:nvSpPr>
        <xdr:cNvPr id="196" name="円/楕円 195"/>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80027</xdr:rowOff>
    </xdr:from>
    <xdr:ext cx="736600" cy="259045"/>
    <xdr:sp macro="" textlink="">
      <xdr:nvSpPr>
        <xdr:cNvPr id="197" name="テキスト ボックス 196"/>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101600</xdr:rowOff>
    </xdr:from>
    <xdr:to>
      <xdr:col>4</xdr:col>
      <xdr:colOff>396875</xdr:colOff>
      <xdr:row>59</xdr:row>
      <xdr:rowOff>31750</xdr:rowOff>
    </xdr:to>
    <xdr:sp macro="" textlink="">
      <xdr:nvSpPr>
        <xdr:cNvPr id="198" name="円/楕円 197"/>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16527</xdr:rowOff>
    </xdr:from>
    <xdr:ext cx="762000" cy="259045"/>
    <xdr:sp macro="" textlink="">
      <xdr:nvSpPr>
        <xdr:cNvPr id="199" name="テキスト ボックス 198"/>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00" name="円/楕円 199"/>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01" name="テキスト ボックス 200"/>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2" name="正方形/長方形 20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03" name="正方形/長方形 20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04" name="正方形/長方形 20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05" name="正方形/長方形 20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06" name="正方形/長方形 20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07" name="正方形/長方形 20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08" name="正方形/長方形 20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09" name="正方形/長方形 20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0" name="正方形/長方形 20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1" name="正方形/長方形 21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2" name="テキスト ボックス 21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が高くなっているのは、繰出金の値が高いことが要因である。具体的には国民健康保険事業や後期高齢者医療事業等の安定のための繰出金などである。今後は運営の適正化を進め縮減に努める。</a:t>
          </a:r>
        </a:p>
      </xdr:txBody>
    </xdr:sp>
    <xdr:clientData/>
  </xdr:twoCellAnchor>
  <xdr:oneCellAnchor>
    <xdr:from>
      <xdr:col>18</xdr:col>
      <xdr:colOff>44450</xdr:colOff>
      <xdr:row>49</xdr:row>
      <xdr:rowOff>107950</xdr:rowOff>
    </xdr:from>
    <xdr:ext cx="298543" cy="225703"/>
    <xdr:sp macro="" textlink="">
      <xdr:nvSpPr>
        <xdr:cNvPr id="213" name="テキスト ボックス 21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14" name="直線コネクタ 21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15" name="テキスト ボックス 21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16" name="直線コネクタ 21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17" name="テキスト ボックス 21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18" name="直線コネクタ 21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19" name="テキスト ボックス 21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0" name="直線コネクタ 21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1" name="テキスト ボックス 22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2" name="直線コネクタ 22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23" name="テキスト ボックス 22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24" name="直線コネクタ 22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25" name="テキスト ボックス 22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27" name="テキスト ボックス 22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29" name="直線コネクタ 228"/>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30"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31" name="直線コネクタ 230"/>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3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33" name="直線コネクタ 23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95250</xdr:rowOff>
    </xdr:from>
    <xdr:to>
      <xdr:col>24</xdr:col>
      <xdr:colOff>31750</xdr:colOff>
      <xdr:row>57</xdr:row>
      <xdr:rowOff>120650</xdr:rowOff>
    </xdr:to>
    <xdr:cxnSp macro="">
      <xdr:nvCxnSpPr>
        <xdr:cNvPr id="234" name="直線コネクタ 233"/>
        <xdr:cNvCxnSpPr/>
      </xdr:nvCxnSpPr>
      <xdr:spPr>
        <a:xfrm>
          <a:off x="15671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35"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36" name="フローチャート : 判断 235"/>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82550</xdr:rowOff>
    </xdr:from>
    <xdr:to>
      <xdr:col>22</xdr:col>
      <xdr:colOff>565150</xdr:colOff>
      <xdr:row>57</xdr:row>
      <xdr:rowOff>95250</xdr:rowOff>
    </xdr:to>
    <xdr:cxnSp macro="">
      <xdr:nvCxnSpPr>
        <xdr:cNvPr id="237" name="直線コネクタ 236"/>
        <xdr:cNvCxnSpPr/>
      </xdr:nvCxnSpPr>
      <xdr:spPr>
        <a:xfrm>
          <a:off x="14782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38" name="フローチャート : 判断 237"/>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39" name="テキスト ボックス 238"/>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57</xdr:row>
      <xdr:rowOff>82550</xdr:rowOff>
    </xdr:to>
    <xdr:cxnSp macro="">
      <xdr:nvCxnSpPr>
        <xdr:cNvPr id="240" name="直線コネクタ 239"/>
        <xdr:cNvCxnSpPr/>
      </xdr:nvCxnSpPr>
      <xdr:spPr>
        <a:xfrm>
          <a:off x="13893800" y="960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41" name="フローチャート : 判断 240"/>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42" name="テキスト ボックス 241"/>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43" name="フローチャート : 判断 242"/>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44" name="テキスト ボックス 243"/>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45" name="テキスト ボックス 24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46" name="テキスト ボックス 24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47" name="テキスト ボックス 24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48" name="テキスト ボックス 24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49" name="テキスト ボックス 24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50" name="円/楕円 24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41927</xdr:rowOff>
    </xdr:from>
    <xdr:ext cx="762000" cy="259045"/>
    <xdr:sp macro="" textlink="">
      <xdr:nvSpPr>
        <xdr:cNvPr id="251"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44450</xdr:rowOff>
    </xdr:from>
    <xdr:to>
      <xdr:col>22</xdr:col>
      <xdr:colOff>615950</xdr:colOff>
      <xdr:row>57</xdr:row>
      <xdr:rowOff>146050</xdr:rowOff>
    </xdr:to>
    <xdr:sp macro="" textlink="">
      <xdr:nvSpPr>
        <xdr:cNvPr id="252" name="円/楕円 251"/>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130827</xdr:rowOff>
    </xdr:from>
    <xdr:ext cx="736600" cy="259045"/>
    <xdr:sp macro="" textlink="">
      <xdr:nvSpPr>
        <xdr:cNvPr id="253" name="テキスト ボックス 252"/>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31750</xdr:rowOff>
    </xdr:from>
    <xdr:to>
      <xdr:col>21</xdr:col>
      <xdr:colOff>412750</xdr:colOff>
      <xdr:row>57</xdr:row>
      <xdr:rowOff>133350</xdr:rowOff>
    </xdr:to>
    <xdr:sp macro="" textlink="">
      <xdr:nvSpPr>
        <xdr:cNvPr id="254" name="円/楕円 253"/>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118127</xdr:rowOff>
    </xdr:from>
    <xdr:ext cx="762000" cy="259045"/>
    <xdr:sp macro="" textlink="">
      <xdr:nvSpPr>
        <xdr:cNvPr id="255" name="テキスト ボックス 254"/>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56" name="円/楕円 255"/>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58" name="正方形/長方形 25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59" name="正方形/長方形 25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0" name="正方形/長方形 25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1" name="正方形/長方形 26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62" name="正方形/長方形 26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63" name="正方形/長方形 26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64" name="正方形/長方形 26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5" name="正方形/長方形 26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66" name="正方形/長方形 26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67" name="正方形/長方形 26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68" name="テキスト ボックス 26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補助費等にかかる経常収支比率は前年度比</a:t>
          </a:r>
          <a:r>
            <a:rPr kumimoji="1" lang="en-US" altLang="ja-JP" sz="1300">
              <a:latin typeface="ＭＳ Ｐゴシック"/>
            </a:rPr>
            <a:t>0.2</a:t>
          </a:r>
          <a:r>
            <a:rPr kumimoji="1" lang="ja-JP" altLang="en-US" sz="1300">
              <a:latin typeface="ＭＳ Ｐゴシック"/>
            </a:rPr>
            <a:t>％増加したものの全国平均及び県平均を下回っている。今後も補助金等の見直しや廃止を行い、更なる縮減に努めていく。</a:t>
          </a:r>
        </a:p>
      </xdr:txBody>
    </xdr:sp>
    <xdr:clientData/>
  </xdr:twoCellAnchor>
  <xdr:oneCellAnchor>
    <xdr:from>
      <xdr:col>18</xdr:col>
      <xdr:colOff>44450</xdr:colOff>
      <xdr:row>29</xdr:row>
      <xdr:rowOff>107950</xdr:rowOff>
    </xdr:from>
    <xdr:ext cx="298543" cy="225703"/>
    <xdr:sp macro="" textlink="">
      <xdr:nvSpPr>
        <xdr:cNvPr id="269" name="テキスト ボックス 26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0" name="直線コネクタ 26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1" name="テキスト ボックス 27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72" name="直線コネクタ 27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73" name="テキスト ボックス 27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74" name="直線コネクタ 27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75" name="テキスト ボックス 27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76" name="直線コネクタ 27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77" name="テキスト ボックス 27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78" name="直線コネクタ 27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79" name="テキスト ボックス 27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80" name="直線コネクタ 27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81" name="テキスト ボックス 28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2" name="直線コネクタ 28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284" name="直線コネクタ 28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28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286" name="直線コネクタ 28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28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288" name="直線コネクタ 28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85090</xdr:rowOff>
    </xdr:to>
    <xdr:cxnSp macro="">
      <xdr:nvCxnSpPr>
        <xdr:cNvPr id="289" name="直線コネクタ 288"/>
        <xdr:cNvCxnSpPr/>
      </xdr:nvCxnSpPr>
      <xdr:spPr>
        <a:xfrm>
          <a:off x="15671800" y="607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29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291" name="フローチャート : 判断 29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69850</xdr:rowOff>
    </xdr:to>
    <xdr:cxnSp macro="">
      <xdr:nvCxnSpPr>
        <xdr:cNvPr id="292" name="直線コネクタ 291"/>
        <xdr:cNvCxnSpPr/>
      </xdr:nvCxnSpPr>
      <xdr:spPr>
        <a:xfrm>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293" name="フローチャート : 判断 29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294" name="テキスト ボックス 29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77470</xdr:rowOff>
    </xdr:to>
    <xdr:cxnSp macro="">
      <xdr:nvCxnSpPr>
        <xdr:cNvPr id="295" name="直線コネクタ 294"/>
        <xdr:cNvCxnSpPr/>
      </xdr:nvCxnSpPr>
      <xdr:spPr>
        <a:xfrm flipV="1">
          <a:off x="13893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296" name="フローチャート : 判断 29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297" name="テキスト ボックス 29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298" name="フローチャート : 判断 29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299" name="テキスト ボックス 29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00" name="テキスト ボックス 29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01" name="テキスト ボックス 30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02" name="テキスト ボックス 30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03" name="テキスト ボックス 30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04" name="テキスト ボックス 30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34290</xdr:rowOff>
    </xdr:from>
    <xdr:to>
      <xdr:col>24</xdr:col>
      <xdr:colOff>82550</xdr:colOff>
      <xdr:row>35</xdr:row>
      <xdr:rowOff>135890</xdr:rowOff>
    </xdr:to>
    <xdr:sp macro="" textlink="">
      <xdr:nvSpPr>
        <xdr:cNvPr id="305" name="円/楕円 304"/>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50817</xdr:rowOff>
    </xdr:from>
    <xdr:ext cx="762000" cy="259045"/>
    <xdr:sp macro="" textlink="">
      <xdr:nvSpPr>
        <xdr:cNvPr id="306"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07" name="円/楕円 30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08" name="テキスト ボックス 30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09" name="円/楕円 308"/>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10" name="テキスト ボックス 309"/>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26670</xdr:rowOff>
    </xdr:from>
    <xdr:to>
      <xdr:col>20</xdr:col>
      <xdr:colOff>209550</xdr:colOff>
      <xdr:row>35</xdr:row>
      <xdr:rowOff>128270</xdr:rowOff>
    </xdr:to>
    <xdr:sp macro="" textlink="">
      <xdr:nvSpPr>
        <xdr:cNvPr id="311" name="円/楕円 310"/>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12" name="テキスト ボックス 311"/>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13" name="正方形/長方形 31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14" name="正方形/長方形 31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5" name="正方形/長方形 31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16" name="正方形/長方形 31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17" name="正方形/長方形 31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18" name="正方形/長方形 31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19" name="正方形/長方形 31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0" name="正方形/長方形 31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21" name="正方形/長方形 32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2" name="正方形/長方形 32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23" name="テキスト ボックス 32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全国平均を下回っているものの、県平均を</a:t>
          </a:r>
          <a:r>
            <a:rPr kumimoji="1" lang="en-US" altLang="ja-JP" sz="1300">
              <a:latin typeface="ＭＳ Ｐゴシック"/>
            </a:rPr>
            <a:t>1.0</a:t>
          </a:r>
          <a:r>
            <a:rPr kumimoji="1" lang="ja-JP" altLang="en-US" sz="1300">
              <a:latin typeface="ＭＳ Ｐゴシック"/>
            </a:rPr>
            <a:t>％上回っている。元利償還金が増加傾向にあることからも、事業の取捨選択を行い、将来計画を見据えて地方債の発行額抑制に努めていく。</a:t>
          </a:r>
        </a:p>
      </xdr:txBody>
    </xdr:sp>
    <xdr:clientData/>
  </xdr:twoCellAnchor>
  <xdr:oneCellAnchor>
    <xdr:from>
      <xdr:col>1</xdr:col>
      <xdr:colOff>28575</xdr:colOff>
      <xdr:row>69</xdr:row>
      <xdr:rowOff>107950</xdr:rowOff>
    </xdr:from>
    <xdr:ext cx="298543" cy="225703"/>
    <xdr:sp macro="" textlink="">
      <xdr:nvSpPr>
        <xdr:cNvPr id="324" name="テキスト ボックス 32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25" name="直線コネクタ 32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26" name="テキスト ボックス 32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27" name="直線コネクタ 32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28" name="テキスト ボックス 32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29" name="直線コネクタ 32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30" name="テキスト ボックス 32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31" name="直線コネクタ 33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32" name="テキスト ボックス 33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33" name="直線コネクタ 33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34" name="テキスト ボックス 33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35" name="直線コネクタ 33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36" name="テキスト ボックス 33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3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38" name="直線コネクタ 337"/>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39"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40" name="直線コネクタ 339"/>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41"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42" name="直線コネクタ 341"/>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76708</xdr:rowOff>
    </xdr:to>
    <xdr:cxnSp macro="">
      <xdr:nvCxnSpPr>
        <xdr:cNvPr id="343" name="直線コネクタ 342"/>
        <xdr:cNvCxnSpPr/>
      </xdr:nvCxnSpPr>
      <xdr:spPr>
        <a:xfrm>
          <a:off x="3987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44"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45" name="フローチャート : 判断 344"/>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94996</xdr:rowOff>
    </xdr:to>
    <xdr:cxnSp macro="">
      <xdr:nvCxnSpPr>
        <xdr:cNvPr id="346" name="直線コネクタ 345"/>
        <xdr:cNvCxnSpPr/>
      </xdr:nvCxnSpPr>
      <xdr:spPr>
        <a:xfrm flipV="1">
          <a:off x="3098800" y="130611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47" name="フローチャート : 判断 346"/>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48" name="テキスト ボックス 347"/>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113285</xdr:rowOff>
    </xdr:to>
    <xdr:cxnSp macro="">
      <xdr:nvCxnSpPr>
        <xdr:cNvPr id="349" name="直線コネクタ 348"/>
        <xdr:cNvCxnSpPr/>
      </xdr:nvCxnSpPr>
      <xdr:spPr>
        <a:xfrm flipV="1">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50" name="フローチャート : 判断 349"/>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51" name="テキスト ボックス 350"/>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52" name="フローチャート : 判断 351"/>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53" name="テキスト ボックス 352"/>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54" name="テキスト ボックス 35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55" name="テキスト ボックス 35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56" name="テキスト ボックス 35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57" name="テキスト ボックス 35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58" name="テキスト ボックス 35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59" name="円/楕円 358"/>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60"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61" name="円/楕円 360"/>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62" name="テキスト ボックス 361"/>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63" name="円/楕円 362"/>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64" name="テキスト ボックス 363"/>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65" name="円/楕円 364"/>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66" name="テキスト ボックス 365"/>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67" name="正方形/長方形 36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68" name="正方形/長方形 36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69" name="正方形/長方形 36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70" name="正方形/長方形 36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71" name="正方形/長方形 37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72" name="正方形/長方形 37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73" name="正方形/長方形 37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74" name="正方形/長方形 37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75" name="正方形/長方形 37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76" name="正方形/長方形 37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77" name="テキスト ボックス 37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公債費以外にかかる経常収支比率が類似団体平均より高くなっているのは、生活保護費</a:t>
          </a:r>
          <a:r>
            <a:rPr kumimoji="1" lang="ja-JP" altLang="en-US" sz="1300">
              <a:solidFill>
                <a:schemeClr val="dk1"/>
              </a:solidFill>
              <a:effectLst/>
              <a:latin typeface="+mn-lt"/>
              <a:ea typeface="+mn-ea"/>
              <a:cs typeface="+mn-cs"/>
            </a:rPr>
            <a:t>や自立支援給付費</a:t>
          </a:r>
          <a:r>
            <a:rPr kumimoji="1" lang="ja-JP" altLang="ja-JP" sz="1300">
              <a:solidFill>
                <a:schemeClr val="dk1"/>
              </a:solidFill>
              <a:effectLst/>
              <a:latin typeface="+mn-lt"/>
              <a:ea typeface="+mn-ea"/>
              <a:cs typeface="+mn-cs"/>
            </a:rPr>
            <a:t>等の扶助費の増加が主な要因である。扶助費については、高齢化や経済情勢変化など外部的な要因も大きいが、今後も適正化を進め、財政の健全化に努める。また、</a:t>
          </a:r>
          <a:r>
            <a:rPr kumimoji="1" lang="ja-JP" altLang="en-US" sz="1300">
              <a:solidFill>
                <a:schemeClr val="dk1"/>
              </a:solidFill>
              <a:effectLst/>
              <a:latin typeface="+mn-lt"/>
              <a:ea typeface="+mn-ea"/>
              <a:cs typeface="+mn-cs"/>
            </a:rPr>
            <a:t>経費削減のための業務委託や指定管理者制度の物件費</a:t>
          </a:r>
          <a:r>
            <a:rPr kumimoji="1" lang="ja-JP" altLang="ja-JP" sz="1300">
              <a:solidFill>
                <a:schemeClr val="dk1"/>
              </a:solidFill>
              <a:effectLst/>
              <a:latin typeface="+mn-lt"/>
              <a:ea typeface="+mn-ea"/>
              <a:cs typeface="+mn-cs"/>
            </a:rPr>
            <a:t>についても</a:t>
          </a:r>
          <a:r>
            <a:rPr kumimoji="1" lang="ja-JP" altLang="en-US" sz="1300">
              <a:solidFill>
                <a:schemeClr val="dk1"/>
              </a:solidFill>
              <a:effectLst/>
              <a:latin typeface="+mn-lt"/>
              <a:ea typeface="+mn-ea"/>
              <a:cs typeface="+mn-cs"/>
            </a:rPr>
            <a:t>効果の評価・検証を行い</a:t>
          </a:r>
          <a:r>
            <a:rPr kumimoji="1" lang="ja-JP" altLang="ja-JP" sz="1300">
              <a:solidFill>
                <a:schemeClr val="dk1"/>
              </a:solidFill>
              <a:effectLst/>
              <a:latin typeface="+mn-lt"/>
              <a:ea typeface="+mn-ea"/>
              <a:cs typeface="+mn-cs"/>
            </a:rPr>
            <a:t>、さらなる適正化を進めて、縮減に努める。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78" name="テキスト ボックス 37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79" name="直線コネクタ 37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80" name="テキスト ボックス 37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81" name="直線コネクタ 38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82" name="テキスト ボックス 38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83" name="直線コネクタ 38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84" name="テキスト ボックス 38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85" name="直線コネクタ 38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86" name="テキスト ボックス 38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87" name="直線コネクタ 38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88" name="テキスト ボックス 38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89" name="直線コネクタ 38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90" name="テキスト ボックス 38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9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392" name="直線コネクタ 39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39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394" name="直線コネクタ 39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39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396" name="直線コネクタ 39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94996</xdr:rowOff>
    </xdr:to>
    <xdr:cxnSp macro="">
      <xdr:nvCxnSpPr>
        <xdr:cNvPr id="397" name="直線コネクタ 396"/>
        <xdr:cNvCxnSpPr/>
      </xdr:nvCxnSpPr>
      <xdr:spPr>
        <a:xfrm>
          <a:off x="15671800" y="134086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39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399" name="フローチャート : 判断 39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81280</xdr:rowOff>
    </xdr:to>
    <xdr:cxnSp macro="">
      <xdr:nvCxnSpPr>
        <xdr:cNvPr id="400" name="直線コネクタ 399"/>
        <xdr:cNvCxnSpPr/>
      </xdr:nvCxnSpPr>
      <xdr:spPr>
        <a:xfrm flipV="1">
          <a:off x="14782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01" name="フローチャート : 判断 40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02" name="テキスト ボックス 40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149861</xdr:rowOff>
    </xdr:to>
    <xdr:cxnSp macro="">
      <xdr:nvCxnSpPr>
        <xdr:cNvPr id="403" name="直線コネクタ 402"/>
        <xdr:cNvCxnSpPr/>
      </xdr:nvCxnSpPr>
      <xdr:spPr>
        <a:xfrm flipV="1">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04" name="フローチャート : 判断 40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05" name="テキスト ボックス 40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06" name="フローチャート : 判断 40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07" name="テキスト ボックス 40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08" name="テキスト ボックス 40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09" name="テキスト ボックス 40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10" name="テキスト ボックス 4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11" name="テキスト ボックス 4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12" name="テキスト ボックス 4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13" name="円/楕円 412"/>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14"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15" name="円/楕円 41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16" name="テキスト ボックス 41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17" name="円/楕円 416"/>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18" name="テキスト ボックス 417"/>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19" name="円/楕円 418"/>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20" name="テキスト ボックス 419"/>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3469</xdr:rowOff>
    </xdr:from>
    <xdr:to>
      <xdr:col>4</xdr:col>
      <xdr:colOff>1117600</xdr:colOff>
      <xdr:row>19</xdr:row>
      <xdr:rowOff>56961</xdr:rowOff>
    </xdr:to>
    <xdr:cxnSp macro="">
      <xdr:nvCxnSpPr>
        <xdr:cNvPr id="52" name="直線コネクタ 51"/>
        <xdr:cNvCxnSpPr/>
      </xdr:nvCxnSpPr>
      <xdr:spPr bwMode="auto">
        <a:xfrm flipV="1">
          <a:off x="5003800" y="3308644"/>
          <a:ext cx="6477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127599</xdr:rowOff>
    </xdr:from>
    <xdr:to>
      <xdr:col>4</xdr:col>
      <xdr:colOff>469900</xdr:colOff>
      <xdr:row>19</xdr:row>
      <xdr:rowOff>56961</xdr:rowOff>
    </xdr:to>
    <xdr:cxnSp macro="">
      <xdr:nvCxnSpPr>
        <xdr:cNvPr id="55" name="直線コネクタ 54"/>
        <xdr:cNvCxnSpPr/>
      </xdr:nvCxnSpPr>
      <xdr:spPr bwMode="auto">
        <a:xfrm>
          <a:off x="4305300" y="3261324"/>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16630</xdr:rowOff>
    </xdr:from>
    <xdr:to>
      <xdr:col>3</xdr:col>
      <xdr:colOff>904875</xdr:colOff>
      <xdr:row>18</xdr:row>
      <xdr:rowOff>127599</xdr:rowOff>
    </xdr:to>
    <xdr:cxnSp macro="">
      <xdr:nvCxnSpPr>
        <xdr:cNvPr id="58" name="直線コネクタ 57"/>
        <xdr:cNvCxnSpPr/>
      </xdr:nvCxnSpPr>
      <xdr:spPr bwMode="auto">
        <a:xfrm>
          <a:off x="3606800" y="3150355"/>
          <a:ext cx="698500" cy="11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155575</xdr:colOff>
      <xdr:row>16</xdr:row>
      <xdr:rowOff>15566</xdr:rowOff>
    </xdr:from>
    <xdr:to>
      <xdr:col>3</xdr:col>
      <xdr:colOff>257175</xdr:colOff>
      <xdr:row>16</xdr:row>
      <xdr:rowOff>117166</xdr:rowOff>
    </xdr:to>
    <xdr:sp macro="" textlink="">
      <xdr:nvSpPr>
        <xdr:cNvPr id="61" name="フローチャート : 判断 60"/>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2" name="テキスト ボックス 61"/>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124119</xdr:rowOff>
    </xdr:from>
    <xdr:to>
      <xdr:col>5</xdr:col>
      <xdr:colOff>34925</xdr:colOff>
      <xdr:row>19</xdr:row>
      <xdr:rowOff>54269</xdr:rowOff>
    </xdr:to>
    <xdr:sp macro="" textlink="">
      <xdr:nvSpPr>
        <xdr:cNvPr id="68" name="円/楕円 67"/>
        <xdr:cNvSpPr/>
      </xdr:nvSpPr>
      <xdr:spPr bwMode="auto">
        <a:xfrm>
          <a:off x="5600700" y="325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96196</xdr:rowOff>
    </xdr:from>
    <xdr:ext cx="762000" cy="259045"/>
    <xdr:sp macro="" textlink="">
      <xdr:nvSpPr>
        <xdr:cNvPr id="69" name="人口1人当たり決算額の推移該当値テキスト130"/>
        <xdr:cNvSpPr txBox="1"/>
      </xdr:nvSpPr>
      <xdr:spPr>
        <a:xfrm>
          <a:off x="5740400" y="322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49,241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6161</xdr:rowOff>
    </xdr:from>
    <xdr:to>
      <xdr:col>4</xdr:col>
      <xdr:colOff>520700</xdr:colOff>
      <xdr:row>19</xdr:row>
      <xdr:rowOff>107761</xdr:rowOff>
    </xdr:to>
    <xdr:sp macro="" textlink="">
      <xdr:nvSpPr>
        <xdr:cNvPr id="70" name="円/楕円 69"/>
        <xdr:cNvSpPr/>
      </xdr:nvSpPr>
      <xdr:spPr bwMode="auto">
        <a:xfrm>
          <a:off x="49530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92538</xdr:rowOff>
    </xdr:from>
    <xdr:ext cx="736600" cy="259045"/>
    <xdr:sp macro="" textlink="">
      <xdr:nvSpPr>
        <xdr:cNvPr id="71" name="テキスト ボックス 70"/>
        <xdr:cNvSpPr txBox="1"/>
      </xdr:nvSpPr>
      <xdr:spPr>
        <a:xfrm>
          <a:off x="4622800" y="339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76799</xdr:rowOff>
    </xdr:from>
    <xdr:to>
      <xdr:col>3</xdr:col>
      <xdr:colOff>955675</xdr:colOff>
      <xdr:row>19</xdr:row>
      <xdr:rowOff>6949</xdr:rowOff>
    </xdr:to>
    <xdr:sp macro="" textlink="">
      <xdr:nvSpPr>
        <xdr:cNvPr id="72" name="円/楕円 71"/>
        <xdr:cNvSpPr/>
      </xdr:nvSpPr>
      <xdr:spPr bwMode="auto">
        <a:xfrm>
          <a:off x="4254500" y="32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163176</xdr:rowOff>
    </xdr:from>
    <xdr:ext cx="762000" cy="259045"/>
    <xdr:sp macro="" textlink="">
      <xdr:nvSpPr>
        <xdr:cNvPr id="73" name="テキスト ボックス 72"/>
        <xdr:cNvSpPr txBox="1"/>
      </xdr:nvSpPr>
      <xdr:spPr>
        <a:xfrm>
          <a:off x="3924300" y="329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137280</xdr:rowOff>
    </xdr:from>
    <xdr:to>
      <xdr:col>3</xdr:col>
      <xdr:colOff>257175</xdr:colOff>
      <xdr:row>18</xdr:row>
      <xdr:rowOff>67430</xdr:rowOff>
    </xdr:to>
    <xdr:sp macro="" textlink="">
      <xdr:nvSpPr>
        <xdr:cNvPr id="74" name="円/楕円 73"/>
        <xdr:cNvSpPr/>
      </xdr:nvSpPr>
      <xdr:spPr bwMode="auto">
        <a:xfrm>
          <a:off x="3556000" y="309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52207</xdr:rowOff>
    </xdr:from>
    <xdr:ext cx="762000" cy="259045"/>
    <xdr:sp macro="" textlink="">
      <xdr:nvSpPr>
        <xdr:cNvPr id="75" name="テキスト ボックス 74"/>
        <xdr:cNvSpPr txBox="1"/>
      </xdr:nvSpPr>
      <xdr:spPr>
        <a:xfrm>
          <a:off x="3225800" y="318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05" name="直線コネクタ 104"/>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06"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07" name="直線コネクタ 106"/>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08"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09" name="直線コネクタ 108"/>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207728</xdr:rowOff>
    </xdr:from>
    <xdr:to>
      <xdr:col>4</xdr:col>
      <xdr:colOff>1117600</xdr:colOff>
      <xdr:row>36</xdr:row>
      <xdr:rowOff>55449</xdr:rowOff>
    </xdr:to>
    <xdr:cxnSp macro="">
      <xdr:nvCxnSpPr>
        <xdr:cNvPr id="110" name="直線コネクタ 109"/>
        <xdr:cNvCxnSpPr/>
      </xdr:nvCxnSpPr>
      <xdr:spPr bwMode="auto">
        <a:xfrm>
          <a:off x="5003800" y="6818078"/>
          <a:ext cx="647700" cy="19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1"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2" name="フローチャート : 判断 111"/>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207728</xdr:rowOff>
    </xdr:from>
    <xdr:to>
      <xdr:col>4</xdr:col>
      <xdr:colOff>469900</xdr:colOff>
      <xdr:row>35</xdr:row>
      <xdr:rowOff>278072</xdr:rowOff>
    </xdr:to>
    <xdr:cxnSp macro="">
      <xdr:nvCxnSpPr>
        <xdr:cNvPr id="113" name="直線コネクタ 112"/>
        <xdr:cNvCxnSpPr/>
      </xdr:nvCxnSpPr>
      <xdr:spPr bwMode="auto">
        <a:xfrm flipV="1">
          <a:off x="4305300" y="6818078"/>
          <a:ext cx="698500" cy="7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4" name="フローチャート : 判断 113"/>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15" name="テキスト ボックス 114"/>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278072</xdr:rowOff>
    </xdr:from>
    <xdr:to>
      <xdr:col>3</xdr:col>
      <xdr:colOff>904875</xdr:colOff>
      <xdr:row>35</xdr:row>
      <xdr:rowOff>291723</xdr:rowOff>
    </xdr:to>
    <xdr:cxnSp macro="">
      <xdr:nvCxnSpPr>
        <xdr:cNvPr id="116" name="直線コネクタ 115"/>
        <xdr:cNvCxnSpPr/>
      </xdr:nvCxnSpPr>
      <xdr:spPr bwMode="auto">
        <a:xfrm flipV="1">
          <a:off x="3606800" y="6888422"/>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17" name="フローチャート : 判断 116"/>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18" name="テキスト ボックス 117"/>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155575</xdr:colOff>
      <xdr:row>35</xdr:row>
      <xdr:rowOff>178188</xdr:rowOff>
    </xdr:from>
    <xdr:to>
      <xdr:col>3</xdr:col>
      <xdr:colOff>257175</xdr:colOff>
      <xdr:row>35</xdr:row>
      <xdr:rowOff>279788</xdr:rowOff>
    </xdr:to>
    <xdr:sp macro="" textlink="">
      <xdr:nvSpPr>
        <xdr:cNvPr id="119" name="フローチャート : 判断 118"/>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0" name="テキスト ボックス 119"/>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4649</xdr:rowOff>
    </xdr:from>
    <xdr:to>
      <xdr:col>5</xdr:col>
      <xdr:colOff>34925</xdr:colOff>
      <xdr:row>36</xdr:row>
      <xdr:rowOff>106249</xdr:rowOff>
    </xdr:to>
    <xdr:sp macro="" textlink="">
      <xdr:nvSpPr>
        <xdr:cNvPr id="126" name="円/楕円 125"/>
        <xdr:cNvSpPr/>
      </xdr:nvSpPr>
      <xdr:spPr bwMode="auto">
        <a:xfrm>
          <a:off x="5600700" y="695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319626</xdr:rowOff>
    </xdr:from>
    <xdr:ext cx="762000" cy="259045"/>
    <xdr:sp macro="" textlink="">
      <xdr:nvSpPr>
        <xdr:cNvPr id="127" name="人口1人当たり決算額の推移該当値テキスト445"/>
        <xdr:cNvSpPr txBox="1"/>
      </xdr:nvSpPr>
      <xdr:spPr>
        <a:xfrm>
          <a:off x="5740400" y="69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156928</xdr:rowOff>
    </xdr:from>
    <xdr:to>
      <xdr:col>4</xdr:col>
      <xdr:colOff>520700</xdr:colOff>
      <xdr:row>35</xdr:row>
      <xdr:rowOff>258528</xdr:rowOff>
    </xdr:to>
    <xdr:sp macro="" textlink="">
      <xdr:nvSpPr>
        <xdr:cNvPr id="128" name="円/楕円 127"/>
        <xdr:cNvSpPr/>
      </xdr:nvSpPr>
      <xdr:spPr bwMode="auto">
        <a:xfrm>
          <a:off x="4953000" y="676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268705</xdr:rowOff>
    </xdr:from>
    <xdr:ext cx="736600" cy="259045"/>
    <xdr:sp macro="" textlink="">
      <xdr:nvSpPr>
        <xdr:cNvPr id="129" name="テキスト ボックス 128"/>
        <xdr:cNvSpPr txBox="1"/>
      </xdr:nvSpPr>
      <xdr:spPr>
        <a:xfrm>
          <a:off x="4622800" y="653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227272</xdr:rowOff>
    </xdr:from>
    <xdr:to>
      <xdr:col>3</xdr:col>
      <xdr:colOff>955675</xdr:colOff>
      <xdr:row>35</xdr:row>
      <xdr:rowOff>328872</xdr:rowOff>
    </xdr:to>
    <xdr:sp macro="" textlink="">
      <xdr:nvSpPr>
        <xdr:cNvPr id="130" name="円/楕円 129"/>
        <xdr:cNvSpPr/>
      </xdr:nvSpPr>
      <xdr:spPr bwMode="auto">
        <a:xfrm>
          <a:off x="4254500" y="683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313649</xdr:rowOff>
    </xdr:from>
    <xdr:ext cx="762000" cy="259045"/>
    <xdr:sp macro="" textlink="">
      <xdr:nvSpPr>
        <xdr:cNvPr id="131" name="テキスト ボックス 130"/>
        <xdr:cNvSpPr txBox="1"/>
      </xdr:nvSpPr>
      <xdr:spPr>
        <a:xfrm>
          <a:off x="3924300" y="69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240923</xdr:rowOff>
    </xdr:from>
    <xdr:to>
      <xdr:col>3</xdr:col>
      <xdr:colOff>257175</xdr:colOff>
      <xdr:row>35</xdr:row>
      <xdr:rowOff>342523</xdr:rowOff>
    </xdr:to>
    <xdr:sp macro="" textlink="">
      <xdr:nvSpPr>
        <xdr:cNvPr id="132" name="円/楕円 131"/>
        <xdr:cNvSpPr/>
      </xdr:nvSpPr>
      <xdr:spPr bwMode="auto">
        <a:xfrm>
          <a:off x="3556000" y="685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327300</xdr:rowOff>
    </xdr:from>
    <xdr:ext cx="762000" cy="259045"/>
    <xdr:sp macro="" textlink="">
      <xdr:nvSpPr>
        <xdr:cNvPr id="133" name="テキスト ボックス 132"/>
        <xdr:cNvSpPr txBox="1"/>
      </xdr:nvSpPr>
      <xdr:spPr>
        <a:xfrm>
          <a:off x="3225800" y="693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財政調整基金と実質収支額の標準財政規模比については、ほぼ横ばいで推移している。これは歳出の見直しによるコスト削減等により予算の執行が適正化されたためである。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実質単年度収支については、今後の歳出の増加に備えるため、財政調整基金以外の積立を行ったことから減少したものである。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赤字は無く、適切な財政運営に努めている。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国平均は下回っているものの、県平均及び類似団体平均を上回っている。元利償還金は増加しているものの、公営企業債の元利償還金に対する繰入金は減少している。今後とも、緊急度・住民ニーズを的確に把握した事業の選択により、地方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全国平均、類似団体平均は下回っているものの、県平均を上回っている。</a:t>
          </a:r>
          <a:r>
            <a:rPr kumimoji="1" lang="ja-JP" altLang="en-US" sz="1100">
              <a:solidFill>
                <a:schemeClr val="dk1"/>
              </a:solidFill>
              <a:effectLst/>
              <a:latin typeface="+mn-lt"/>
              <a:ea typeface="+mn-ea"/>
              <a:cs typeface="+mn-cs"/>
            </a:rPr>
            <a:t>一般会計等に係る地方債の現在高が増加する一方、債務負担行為に基づく支出予定額は減少している。後世への負担を少しでも軽減するよう、地方債借入額と公債費支払いのバランスに注視しつつ、職員の削減や更なる土地開発公社からの買い戻しなど、行財政改革を進め、財政の健全化につと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T8" sqref="CT8:DA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194059791</v>
      </c>
      <c r="BO4" s="349"/>
      <c r="BP4" s="349"/>
      <c r="BQ4" s="349"/>
      <c r="BR4" s="349"/>
      <c r="BS4" s="349"/>
      <c r="BT4" s="349"/>
      <c r="BU4" s="350"/>
      <c r="BV4" s="348">
        <v>219239830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13.1</v>
      </c>
      <c r="CU4" s="355"/>
      <c r="CV4" s="355"/>
      <c r="CW4" s="355"/>
      <c r="CX4" s="355"/>
      <c r="CY4" s="355"/>
      <c r="CZ4" s="355"/>
      <c r="DA4" s="356"/>
      <c r="DB4" s="354">
        <v>15.2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179235059</v>
      </c>
      <c r="BO5" s="386"/>
      <c r="BP5" s="386"/>
      <c r="BQ5" s="386"/>
      <c r="BR5" s="386"/>
      <c r="BS5" s="386"/>
      <c r="BT5" s="386"/>
      <c r="BU5" s="387"/>
      <c r="BV5" s="385">
        <v>203476042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14824732</v>
      </c>
      <c r="BO6" s="386"/>
      <c r="BP6" s="386"/>
      <c r="BQ6" s="386"/>
      <c r="BR6" s="386"/>
      <c r="BS6" s="386"/>
      <c r="BT6" s="386"/>
      <c r="BU6" s="387"/>
      <c r="BV6" s="385">
        <v>15763788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101.5</v>
      </c>
      <c r="CU6" s="423"/>
      <c r="CV6" s="423"/>
      <c r="CW6" s="423"/>
      <c r="CX6" s="423"/>
      <c r="CY6" s="423"/>
      <c r="CZ6" s="423"/>
      <c r="DA6" s="424"/>
      <c r="DB6" s="422">
        <v>100.5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1807540</v>
      </c>
      <c r="BO7" s="386"/>
      <c r="BP7" s="386"/>
      <c r="BQ7" s="386"/>
      <c r="BR7" s="386"/>
      <c r="BS7" s="386"/>
      <c r="BT7" s="386"/>
      <c r="BU7" s="387"/>
      <c r="BV7" s="385">
        <v>657397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99726211</v>
      </c>
      <c r="CU7" s="386"/>
      <c r="CV7" s="386"/>
      <c r="CW7" s="386"/>
      <c r="CX7" s="386"/>
      <c r="CY7" s="386"/>
      <c r="CZ7" s="386"/>
      <c r="DA7" s="387"/>
      <c r="DB7" s="385">
        <v>99314942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13017192</v>
      </c>
      <c r="BO8" s="386"/>
      <c r="BP8" s="386"/>
      <c r="BQ8" s="386"/>
      <c r="BR8" s="386"/>
      <c r="BS8" s="386"/>
      <c r="BT8" s="386"/>
      <c r="BU8" s="387"/>
      <c r="BV8" s="385">
        <v>15106391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561506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-2089199</v>
      </c>
      <c r="BO9" s="386"/>
      <c r="BP9" s="386"/>
      <c r="BQ9" s="386"/>
      <c r="BR9" s="386"/>
      <c r="BS9" s="386"/>
      <c r="BT9" s="386"/>
      <c r="BU9" s="387"/>
      <c r="BV9" s="385">
        <v>-3118201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538434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1145531</v>
      </c>
      <c r="BO10" s="386"/>
      <c r="BP10" s="386"/>
      <c r="BQ10" s="386"/>
      <c r="BR10" s="386"/>
      <c r="BS10" s="386"/>
      <c r="BT10" s="386"/>
      <c r="BU10" s="387"/>
      <c r="BV10" s="385">
        <v>2528080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600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589205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99615</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563942</v>
      </c>
      <c r="S13" s="467"/>
      <c r="T13" s="467"/>
      <c r="U13" s="467"/>
      <c r="V13" s="468"/>
      <c r="W13" s="401" t="s">
        <v>123</v>
      </c>
      <c r="X13" s="402"/>
      <c r="Y13" s="402"/>
      <c r="Z13" s="402"/>
      <c r="AA13" s="402"/>
      <c r="AB13" s="392"/>
      <c r="AC13" s="436">
        <v>1738</v>
      </c>
      <c r="AD13" s="437"/>
      <c r="AE13" s="437"/>
      <c r="AF13" s="437"/>
      <c r="AG13" s="476"/>
      <c r="AH13" s="436">
        <v>2170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-1043283</v>
      </c>
      <c r="BO13" s="386"/>
      <c r="BP13" s="386"/>
      <c r="BQ13" s="386"/>
      <c r="BR13" s="386"/>
      <c r="BS13" s="386"/>
      <c r="BT13" s="386"/>
      <c r="BU13" s="387"/>
      <c r="BV13" s="385">
        <v>-589521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583989</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35.799999999999997</v>
      </c>
      <c r="CU14" s="481"/>
      <c r="CV14" s="481"/>
      <c r="CW14" s="481"/>
      <c r="CX14" s="481"/>
      <c r="CY14" s="481"/>
      <c r="CZ14" s="481"/>
      <c r="DA14" s="482"/>
      <c r="DB14" s="480">
        <v>44.8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561031</v>
      </c>
      <c r="S15" s="467"/>
      <c r="T15" s="467"/>
      <c r="U15" s="467"/>
      <c r="V15" s="468"/>
      <c r="W15" s="401" t="s">
        <v>130</v>
      </c>
      <c r="X15" s="402"/>
      <c r="Y15" s="402"/>
      <c r="Z15" s="402"/>
      <c r="AA15" s="402"/>
      <c r="AB15" s="392"/>
      <c r="AC15" s="436">
        <v>66556</v>
      </c>
      <c r="AD15" s="437"/>
      <c r="AE15" s="437"/>
      <c r="AF15" s="437"/>
      <c r="AG15" s="476"/>
      <c r="AH15" s="436">
        <v>77519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68281112</v>
      </c>
      <c r="BO15" s="349"/>
      <c r="BP15" s="349"/>
      <c r="BQ15" s="349"/>
      <c r="BR15" s="349"/>
      <c r="BS15" s="349"/>
      <c r="BT15" s="349"/>
      <c r="BU15" s="350"/>
      <c r="BV15" s="348">
        <v>66702319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71662671</v>
      </c>
      <c r="BO16" s="386"/>
      <c r="BP16" s="386"/>
      <c r="BQ16" s="386"/>
      <c r="BR16" s="386"/>
      <c r="BS16" s="386"/>
      <c r="BT16" s="386"/>
      <c r="BU16" s="387"/>
      <c r="BV16" s="385">
        <v>70936267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187908</v>
      </c>
      <c r="AD17" s="437"/>
      <c r="AE17" s="437"/>
      <c r="AF17" s="437"/>
      <c r="AG17" s="476"/>
      <c r="AH17" s="436">
        <v>187062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88613472</v>
      </c>
      <c r="BO17" s="386"/>
      <c r="BP17" s="386"/>
      <c r="BQ17" s="386"/>
      <c r="BR17" s="386"/>
      <c r="BS17" s="386"/>
      <c r="BT17" s="386"/>
      <c r="BU17" s="387"/>
      <c r="BV17" s="385">
        <v>86645547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61.95</v>
      </c>
      <c r="M18" s="498"/>
      <c r="N18" s="498"/>
      <c r="O18" s="498"/>
      <c r="P18" s="498"/>
      <c r="Q18" s="498"/>
      <c r="R18" s="499"/>
      <c r="S18" s="499"/>
      <c r="T18" s="499"/>
      <c r="U18" s="499"/>
      <c r="V18" s="500"/>
      <c r="W18" s="403"/>
      <c r="X18" s="404"/>
      <c r="Y18" s="404"/>
      <c r="Z18" s="404"/>
      <c r="AA18" s="404"/>
      <c r="AB18" s="395"/>
      <c r="AC18" s="501">
        <v>73.3</v>
      </c>
      <c r="AD18" s="502"/>
      <c r="AE18" s="502"/>
      <c r="AF18" s="502"/>
      <c r="AG18" s="503"/>
      <c r="AH18" s="501">
        <v>68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97140429</v>
      </c>
      <c r="BO18" s="386"/>
      <c r="BP18" s="386"/>
      <c r="BQ18" s="386"/>
      <c r="BR18" s="386"/>
      <c r="BS18" s="386"/>
      <c r="BT18" s="386"/>
      <c r="BU18" s="387"/>
      <c r="BV18" s="385">
        <v>94001304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9064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132481010</v>
      </c>
      <c r="BO19" s="386"/>
      <c r="BP19" s="386"/>
      <c r="BQ19" s="386"/>
      <c r="BR19" s="386"/>
      <c r="BS19" s="386"/>
      <c r="BT19" s="386"/>
      <c r="BU19" s="387"/>
      <c r="BV19" s="385">
        <v>135395003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234124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165463398</v>
      </c>
      <c r="BO23" s="386"/>
      <c r="BP23" s="386"/>
      <c r="BQ23" s="386"/>
      <c r="BR23" s="386"/>
      <c r="BS23" s="386"/>
      <c r="BT23" s="386"/>
      <c r="BU23" s="387"/>
      <c r="BV23" s="385">
        <v>164585954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10772</v>
      </c>
      <c r="R24" s="437"/>
      <c r="S24" s="437"/>
      <c r="T24" s="437"/>
      <c r="U24" s="437"/>
      <c r="V24" s="476"/>
      <c r="W24" s="531"/>
      <c r="X24" s="519"/>
      <c r="Y24" s="520"/>
      <c r="Z24" s="435" t="s">
        <v>154</v>
      </c>
      <c r="AA24" s="415"/>
      <c r="AB24" s="415"/>
      <c r="AC24" s="415"/>
      <c r="AD24" s="415"/>
      <c r="AE24" s="415"/>
      <c r="AF24" s="415"/>
      <c r="AG24" s="416"/>
      <c r="AH24" s="436">
        <v>2873</v>
      </c>
      <c r="AI24" s="437"/>
      <c r="AJ24" s="437"/>
      <c r="AK24" s="437"/>
      <c r="AL24" s="476"/>
      <c r="AM24" s="436">
        <v>9035585</v>
      </c>
      <c r="AN24" s="437"/>
      <c r="AO24" s="437"/>
      <c r="AP24" s="437"/>
      <c r="AQ24" s="437"/>
      <c r="AR24" s="476"/>
      <c r="AS24" s="436">
        <v>3145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111882200</v>
      </c>
      <c r="BO24" s="386"/>
      <c r="BP24" s="386"/>
      <c r="BQ24" s="386"/>
      <c r="BR24" s="386"/>
      <c r="BS24" s="386"/>
      <c r="BT24" s="386"/>
      <c r="BU24" s="387"/>
      <c r="BV24" s="385">
        <v>112357802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8855</v>
      </c>
      <c r="R25" s="437"/>
      <c r="S25" s="437"/>
      <c r="T25" s="437"/>
      <c r="U25" s="437"/>
      <c r="V25" s="476"/>
      <c r="W25" s="531"/>
      <c r="X25" s="519"/>
      <c r="Y25" s="520"/>
      <c r="Z25" s="435" t="s">
        <v>157</v>
      </c>
      <c r="AA25" s="415"/>
      <c r="AB25" s="415"/>
      <c r="AC25" s="415"/>
      <c r="AD25" s="415"/>
      <c r="AE25" s="415"/>
      <c r="AF25" s="415"/>
      <c r="AG25" s="416"/>
      <c r="AH25" s="436">
        <v>538</v>
      </c>
      <c r="AI25" s="437"/>
      <c r="AJ25" s="437"/>
      <c r="AK25" s="437"/>
      <c r="AL25" s="476"/>
      <c r="AM25" s="436">
        <v>1616152</v>
      </c>
      <c r="AN25" s="437"/>
      <c r="AO25" s="437"/>
      <c r="AP25" s="437"/>
      <c r="AQ25" s="437"/>
      <c r="AR25" s="476"/>
      <c r="AS25" s="436">
        <v>3004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22551009</v>
      </c>
      <c r="BO25" s="349"/>
      <c r="BP25" s="349"/>
      <c r="BQ25" s="349"/>
      <c r="BR25" s="349"/>
      <c r="BS25" s="349"/>
      <c r="BT25" s="349"/>
      <c r="BU25" s="350"/>
      <c r="BV25" s="348">
        <v>23394408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7652</v>
      </c>
      <c r="R26" s="437"/>
      <c r="S26" s="437"/>
      <c r="T26" s="437"/>
      <c r="U26" s="437"/>
      <c r="V26" s="476"/>
      <c r="W26" s="531"/>
      <c r="X26" s="519"/>
      <c r="Y26" s="520"/>
      <c r="Z26" s="435" t="s">
        <v>160</v>
      </c>
      <c r="AA26" s="541"/>
      <c r="AB26" s="541"/>
      <c r="AC26" s="541"/>
      <c r="AD26" s="541"/>
      <c r="AE26" s="541"/>
      <c r="AF26" s="541"/>
      <c r="AG26" s="542"/>
      <c r="AH26" s="436">
        <v>255</v>
      </c>
      <c r="AI26" s="437"/>
      <c r="AJ26" s="437"/>
      <c r="AK26" s="437"/>
      <c r="AL26" s="476"/>
      <c r="AM26" s="436">
        <v>870060</v>
      </c>
      <c r="AN26" s="437"/>
      <c r="AO26" s="437"/>
      <c r="AP26" s="437"/>
      <c r="AQ26" s="437"/>
      <c r="AR26" s="476"/>
      <c r="AS26" s="436">
        <v>3412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352500</v>
      </c>
      <c r="BO26" s="386"/>
      <c r="BP26" s="386"/>
      <c r="BQ26" s="386"/>
      <c r="BR26" s="386"/>
      <c r="BS26" s="386"/>
      <c r="BT26" s="386"/>
      <c r="BU26" s="387"/>
      <c r="BV26" s="385">
        <v>550000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7280</v>
      </c>
      <c r="R27" s="437"/>
      <c r="S27" s="437"/>
      <c r="T27" s="437"/>
      <c r="U27" s="437"/>
      <c r="V27" s="476"/>
      <c r="W27" s="531"/>
      <c r="X27" s="519"/>
      <c r="Y27" s="520"/>
      <c r="Z27" s="435" t="s">
        <v>163</v>
      </c>
      <c r="AA27" s="415"/>
      <c r="AB27" s="415"/>
      <c r="AC27" s="415"/>
      <c r="AD27" s="415"/>
      <c r="AE27" s="415"/>
      <c r="AF27" s="415"/>
      <c r="AG27" s="416"/>
      <c r="AH27" s="436">
        <v>217</v>
      </c>
      <c r="AI27" s="437"/>
      <c r="AJ27" s="437"/>
      <c r="AK27" s="437"/>
      <c r="AL27" s="476"/>
      <c r="AM27" s="436">
        <v>842670</v>
      </c>
      <c r="AN27" s="437"/>
      <c r="AO27" s="437"/>
      <c r="AP27" s="437"/>
      <c r="AQ27" s="437"/>
      <c r="AR27" s="476"/>
      <c r="AS27" s="436">
        <v>3883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1479559</v>
      </c>
      <c r="BO27" s="555"/>
      <c r="BP27" s="555"/>
      <c r="BQ27" s="555"/>
      <c r="BR27" s="555"/>
      <c r="BS27" s="555"/>
      <c r="BT27" s="555"/>
      <c r="BU27" s="556"/>
      <c r="BV27" s="554">
        <v>1479559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6640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15344627</v>
      </c>
      <c r="BO28" s="349"/>
      <c r="BP28" s="349"/>
      <c r="BQ28" s="349"/>
      <c r="BR28" s="349"/>
      <c r="BS28" s="349"/>
      <c r="BT28" s="349"/>
      <c r="BU28" s="350"/>
      <c r="BV28" s="348">
        <v>14298711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38</v>
      </c>
      <c r="M29" s="437"/>
      <c r="N29" s="437"/>
      <c r="O29" s="437"/>
      <c r="P29" s="476"/>
      <c r="Q29" s="436">
        <v>6210</v>
      </c>
      <c r="R29" s="437"/>
      <c r="S29" s="437"/>
      <c r="T29" s="437"/>
      <c r="U29" s="437"/>
      <c r="V29" s="476"/>
      <c r="W29" s="532"/>
      <c r="X29" s="533"/>
      <c r="Y29" s="534"/>
      <c r="Z29" s="435" t="s">
        <v>170</v>
      </c>
      <c r="AA29" s="415"/>
      <c r="AB29" s="415"/>
      <c r="AC29" s="415"/>
      <c r="AD29" s="415"/>
      <c r="AE29" s="415"/>
      <c r="AF29" s="415"/>
      <c r="AG29" s="416"/>
      <c r="AH29" s="436">
        <v>3090</v>
      </c>
      <c r="AI29" s="437"/>
      <c r="AJ29" s="437"/>
      <c r="AK29" s="437"/>
      <c r="AL29" s="476"/>
      <c r="AM29" s="436">
        <v>9878255</v>
      </c>
      <c r="AN29" s="437"/>
      <c r="AO29" s="437"/>
      <c r="AP29" s="437"/>
      <c r="AQ29" s="437"/>
      <c r="AR29" s="476"/>
      <c r="AS29" s="436">
        <v>3197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4346230</v>
      </c>
      <c r="BO29" s="386"/>
      <c r="BP29" s="386"/>
      <c r="BQ29" s="386"/>
      <c r="BR29" s="386"/>
      <c r="BS29" s="386"/>
      <c r="BT29" s="386"/>
      <c r="BU29" s="387"/>
      <c r="BV29" s="385">
        <v>3595353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15996465</v>
      </c>
      <c r="BO30" s="555"/>
      <c r="BP30" s="555"/>
      <c r="BQ30" s="555"/>
      <c r="BR30" s="555"/>
      <c r="BS30" s="555"/>
      <c r="BT30" s="555"/>
      <c r="BU30" s="556"/>
      <c r="BV30" s="554">
        <v>12106719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IF('各会計、関係団体の財政状況及び健全化判断比率'!B35="","",'各会計、関係団体の財政状況及び健全化判断比率'!B35)</f>
        <v>水道事業会計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IF('各会計、関係団体の財政状況及び健全化判断比率'!B37="","",'各会計、関係団体の財政状況及び健全化判断比率'!B37)</f>
        <v>川口市下水道事業特別会計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戸田競艇組合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埼玉高速鉄道</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看護学校事業</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IF('各会計、関係団体の財政状況及び健全化判断比率'!B36="","",'各会計、関係団体の財政状況及び健全化判断比率'!B36)</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彩の国さいたま人づくり広域連合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埼玉県信用保証協会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学童等災害共済事業</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川口中小企業共済会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川口都市計画土地区画整理事業</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川口駅西口地下公共駐車場事業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川口土地開発公社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公共用地取得事業</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川口駅東口地下公共駐車場事業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川口産業振興公社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11</v>
      </c>
      <c r="V39" s="566"/>
      <c r="W39" s="567" t="str">
        <f>IF('各会計、関係団体の財政状況及び健全化判断比率'!B33="","",'各会計、関係団体の財政状況及び健全化判断比率'!B33)</f>
        <v>交通災害共済事業</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川口都市開発</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12</v>
      </c>
      <c r="V40" s="566"/>
      <c r="W40" s="567" t="str">
        <f>IF('各会計、関係団体の財政状況及び健全化判断比率'!B34="","",'各会計、関係団体の財政状況及び健全化判断比率'!B34)</f>
        <v>小型自動車競走事業</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川口勤労福祉サービスセンター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27</v>
      </c>
      <c r="CP41" s="566"/>
      <c r="CQ41" s="567" t="str">
        <f>IF('各会計、関係団体の財政状況及び健全化判断比率'!BS14="","",'各会計、関係団体の財政状況及び健全化判断比率'!BS14)</f>
        <v>川口市体育協会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28</v>
      </c>
      <c r="CP42" s="566"/>
      <c r="CQ42" s="567" t="str">
        <f>IF('各会計、関係団体の財政状況及び健全化判断比率'!BS15="","",'各会計、関係団体の財政状況及び健全化判断比率'!BS15)</f>
        <v>川口市総合文化センター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29</v>
      </c>
      <c r="CP43" s="566"/>
      <c r="CQ43" s="567" t="str">
        <f>IF('各会計、関係団体の財政状況及び健全化判断比率'!BS16="","",'各会計、関係団体の財政状況及び健全化判断比率'!BS16)</f>
        <v>川口緑化センター</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5" t="s">
        <v>24</v>
      </c>
      <c r="C41" s="1166"/>
      <c r="D41" s="81"/>
      <c r="E41" s="1171" t="s">
        <v>25</v>
      </c>
      <c r="F41" s="1171"/>
      <c r="G41" s="1171"/>
      <c r="H41" s="1172"/>
      <c r="I41" s="82" t="s">
        <v>480</v>
      </c>
      <c r="J41" s="83">
        <v>136502</v>
      </c>
      <c r="K41" s="83">
        <v>138226</v>
      </c>
      <c r="L41" s="83">
        <v>164600</v>
      </c>
      <c r="M41" s="84">
        <v>165473</v>
      </c>
    </row>
    <row r="42" spans="2:13" ht="27.75" customHeight="1">
      <c r="B42" s="1167"/>
      <c r="C42" s="1168"/>
      <c r="D42" s="85"/>
      <c r="E42" s="1173" t="s">
        <v>26</v>
      </c>
      <c r="F42" s="1173"/>
      <c r="G42" s="1173"/>
      <c r="H42" s="1174"/>
      <c r="I42" s="86" t="s">
        <v>480</v>
      </c>
      <c r="J42" s="87">
        <v>46852</v>
      </c>
      <c r="K42" s="87">
        <v>44644</v>
      </c>
      <c r="L42" s="87">
        <v>17437</v>
      </c>
      <c r="M42" s="88">
        <v>16010</v>
      </c>
    </row>
    <row r="43" spans="2:13" ht="27.75" customHeight="1">
      <c r="B43" s="1167"/>
      <c r="C43" s="1168"/>
      <c r="D43" s="85"/>
      <c r="E43" s="1173" t="s">
        <v>27</v>
      </c>
      <c r="F43" s="1173"/>
      <c r="G43" s="1173"/>
      <c r="H43" s="1174"/>
      <c r="I43" s="86" t="s">
        <v>480</v>
      </c>
      <c r="J43" s="87">
        <v>38463</v>
      </c>
      <c r="K43" s="87">
        <v>37666</v>
      </c>
      <c r="L43" s="87">
        <v>36372</v>
      </c>
      <c r="M43" s="88">
        <v>37327</v>
      </c>
    </row>
    <row r="44" spans="2:13" ht="27.75" customHeight="1">
      <c r="B44" s="1167"/>
      <c r="C44" s="1168"/>
      <c r="D44" s="85"/>
      <c r="E44" s="1173" t="s">
        <v>28</v>
      </c>
      <c r="F44" s="1173"/>
      <c r="G44" s="1173"/>
      <c r="H44" s="1174"/>
      <c r="I44" s="86" t="s">
        <v>480</v>
      </c>
      <c r="J44" s="87" t="s">
        <v>480</v>
      </c>
      <c r="K44" s="87" t="s">
        <v>480</v>
      </c>
      <c r="L44" s="87" t="s">
        <v>480</v>
      </c>
      <c r="M44" s="88" t="s">
        <v>480</v>
      </c>
    </row>
    <row r="45" spans="2:13" ht="27.75" customHeight="1">
      <c r="B45" s="1167"/>
      <c r="C45" s="1168"/>
      <c r="D45" s="85"/>
      <c r="E45" s="1173" t="s">
        <v>29</v>
      </c>
      <c r="F45" s="1173"/>
      <c r="G45" s="1173"/>
      <c r="H45" s="1174"/>
      <c r="I45" s="86" t="s">
        <v>480</v>
      </c>
      <c r="J45" s="87">
        <v>27400</v>
      </c>
      <c r="K45" s="87">
        <v>26161</v>
      </c>
      <c r="L45" s="87">
        <v>25127</v>
      </c>
      <c r="M45" s="88">
        <v>23332</v>
      </c>
    </row>
    <row r="46" spans="2:13" ht="27.75" customHeight="1">
      <c r="B46" s="1167"/>
      <c r="C46" s="1168"/>
      <c r="D46" s="85"/>
      <c r="E46" s="1173" t="s">
        <v>30</v>
      </c>
      <c r="F46" s="1173"/>
      <c r="G46" s="1173"/>
      <c r="H46" s="1174"/>
      <c r="I46" s="86" t="s">
        <v>480</v>
      </c>
      <c r="J46" s="87">
        <v>8089</v>
      </c>
      <c r="K46" s="87">
        <v>7411</v>
      </c>
      <c r="L46" s="87">
        <v>6447</v>
      </c>
      <c r="M46" s="88">
        <v>908</v>
      </c>
    </row>
    <row r="47" spans="2:13" ht="27.75" customHeight="1">
      <c r="B47" s="1167"/>
      <c r="C47" s="1168"/>
      <c r="D47" s="85"/>
      <c r="E47" s="1173" t="s">
        <v>31</v>
      </c>
      <c r="F47" s="1173"/>
      <c r="G47" s="1173"/>
      <c r="H47" s="1174"/>
      <c r="I47" s="86" t="s">
        <v>480</v>
      </c>
      <c r="J47" s="87" t="s">
        <v>480</v>
      </c>
      <c r="K47" s="87" t="s">
        <v>480</v>
      </c>
      <c r="L47" s="87" t="s">
        <v>480</v>
      </c>
      <c r="M47" s="88" t="s">
        <v>480</v>
      </c>
    </row>
    <row r="48" spans="2:13" ht="27.75" customHeight="1">
      <c r="B48" s="1169"/>
      <c r="C48" s="1170"/>
      <c r="D48" s="85"/>
      <c r="E48" s="1173" t="s">
        <v>32</v>
      </c>
      <c r="F48" s="1173"/>
      <c r="G48" s="1173"/>
      <c r="H48" s="1174"/>
      <c r="I48" s="86" t="s">
        <v>480</v>
      </c>
      <c r="J48" s="87" t="s">
        <v>480</v>
      </c>
      <c r="K48" s="87" t="s">
        <v>480</v>
      </c>
      <c r="L48" s="87" t="s">
        <v>480</v>
      </c>
      <c r="M48" s="88" t="s">
        <v>480</v>
      </c>
    </row>
    <row r="49" spans="2:13" ht="27.75" customHeight="1">
      <c r="B49" s="1175" t="s">
        <v>33</v>
      </c>
      <c r="C49" s="1176"/>
      <c r="D49" s="89"/>
      <c r="E49" s="1173" t="s">
        <v>34</v>
      </c>
      <c r="F49" s="1173"/>
      <c r="G49" s="1173"/>
      <c r="H49" s="1174"/>
      <c r="I49" s="86" t="s">
        <v>480</v>
      </c>
      <c r="J49" s="87">
        <v>27977</v>
      </c>
      <c r="K49" s="87">
        <v>29589</v>
      </c>
      <c r="L49" s="87">
        <v>35957</v>
      </c>
      <c r="M49" s="88">
        <v>41743</v>
      </c>
    </row>
    <row r="50" spans="2:13" ht="27.75" customHeight="1">
      <c r="B50" s="1167"/>
      <c r="C50" s="1168"/>
      <c r="D50" s="85"/>
      <c r="E50" s="1173" t="s">
        <v>35</v>
      </c>
      <c r="F50" s="1173"/>
      <c r="G50" s="1173"/>
      <c r="H50" s="1174"/>
      <c r="I50" s="86" t="s">
        <v>480</v>
      </c>
      <c r="J50" s="87">
        <v>59541</v>
      </c>
      <c r="K50" s="87">
        <v>59120</v>
      </c>
      <c r="L50" s="87">
        <v>57036</v>
      </c>
      <c r="M50" s="88">
        <v>54242</v>
      </c>
    </row>
    <row r="51" spans="2:13" ht="27.75" customHeight="1">
      <c r="B51" s="1169"/>
      <c r="C51" s="1170"/>
      <c r="D51" s="85"/>
      <c r="E51" s="1173" t="s">
        <v>36</v>
      </c>
      <c r="F51" s="1173"/>
      <c r="G51" s="1173"/>
      <c r="H51" s="1174"/>
      <c r="I51" s="86" t="s">
        <v>480</v>
      </c>
      <c r="J51" s="87">
        <v>113512</v>
      </c>
      <c r="K51" s="87">
        <v>115651</v>
      </c>
      <c r="L51" s="87">
        <v>117035</v>
      </c>
      <c r="M51" s="88">
        <v>115213</v>
      </c>
    </row>
    <row r="52" spans="2:13" ht="27.75" customHeight="1" thickBot="1">
      <c r="B52" s="1177" t="s">
        <v>37</v>
      </c>
      <c r="C52" s="1178"/>
      <c r="D52" s="90"/>
      <c r="E52" s="1179" t="s">
        <v>38</v>
      </c>
      <c r="F52" s="1179"/>
      <c r="G52" s="1179"/>
      <c r="H52" s="1180"/>
      <c r="I52" s="91" t="s">
        <v>480</v>
      </c>
      <c r="J52" s="92">
        <v>56276</v>
      </c>
      <c r="K52" s="92">
        <v>49749</v>
      </c>
      <c r="L52" s="92">
        <v>39954</v>
      </c>
      <c r="M52" s="93">
        <v>31853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c r="E3" s="116"/>
      <c r="F3" s="117"/>
      <c r="G3" s="118"/>
      <c r="H3" s="119"/>
    </row>
    <row r="4" spans="1:8">
      <c r="A4" s="120"/>
      <c r="B4" s="121"/>
      <c r="C4" s="122"/>
      <c r="D4" s="123"/>
      <c r="E4" s="124"/>
      <c r="F4" s="125"/>
      <c r="G4" s="126"/>
      <c r="H4" s="127"/>
    </row>
    <row r="5" spans="1:8">
      <c r="A5" s="108" t="s">
        <v>512</v>
      </c>
      <c r="B5" s="113"/>
      <c r="C5" s="114"/>
      <c r="D5" s="115">
        <v>31955</v>
      </c>
      <c r="E5" s="116"/>
      <c r="F5" s="117">
        <v>36765</v>
      </c>
      <c r="G5" s="118"/>
      <c r="H5" s="119"/>
    </row>
    <row r="6" spans="1:8">
      <c r="A6" s="120"/>
      <c r="B6" s="121"/>
      <c r="C6" s="122"/>
      <c r="D6" s="123">
        <v>17097</v>
      </c>
      <c r="E6" s="124"/>
      <c r="F6" s="125">
        <v>20975</v>
      </c>
      <c r="G6" s="126"/>
      <c r="H6" s="127"/>
    </row>
    <row r="7" spans="1:8">
      <c r="A7" s="108" t="s">
        <v>513</v>
      </c>
      <c r="B7" s="113"/>
      <c r="C7" s="114"/>
      <c r="D7" s="115">
        <v>34581</v>
      </c>
      <c r="E7" s="116"/>
      <c r="F7" s="117">
        <v>39052</v>
      </c>
      <c r="G7" s="118"/>
      <c r="H7" s="119"/>
    </row>
    <row r="8" spans="1:8">
      <c r="A8" s="120"/>
      <c r="B8" s="121"/>
      <c r="C8" s="122"/>
      <c r="D8" s="123">
        <v>15763</v>
      </c>
      <c r="E8" s="124"/>
      <c r="F8" s="125">
        <v>21186</v>
      </c>
      <c r="G8" s="126"/>
      <c r="H8" s="127"/>
    </row>
    <row r="9" spans="1:8">
      <c r="A9" s="108" t="s">
        <v>514</v>
      </c>
      <c r="B9" s="113"/>
      <c r="C9" s="114"/>
      <c r="D9" s="115">
        <v>41875</v>
      </c>
      <c r="E9" s="116"/>
      <c r="F9" s="117">
        <v>41235</v>
      </c>
      <c r="G9" s="118"/>
      <c r="H9" s="119"/>
    </row>
    <row r="10" spans="1:8">
      <c r="A10" s="120"/>
      <c r="B10" s="121"/>
      <c r="C10" s="122"/>
      <c r="D10" s="123">
        <v>23380</v>
      </c>
      <c r="E10" s="124"/>
      <c r="F10" s="125">
        <v>22086</v>
      </c>
      <c r="G10" s="126"/>
      <c r="H10" s="127"/>
    </row>
    <row r="11" spans="1:8">
      <c r="A11" s="108" t="s">
        <v>515</v>
      </c>
      <c r="B11" s="113"/>
      <c r="C11" s="114"/>
      <c r="D11" s="115">
        <v>23370</v>
      </c>
      <c r="E11" s="116"/>
      <c r="F11" s="117">
        <v>41862</v>
      </c>
      <c r="G11" s="118"/>
      <c r="H11" s="119"/>
    </row>
    <row r="12" spans="1:8">
      <c r="A12" s="120"/>
      <c r="B12" s="121"/>
      <c r="C12" s="128"/>
      <c r="D12" s="123">
        <v>12507</v>
      </c>
      <c r="E12" s="124"/>
      <c r="F12" s="125">
        <v>23710</v>
      </c>
      <c r="G12" s="126"/>
      <c r="H12" s="127"/>
    </row>
    <row r="13" spans="1:8">
      <c r="A13" s="108"/>
      <c r="B13" s="113"/>
      <c r="C13" s="129"/>
      <c r="D13" s="130">
        <v>32945</v>
      </c>
      <c r="E13" s="131"/>
      <c r="F13" s="132">
        <v>39729</v>
      </c>
      <c r="G13" s="133"/>
      <c r="H13" s="119"/>
    </row>
    <row r="14" spans="1:8">
      <c r="A14" s="120"/>
      <c r="B14" s="121"/>
      <c r="C14" s="122"/>
      <c r="D14" s="123">
        <v>17187</v>
      </c>
      <c r="E14" s="124"/>
      <c r="F14" s="125">
        <v>21989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f>ROUND(VALUE(SUBSTITUTE(実質収支比率等に係る経年分析!G$48,"▲","-")),2)</f>
        <v>16.79</v>
      </c>
      <c r="D19" s="134">
        <f>ROUND(VALUE(SUBSTITUTE(実質収支比率等に係る経年分析!H$48,"▲","-")),2)</f>
        <v>18.71</v>
      </c>
      <c r="E19" s="134">
        <f>ROUND(VALUE(SUBSTITUTE(実質収支比率等に係る経年分析!I$48,"▲","-")),2)</f>
        <v>15.21</v>
      </c>
      <c r="F19" s="134">
        <f>ROUND(VALUE(SUBSTITUTE(実質収支比率等に係る経年分析!J$48,"▲","-")),2)</f>
        <v>13.05</v>
      </c>
    </row>
    <row r="20" spans="1:11">
      <c r="A20" s="134" t="s">
        <v>43</v>
      </c>
      <c r="B20" s="134" t="e">
        <f>ROUND(VALUE(SUBSTITUTE(実質収支比率等に係る経年分析!F$47,"▲","-")),2)</f>
        <v>#VALUE!</v>
      </c>
      <c r="C20" s="134">
        <f>ROUND(VALUE(SUBSTITUTE(実質収支比率等に係る経年分析!G$47,"▲","-")),2)</f>
        <v>11.43</v>
      </c>
      <c r="D20" s="134">
        <f>ROUND(VALUE(SUBSTITUTE(実質収支比率等に係る経年分析!H$47,"▲","-")),2)</f>
        <v>12.09</v>
      </c>
      <c r="E20" s="134">
        <f>ROUND(VALUE(SUBSTITUTE(実質収支比率等に係る経年分析!I$47,"▲","-")),2)</f>
        <v>14.4</v>
      </c>
      <c r="F20" s="134">
        <f>ROUND(VALUE(SUBSTITUTE(実質収支比率等に係る経年分析!J$47,"▲","-")),2)</f>
        <v>15.39</v>
      </c>
    </row>
    <row r="21" spans="1:11">
      <c r="A21" s="134" t="s">
        <v>44</v>
      </c>
      <c r="B21" s="134" t="e">
        <f>IF(ISNUMBER(VALUE(SUBSTITUTE(実質収支比率等に係る経年分析!F$49,"▲","-"))),ROUND(VALUE(SUBSTITUTE(実質収支比率等に係る経年分析!F$49,"▲","-")),2),NA())</f>
        <v>#N/A</v>
      </c>
      <c r="C21" s="134">
        <f>IF(ISNUMBER(VALUE(SUBSTITUTE(実質収支比率等に係る経年分析!G$49,"▲","-"))),ROUND(VALUE(SUBSTITUTE(実質収支比率等に係る経年分析!G$49,"▲","-")),2),NA())</f>
        <v>5.29</v>
      </c>
      <c r="D21" s="134">
        <f>IF(ISNUMBER(VALUE(SUBSTITUTE(実質収支比率等に係る経年分析!H$49,"▲","-"))),ROUND(VALUE(SUBSTITUTE(実質収支比率等に係る経年分析!H$49,"▲","-")),2),NA())</f>
        <v>2.74</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-1.05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川口駅西口地下公共駐車場事業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交通災害共済事業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小型自動車競走事業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16.809999999999999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f>'実質公債費比率（分子）の構造'!L$52</f>
        <v>14681</v>
      </c>
      <c r="H42" s="136"/>
      <c r="I42" s="136"/>
      <c r="J42" s="136">
        <f>'実質公債費比率（分子）の構造'!M$52</f>
        <v>14582</v>
      </c>
      <c r="K42" s="136"/>
      <c r="L42" s="136"/>
      <c r="M42" s="136">
        <f>'実質公債費比率（分子）の構造'!N$52</f>
        <v>14679</v>
      </c>
      <c r="N42" s="136"/>
      <c r="O42" s="136"/>
      <c r="P42" s="136">
        <f>'実質公債費比率（分子）の構造'!O$52</f>
        <v>16231</v>
      </c>
    </row>
    <row r="43" spans="1:16">
      <c r="A43" s="136" t="s">
        <v>52</v>
      </c>
      <c r="B43" s="136" t="str">
        <f>'実質公債費比率（分子）の構造'!K$51</f>
        <v>-</v>
      </c>
      <c r="C43" s="136"/>
      <c r="D43" s="136"/>
      <c r="E43" s="136">
        <f>'実質公債費比率（分子）の構造'!L$51</f>
        <v>10</v>
      </c>
      <c r="F43" s="136"/>
      <c r="G43" s="136"/>
      <c r="H43" s="136">
        <f>'実質公債費比率（分子）の構造'!M$51</f>
        <v>11</v>
      </c>
      <c r="I43" s="136"/>
      <c r="J43" s="136"/>
      <c r="K43" s="136">
        <f>'実質公債費比率（分子）の構造'!N$51</f>
        <v>16</v>
      </c>
      <c r="L43" s="136"/>
      <c r="M43" s="136"/>
      <c r="N43" s="136">
        <f>'実質公債費比率（分子）の構造'!O$51</f>
        <v>16</v>
      </c>
      <c r="O43" s="136"/>
      <c r="P43" s="136"/>
    </row>
    <row r="44" spans="1:16">
      <c r="A44" s="136" t="s">
        <v>53</v>
      </c>
      <c r="B44" s="136" t="str">
        <f>'実質公債費比率（分子）の構造'!K$50</f>
        <v>-</v>
      </c>
      <c r="C44" s="136"/>
      <c r="D44" s="136"/>
      <c r="E44" s="136">
        <f>'実質公債費比率（分子）の構造'!L$50</f>
        <v>2550</v>
      </c>
      <c r="F44" s="136"/>
      <c r="G44" s="136"/>
      <c r="H44" s="136">
        <f>'実質公債費比率（分子）の構造'!M$50</f>
        <v>2393</v>
      </c>
      <c r="I44" s="136"/>
      <c r="J44" s="136"/>
      <c r="K44" s="136">
        <f>'実質公債費比率（分子）の構造'!N$50</f>
        <v>3915</v>
      </c>
      <c r="L44" s="136"/>
      <c r="M44" s="136"/>
      <c r="N44" s="136">
        <f>'実質公債費比率（分子）の構造'!O$50</f>
        <v>1610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t="str">
        <f>'実質公債費比率（分子）の構造'!K$48</f>
        <v>-</v>
      </c>
      <c r="C46" s="136"/>
      <c r="D46" s="136"/>
      <c r="E46" s="136">
        <f>'実質公債費比率（分子）の構造'!L$48</f>
        <v>2534</v>
      </c>
      <c r="F46" s="136"/>
      <c r="G46" s="136"/>
      <c r="H46" s="136">
        <f>'実質公債費比率（分子）の構造'!M$48</f>
        <v>3175</v>
      </c>
      <c r="I46" s="136"/>
      <c r="J46" s="136"/>
      <c r="K46" s="136">
        <f>'実質公債費比率（分子）の構造'!N$48</f>
        <v>3223</v>
      </c>
      <c r="L46" s="136"/>
      <c r="M46" s="136"/>
      <c r="N46" s="136">
        <f>'実質公債費比率（分子）の構造'!O$48</f>
        <v>3110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f>'実質公債費比率（分子）の構造'!L$45</f>
        <v>16114</v>
      </c>
      <c r="F49" s="136"/>
      <c r="G49" s="136"/>
      <c r="H49" s="136">
        <f>'実質公債費比率（分子）の構造'!M$45</f>
        <v>16049</v>
      </c>
      <c r="I49" s="136"/>
      <c r="J49" s="136"/>
      <c r="K49" s="136">
        <f>'実質公債費比率（分子）の構造'!N$45</f>
        <v>15863</v>
      </c>
      <c r="L49" s="136"/>
      <c r="M49" s="136"/>
      <c r="N49" s="136">
        <f>'実質公債費比率（分子）の構造'!O$45</f>
        <v>16468</v>
      </c>
      <c r="O49" s="136"/>
      <c r="P49" s="136"/>
    </row>
    <row r="50" spans="1:16">
      <c r="A50" s="136" t="s">
        <v>59</v>
      </c>
      <c r="B50" s="136" t="e">
        <f>NA()</f>
        <v>#N/A</v>
      </c>
      <c r="C50" s="136" t="e">
        <f>IF(ISNUMBER('実質公債費比率（分子）の構造'!K$53),'実質公債費比率（分子）の構造'!K$53,NA())</f>
        <v>#N/A</v>
      </c>
      <c r="D50" s="136" t="e">
        <f>NA()</f>
        <v>#N/A</v>
      </c>
      <c r="E50" s="136" t="e">
        <f>NA()</f>
        <v>#N/A</v>
      </c>
      <c r="F50" s="136">
        <f>IF(ISNUMBER('実質公債費比率（分子）の構造'!L$53),'実質公債費比率（分子）の構造'!L$53,NA())</f>
        <v>6527</v>
      </c>
      <c r="G50" s="136" t="e">
        <f>NA()</f>
        <v>#N/A</v>
      </c>
      <c r="H50" s="136" t="e">
        <f>NA()</f>
        <v>#N/A</v>
      </c>
      <c r="I50" s="136">
        <f>IF(ISNUMBER('実質公債費比率（分子）の構造'!M$53),'実質公債費比率（分子）の構造'!M$53,NA())</f>
        <v>7046</v>
      </c>
      <c r="J50" s="136" t="e">
        <f>NA()</f>
        <v>#N/A</v>
      </c>
      <c r="K50" s="136" t="e">
        <f>NA()</f>
        <v>#N/A</v>
      </c>
      <c r="L50" s="136">
        <f>IF(ISNUMBER('実質公債費比率（分子）の構造'!N$53),'実質公債費比率（分子）の構造'!N$53,NA())</f>
        <v>8338</v>
      </c>
      <c r="M50" s="136" t="e">
        <f>NA()</f>
        <v>#N/A</v>
      </c>
      <c r="N50" s="136" t="e">
        <f>NA()</f>
        <v>#N/A</v>
      </c>
      <c r="O50" s="136">
        <f>IF(ISNUMBER('実質公債費比率（分子）の構造'!O$53),'実質公債費比率（分子）の構造'!O$53,NA())</f>
        <v>4973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f>'将来負担比率（分子）の構造'!J$51</f>
        <v>113512</v>
      </c>
      <c r="H56" s="135"/>
      <c r="I56" s="135"/>
      <c r="J56" s="135">
        <f>'将来負担比率（分子）の構造'!K$51</f>
        <v>115651</v>
      </c>
      <c r="K56" s="135"/>
      <c r="L56" s="135"/>
      <c r="M56" s="135">
        <f>'将来負担比率（分子）の構造'!L$51</f>
        <v>117035</v>
      </c>
      <c r="N56" s="135"/>
      <c r="O56" s="135"/>
      <c r="P56" s="135">
        <f>'将来負担比率（分子）の構造'!M$51</f>
        <v>115213</v>
      </c>
    </row>
    <row r="57" spans="1:16">
      <c r="A57" s="135" t="s">
        <v>35</v>
      </c>
      <c r="B57" s="135"/>
      <c r="C57" s="135"/>
      <c r="D57" s="135" t="str">
        <f>'将来負担比率（分子）の構造'!I$50</f>
        <v>-</v>
      </c>
      <c r="E57" s="135"/>
      <c r="F57" s="135"/>
      <c r="G57" s="135">
        <f>'将来負担比率（分子）の構造'!J$50</f>
        <v>59541</v>
      </c>
      <c r="H57" s="135"/>
      <c r="I57" s="135"/>
      <c r="J57" s="135">
        <f>'将来負担比率（分子）の構造'!K$50</f>
        <v>59120</v>
      </c>
      <c r="K57" s="135"/>
      <c r="L57" s="135"/>
      <c r="M57" s="135">
        <f>'将来負担比率（分子）の構造'!L$50</f>
        <v>57036</v>
      </c>
      <c r="N57" s="135"/>
      <c r="O57" s="135"/>
      <c r="P57" s="135">
        <f>'将来負担比率（分子）の構造'!M$50</f>
        <v>54242</v>
      </c>
    </row>
    <row r="58" spans="1:16">
      <c r="A58" s="135" t="s">
        <v>34</v>
      </c>
      <c r="B58" s="135"/>
      <c r="C58" s="135"/>
      <c r="D58" s="135" t="str">
        <f>'将来負担比率（分子）の構造'!I$49</f>
        <v>-</v>
      </c>
      <c r="E58" s="135"/>
      <c r="F58" s="135"/>
      <c r="G58" s="135">
        <f>'将来負担比率（分子）の構造'!J$49</f>
        <v>27977</v>
      </c>
      <c r="H58" s="135"/>
      <c r="I58" s="135"/>
      <c r="J58" s="135">
        <f>'将来負担比率（分子）の構造'!K$49</f>
        <v>29589</v>
      </c>
      <c r="K58" s="135"/>
      <c r="L58" s="135"/>
      <c r="M58" s="135">
        <f>'将来負担比率（分子）の構造'!L$49</f>
        <v>35957</v>
      </c>
      <c r="N58" s="135"/>
      <c r="O58" s="135"/>
      <c r="P58" s="135">
        <f>'将来負担比率（分子）の構造'!M$49</f>
        <v>41743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8089</v>
      </c>
      <c r="F61" s="135"/>
      <c r="G61" s="135"/>
      <c r="H61" s="135">
        <f>'将来負担比率（分子）の構造'!K$46</f>
        <v>7411</v>
      </c>
      <c r="I61" s="135"/>
      <c r="J61" s="135"/>
      <c r="K61" s="135">
        <f>'将来負担比率（分子）の構造'!L$46</f>
        <v>6447</v>
      </c>
      <c r="L61" s="135"/>
      <c r="M61" s="135"/>
      <c r="N61" s="135">
        <f>'将来負担比率（分子）の構造'!M$46</f>
        <v>908</v>
      </c>
      <c r="O61" s="135"/>
      <c r="P61" s="135"/>
    </row>
    <row r="62" spans="1:16">
      <c r="A62" s="135" t="s">
        <v>29</v>
      </c>
      <c r="B62" s="135" t="str">
        <f>'将来負担比率（分子）の構造'!I$45</f>
        <v>-</v>
      </c>
      <c r="C62" s="135"/>
      <c r="D62" s="135"/>
      <c r="E62" s="135">
        <f>'将来負担比率（分子）の構造'!J$45</f>
        <v>27400</v>
      </c>
      <c r="F62" s="135"/>
      <c r="G62" s="135"/>
      <c r="H62" s="135">
        <f>'将来負担比率（分子）の構造'!K$45</f>
        <v>26161</v>
      </c>
      <c r="I62" s="135"/>
      <c r="J62" s="135"/>
      <c r="K62" s="135">
        <f>'将来負担比率（分子）の構造'!L$45</f>
        <v>25127</v>
      </c>
      <c r="L62" s="135"/>
      <c r="M62" s="135"/>
      <c r="N62" s="135">
        <f>'将来負担比率（分子）の構造'!M$45</f>
        <v>23332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t="str">
        <f>'将来負担比率（分子）の構造'!I$43</f>
        <v>-</v>
      </c>
      <c r="C64" s="135"/>
      <c r="D64" s="135"/>
      <c r="E64" s="135">
        <f>'将来負担比率（分子）の構造'!J$43</f>
        <v>38463</v>
      </c>
      <c r="F64" s="135"/>
      <c r="G64" s="135"/>
      <c r="H64" s="135">
        <f>'将来負担比率（分子）の構造'!K$43</f>
        <v>37666</v>
      </c>
      <c r="I64" s="135"/>
      <c r="J64" s="135"/>
      <c r="K64" s="135">
        <f>'将来負担比率（分子）の構造'!L$43</f>
        <v>36372</v>
      </c>
      <c r="L64" s="135"/>
      <c r="M64" s="135"/>
      <c r="N64" s="135">
        <f>'将来負担比率（分子）の構造'!M$43</f>
        <v>37327</v>
      </c>
      <c r="O64" s="135"/>
      <c r="P64" s="135"/>
    </row>
    <row r="65" spans="1:16">
      <c r="A65" s="135" t="s">
        <v>26</v>
      </c>
      <c r="B65" s="135" t="str">
        <f>'将来負担比率（分子）の構造'!I$42</f>
        <v>-</v>
      </c>
      <c r="C65" s="135"/>
      <c r="D65" s="135"/>
      <c r="E65" s="135">
        <f>'将来負担比率（分子）の構造'!J$42</f>
        <v>46852</v>
      </c>
      <c r="F65" s="135"/>
      <c r="G65" s="135"/>
      <c r="H65" s="135">
        <f>'将来負担比率（分子）の構造'!K$42</f>
        <v>44644</v>
      </c>
      <c r="I65" s="135"/>
      <c r="J65" s="135"/>
      <c r="K65" s="135">
        <f>'将来負担比率（分子）の構造'!L$42</f>
        <v>17437</v>
      </c>
      <c r="L65" s="135"/>
      <c r="M65" s="135"/>
      <c r="N65" s="135">
        <f>'将来負担比率（分子）の構造'!M$42</f>
        <v>16010</v>
      </c>
      <c r="O65" s="135"/>
      <c r="P65" s="135"/>
    </row>
    <row r="66" spans="1:16">
      <c r="A66" s="135" t="s">
        <v>25</v>
      </c>
      <c r="B66" s="135" t="str">
        <f>'将来負担比率（分子）の構造'!I$41</f>
        <v>-</v>
      </c>
      <c r="C66" s="135"/>
      <c r="D66" s="135"/>
      <c r="E66" s="135">
        <f>'将来負担比率（分子）の構造'!J$41</f>
        <v>136502</v>
      </c>
      <c r="F66" s="135"/>
      <c r="G66" s="135"/>
      <c r="H66" s="135">
        <f>'将来負担比率（分子）の構造'!K$41</f>
        <v>138226</v>
      </c>
      <c r="I66" s="135"/>
      <c r="J66" s="135"/>
      <c r="K66" s="135">
        <f>'将来負担比率（分子）の構造'!L$41</f>
        <v>164600</v>
      </c>
      <c r="L66" s="135"/>
      <c r="M66" s="135"/>
      <c r="N66" s="135">
        <f>'将来負担比率（分子）の構造'!M$41</f>
        <v>165473</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f>IF(ISNUMBER('将来負担比率（分子）の構造'!J$52), IF('将来負担比率（分子）の構造'!J$52 &lt; 0, 0, '将来負担比率（分子）の構造'!J$52), NA())</f>
        <v>56276</v>
      </c>
      <c r="G67" s="135" t="e">
        <f>NA()</f>
        <v>#N/A</v>
      </c>
      <c r="H67" s="135" t="e">
        <f>NA()</f>
        <v>#N/A</v>
      </c>
      <c r="I67" s="135">
        <f>IF(ISNUMBER('将来負担比率（分子）の構造'!K$52), IF('将来負担比率（分子）の構造'!K$52 &lt; 0, 0, '将来負担比率（分子）の構造'!K$52), NA())</f>
        <v>49749</v>
      </c>
      <c r="J67" s="135" t="e">
        <f>NA()</f>
        <v>#N/A</v>
      </c>
      <c r="K67" s="135" t="e">
        <f>NA()</f>
        <v>#N/A</v>
      </c>
      <c r="L67" s="135">
        <f>IF(ISNUMBER('将来負担比率（分子）の構造'!L$52), IF('将来負担比率（分子）の構造'!L$52 &lt; 0, 0, '将来負担比率（分子）の構造'!L$52), NA())</f>
        <v>39954</v>
      </c>
      <c r="M67" s="135" t="e">
        <f>NA()</f>
        <v>#N/A</v>
      </c>
      <c r="N67" s="135" t="e">
        <f>NA()</f>
        <v>#N/A</v>
      </c>
      <c r="O67" s="135">
        <f>IF(ISNUMBER('将来負担比率（分子）の構造'!M$52), IF('将来負担比率（分子）の構造'!M$52 &lt; 0, 0, '将来負担比率（分子）の構造'!M$52), NA())</f>
        <v>31853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40" workbookViewId="0">
      <selection activeCell="CR13" sqref="CR13:CY1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91340115</v>
      </c>
      <c r="S5" s="583"/>
      <c r="T5" s="583"/>
      <c r="U5" s="583"/>
      <c r="V5" s="583"/>
      <c r="W5" s="583"/>
      <c r="X5" s="583"/>
      <c r="Y5" s="584"/>
      <c r="Z5" s="585">
        <v>47.1</v>
      </c>
      <c r="AA5" s="585"/>
      <c r="AB5" s="585"/>
      <c r="AC5" s="585"/>
      <c r="AD5" s="586">
        <v>82830625</v>
      </c>
      <c r="AE5" s="586"/>
      <c r="AF5" s="586"/>
      <c r="AG5" s="586"/>
      <c r="AH5" s="586"/>
      <c r="AI5" s="586"/>
      <c r="AJ5" s="586"/>
      <c r="AK5" s="586"/>
      <c r="AL5" s="587">
        <v>86.6</v>
      </c>
      <c r="AM5" s="588"/>
      <c r="AN5" s="588"/>
      <c r="AO5" s="589"/>
      <c r="AP5" s="579" t="s">
        <v>208</v>
      </c>
      <c r="AQ5" s="580"/>
      <c r="AR5" s="580"/>
      <c r="AS5" s="580"/>
      <c r="AT5" s="580"/>
      <c r="AU5" s="580"/>
      <c r="AV5" s="580"/>
      <c r="AW5" s="580"/>
      <c r="AX5" s="580"/>
      <c r="AY5" s="580"/>
      <c r="AZ5" s="580"/>
      <c r="BA5" s="580"/>
      <c r="BB5" s="580"/>
      <c r="BC5" s="580"/>
      <c r="BD5" s="580"/>
      <c r="BE5" s="580"/>
      <c r="BF5" s="581"/>
      <c r="BG5" s="593">
        <v>81627051</v>
      </c>
      <c r="BH5" s="594"/>
      <c r="BI5" s="594"/>
      <c r="BJ5" s="594"/>
      <c r="BK5" s="594"/>
      <c r="BL5" s="594"/>
      <c r="BM5" s="594"/>
      <c r="BN5" s="595"/>
      <c r="BO5" s="596">
        <v>89.4</v>
      </c>
      <c r="BP5" s="596"/>
      <c r="BQ5" s="596"/>
      <c r="BR5" s="596"/>
      <c r="BS5" s="597">
        <v>534837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902310</v>
      </c>
      <c r="S6" s="594"/>
      <c r="T6" s="594"/>
      <c r="U6" s="594"/>
      <c r="V6" s="594"/>
      <c r="W6" s="594"/>
      <c r="X6" s="594"/>
      <c r="Y6" s="595"/>
      <c r="Z6" s="596">
        <v>0.5</v>
      </c>
      <c r="AA6" s="596"/>
      <c r="AB6" s="596"/>
      <c r="AC6" s="596"/>
      <c r="AD6" s="597">
        <v>902310</v>
      </c>
      <c r="AE6" s="597"/>
      <c r="AF6" s="597"/>
      <c r="AG6" s="597"/>
      <c r="AH6" s="597"/>
      <c r="AI6" s="597"/>
      <c r="AJ6" s="597"/>
      <c r="AK6" s="597"/>
      <c r="AL6" s="598">
        <v>0.9</v>
      </c>
      <c r="AM6" s="599"/>
      <c r="AN6" s="599"/>
      <c r="AO6" s="600"/>
      <c r="AP6" s="590" t="s">
        <v>213</v>
      </c>
      <c r="AQ6" s="591"/>
      <c r="AR6" s="591"/>
      <c r="AS6" s="591"/>
      <c r="AT6" s="591"/>
      <c r="AU6" s="591"/>
      <c r="AV6" s="591"/>
      <c r="AW6" s="591"/>
      <c r="AX6" s="591"/>
      <c r="AY6" s="591"/>
      <c r="AZ6" s="591"/>
      <c r="BA6" s="591"/>
      <c r="BB6" s="591"/>
      <c r="BC6" s="591"/>
      <c r="BD6" s="591"/>
      <c r="BE6" s="591"/>
      <c r="BF6" s="592"/>
      <c r="BG6" s="593">
        <v>81627051</v>
      </c>
      <c r="BH6" s="594"/>
      <c r="BI6" s="594"/>
      <c r="BJ6" s="594"/>
      <c r="BK6" s="594"/>
      <c r="BL6" s="594"/>
      <c r="BM6" s="594"/>
      <c r="BN6" s="595"/>
      <c r="BO6" s="596">
        <v>89.4</v>
      </c>
      <c r="BP6" s="596"/>
      <c r="BQ6" s="596"/>
      <c r="BR6" s="596"/>
      <c r="BS6" s="597">
        <v>534837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922227</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922222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140608</v>
      </c>
      <c r="S7" s="594"/>
      <c r="T7" s="594"/>
      <c r="U7" s="594"/>
      <c r="V7" s="594"/>
      <c r="W7" s="594"/>
      <c r="X7" s="594"/>
      <c r="Y7" s="595"/>
      <c r="Z7" s="596">
        <v>0.1</v>
      </c>
      <c r="AA7" s="596"/>
      <c r="AB7" s="596"/>
      <c r="AC7" s="596"/>
      <c r="AD7" s="597">
        <v>140608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40762905</v>
      </c>
      <c r="BH7" s="594"/>
      <c r="BI7" s="594"/>
      <c r="BJ7" s="594"/>
      <c r="BK7" s="594"/>
      <c r="BL7" s="594"/>
      <c r="BM7" s="594"/>
      <c r="BN7" s="595"/>
      <c r="BO7" s="596">
        <v>44.6</v>
      </c>
      <c r="BP7" s="596"/>
      <c r="BQ7" s="596"/>
      <c r="BR7" s="596"/>
      <c r="BS7" s="597">
        <v>534837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13579691</v>
      </c>
      <c r="CS7" s="594"/>
      <c r="CT7" s="594"/>
      <c r="CU7" s="594"/>
      <c r="CV7" s="594"/>
      <c r="CW7" s="594"/>
      <c r="CX7" s="594"/>
      <c r="CY7" s="595"/>
      <c r="CZ7" s="596">
        <v>7.6</v>
      </c>
      <c r="DA7" s="596"/>
      <c r="DB7" s="596"/>
      <c r="DC7" s="596"/>
      <c r="DD7" s="602">
        <v>185178</v>
      </c>
      <c r="DE7" s="594"/>
      <c r="DF7" s="594"/>
      <c r="DG7" s="594"/>
      <c r="DH7" s="594"/>
      <c r="DI7" s="594"/>
      <c r="DJ7" s="594"/>
      <c r="DK7" s="594"/>
      <c r="DL7" s="594"/>
      <c r="DM7" s="594"/>
      <c r="DN7" s="594"/>
      <c r="DO7" s="594"/>
      <c r="DP7" s="595"/>
      <c r="DQ7" s="602">
        <v>11956990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637399</v>
      </c>
      <c r="S8" s="594"/>
      <c r="T8" s="594"/>
      <c r="U8" s="594"/>
      <c r="V8" s="594"/>
      <c r="W8" s="594"/>
      <c r="X8" s="594"/>
      <c r="Y8" s="595"/>
      <c r="Z8" s="596">
        <v>0.3</v>
      </c>
      <c r="AA8" s="596"/>
      <c r="AB8" s="596"/>
      <c r="AC8" s="596"/>
      <c r="AD8" s="597">
        <v>637399</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990742</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77117952</v>
      </c>
      <c r="CS8" s="594"/>
      <c r="CT8" s="594"/>
      <c r="CU8" s="594"/>
      <c r="CV8" s="594"/>
      <c r="CW8" s="594"/>
      <c r="CX8" s="594"/>
      <c r="CY8" s="595"/>
      <c r="CZ8" s="596">
        <v>43</v>
      </c>
      <c r="DA8" s="596"/>
      <c r="DB8" s="596"/>
      <c r="DC8" s="596"/>
      <c r="DD8" s="602">
        <v>1406998</v>
      </c>
      <c r="DE8" s="594"/>
      <c r="DF8" s="594"/>
      <c r="DG8" s="594"/>
      <c r="DH8" s="594"/>
      <c r="DI8" s="594"/>
      <c r="DJ8" s="594"/>
      <c r="DK8" s="594"/>
      <c r="DL8" s="594"/>
      <c r="DM8" s="594"/>
      <c r="DN8" s="594"/>
      <c r="DO8" s="594"/>
      <c r="DP8" s="595"/>
      <c r="DQ8" s="602">
        <v>37468753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390401</v>
      </c>
      <c r="S9" s="594"/>
      <c r="T9" s="594"/>
      <c r="U9" s="594"/>
      <c r="V9" s="594"/>
      <c r="W9" s="594"/>
      <c r="X9" s="594"/>
      <c r="Y9" s="595"/>
      <c r="Z9" s="596">
        <v>0.2</v>
      </c>
      <c r="AA9" s="596"/>
      <c r="AB9" s="596"/>
      <c r="AC9" s="596"/>
      <c r="AD9" s="597">
        <v>390401</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34618963</v>
      </c>
      <c r="BH9" s="594"/>
      <c r="BI9" s="594"/>
      <c r="BJ9" s="594"/>
      <c r="BK9" s="594"/>
      <c r="BL9" s="594"/>
      <c r="BM9" s="594"/>
      <c r="BN9" s="595"/>
      <c r="BO9" s="596">
        <v>37.9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15576537</v>
      </c>
      <c r="CS9" s="594"/>
      <c r="CT9" s="594"/>
      <c r="CU9" s="594"/>
      <c r="CV9" s="594"/>
      <c r="CW9" s="594"/>
      <c r="CX9" s="594"/>
      <c r="CY9" s="595"/>
      <c r="CZ9" s="596">
        <v>8.6999999999999993</v>
      </c>
      <c r="DA9" s="596"/>
      <c r="DB9" s="596"/>
      <c r="DC9" s="596"/>
      <c r="DD9" s="602">
        <v>746496</v>
      </c>
      <c r="DE9" s="594"/>
      <c r="DF9" s="594"/>
      <c r="DG9" s="594"/>
      <c r="DH9" s="594"/>
      <c r="DI9" s="594"/>
      <c r="DJ9" s="594"/>
      <c r="DK9" s="594"/>
      <c r="DL9" s="594"/>
      <c r="DM9" s="594"/>
      <c r="DN9" s="594"/>
      <c r="DO9" s="594"/>
      <c r="DP9" s="595"/>
      <c r="DQ9" s="602">
        <v>12800246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5398442</v>
      </c>
      <c r="S10" s="594"/>
      <c r="T10" s="594"/>
      <c r="U10" s="594"/>
      <c r="V10" s="594"/>
      <c r="W10" s="594"/>
      <c r="X10" s="594"/>
      <c r="Y10" s="595"/>
      <c r="Z10" s="596">
        <v>2.8</v>
      </c>
      <c r="AA10" s="596"/>
      <c r="AB10" s="596"/>
      <c r="AC10" s="596"/>
      <c r="AD10" s="597">
        <v>5398442</v>
      </c>
      <c r="AE10" s="597"/>
      <c r="AF10" s="597"/>
      <c r="AG10" s="597"/>
      <c r="AH10" s="597"/>
      <c r="AI10" s="597"/>
      <c r="AJ10" s="597"/>
      <c r="AK10" s="597"/>
      <c r="AL10" s="598">
        <v>5.6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1461806</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535971</v>
      </c>
      <c r="CS10" s="594"/>
      <c r="CT10" s="594"/>
      <c r="CU10" s="594"/>
      <c r="CV10" s="594"/>
      <c r="CW10" s="594"/>
      <c r="CX10" s="594"/>
      <c r="CY10" s="595"/>
      <c r="CZ10" s="596">
        <v>0.3</v>
      </c>
      <c r="DA10" s="596"/>
      <c r="DB10" s="596"/>
      <c r="DC10" s="596"/>
      <c r="DD10" s="602">
        <v>2160</v>
      </c>
      <c r="DE10" s="594"/>
      <c r="DF10" s="594"/>
      <c r="DG10" s="594"/>
      <c r="DH10" s="594"/>
      <c r="DI10" s="594"/>
      <c r="DJ10" s="594"/>
      <c r="DK10" s="594"/>
      <c r="DL10" s="594"/>
      <c r="DM10" s="594"/>
      <c r="DN10" s="594"/>
      <c r="DO10" s="594"/>
      <c r="DP10" s="595"/>
      <c r="DQ10" s="602">
        <v>354389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8693</v>
      </c>
      <c r="S11" s="594"/>
      <c r="T11" s="594"/>
      <c r="U11" s="594"/>
      <c r="V11" s="594"/>
      <c r="W11" s="594"/>
      <c r="X11" s="594"/>
      <c r="Y11" s="595"/>
      <c r="Z11" s="596">
        <v>0</v>
      </c>
      <c r="AA11" s="596"/>
      <c r="AB11" s="596"/>
      <c r="AC11" s="596"/>
      <c r="AD11" s="597">
        <v>8693</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3691394</v>
      </c>
      <c r="BH11" s="594"/>
      <c r="BI11" s="594"/>
      <c r="BJ11" s="594"/>
      <c r="BK11" s="594"/>
      <c r="BL11" s="594"/>
      <c r="BM11" s="594"/>
      <c r="BN11" s="595"/>
      <c r="BO11" s="596">
        <v>4</v>
      </c>
      <c r="BP11" s="596"/>
      <c r="BQ11" s="596"/>
      <c r="BR11" s="596"/>
      <c r="BS11" s="602">
        <v>534837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755146</v>
      </c>
      <c r="CS11" s="594"/>
      <c r="CT11" s="594"/>
      <c r="CU11" s="594"/>
      <c r="CV11" s="594"/>
      <c r="CW11" s="594"/>
      <c r="CX11" s="594"/>
      <c r="CY11" s="595"/>
      <c r="CZ11" s="596">
        <v>0.4</v>
      </c>
      <c r="DA11" s="596"/>
      <c r="DB11" s="596"/>
      <c r="DC11" s="596"/>
      <c r="DD11" s="602">
        <v>3240</v>
      </c>
      <c r="DE11" s="594"/>
      <c r="DF11" s="594"/>
      <c r="DG11" s="594"/>
      <c r="DH11" s="594"/>
      <c r="DI11" s="594"/>
      <c r="DJ11" s="594"/>
      <c r="DK11" s="594"/>
      <c r="DL11" s="594"/>
      <c r="DM11" s="594"/>
      <c r="DN11" s="594"/>
      <c r="DO11" s="594"/>
      <c r="DP11" s="595"/>
      <c r="DQ11" s="602">
        <v>641511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36186236</v>
      </c>
      <c r="BH12" s="594"/>
      <c r="BI12" s="594"/>
      <c r="BJ12" s="594"/>
      <c r="BK12" s="594"/>
      <c r="BL12" s="594"/>
      <c r="BM12" s="594"/>
      <c r="BN12" s="595"/>
      <c r="BO12" s="596">
        <v>39.6</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782492</v>
      </c>
      <c r="CS12" s="594"/>
      <c r="CT12" s="594"/>
      <c r="CU12" s="594"/>
      <c r="CV12" s="594"/>
      <c r="CW12" s="594"/>
      <c r="CX12" s="594"/>
      <c r="CY12" s="595"/>
      <c r="CZ12" s="596">
        <v>0.4</v>
      </c>
      <c r="DA12" s="596"/>
      <c r="DB12" s="596"/>
      <c r="DC12" s="596"/>
      <c r="DD12" s="602">
        <v>28374</v>
      </c>
      <c r="DE12" s="594"/>
      <c r="DF12" s="594"/>
      <c r="DG12" s="594"/>
      <c r="DH12" s="594"/>
      <c r="DI12" s="594"/>
      <c r="DJ12" s="594"/>
      <c r="DK12" s="594"/>
      <c r="DL12" s="594"/>
      <c r="DM12" s="594"/>
      <c r="DN12" s="594"/>
      <c r="DO12" s="594"/>
      <c r="DP12" s="595"/>
      <c r="DQ12" s="602">
        <v>769744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176075</v>
      </c>
      <c r="S13" s="594"/>
      <c r="T13" s="594"/>
      <c r="U13" s="594"/>
      <c r="V13" s="594"/>
      <c r="W13" s="594"/>
      <c r="X13" s="594"/>
      <c r="Y13" s="595"/>
      <c r="Z13" s="596">
        <v>0.1</v>
      </c>
      <c r="AA13" s="596"/>
      <c r="AB13" s="596"/>
      <c r="AC13" s="596"/>
      <c r="AD13" s="597">
        <v>176075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36120772</v>
      </c>
      <c r="BH13" s="594"/>
      <c r="BI13" s="594"/>
      <c r="BJ13" s="594"/>
      <c r="BK13" s="594"/>
      <c r="BL13" s="594"/>
      <c r="BM13" s="594"/>
      <c r="BN13" s="595"/>
      <c r="BO13" s="596">
        <v>39.5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25736858</v>
      </c>
      <c r="CS13" s="594"/>
      <c r="CT13" s="594"/>
      <c r="CU13" s="594"/>
      <c r="CV13" s="594"/>
      <c r="CW13" s="594"/>
      <c r="CX13" s="594"/>
      <c r="CY13" s="595"/>
      <c r="CZ13" s="596">
        <v>14.4</v>
      </c>
      <c r="DA13" s="596"/>
      <c r="DB13" s="596"/>
      <c r="DC13" s="596"/>
      <c r="DD13" s="602">
        <v>9185511</v>
      </c>
      <c r="DE13" s="594"/>
      <c r="DF13" s="594"/>
      <c r="DG13" s="594"/>
      <c r="DH13" s="594"/>
      <c r="DI13" s="594"/>
      <c r="DJ13" s="594"/>
      <c r="DK13" s="594"/>
      <c r="DL13" s="594"/>
      <c r="DM13" s="594"/>
      <c r="DN13" s="594"/>
      <c r="DO13" s="594"/>
      <c r="DP13" s="595"/>
      <c r="DQ13" s="602">
        <v>13626496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421967</v>
      </c>
      <c r="BH14" s="594"/>
      <c r="BI14" s="594"/>
      <c r="BJ14" s="594"/>
      <c r="BK14" s="594"/>
      <c r="BL14" s="594"/>
      <c r="BM14" s="594"/>
      <c r="BN14" s="595"/>
      <c r="BO14" s="596">
        <v>0.5</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5339738</v>
      </c>
      <c r="CS14" s="594"/>
      <c r="CT14" s="594"/>
      <c r="CU14" s="594"/>
      <c r="CV14" s="594"/>
      <c r="CW14" s="594"/>
      <c r="CX14" s="594"/>
      <c r="CY14" s="595"/>
      <c r="CZ14" s="596">
        <v>3</v>
      </c>
      <c r="DA14" s="596"/>
      <c r="DB14" s="596"/>
      <c r="DC14" s="596"/>
      <c r="DD14" s="602">
        <v>242885</v>
      </c>
      <c r="DE14" s="594"/>
      <c r="DF14" s="594"/>
      <c r="DG14" s="594"/>
      <c r="DH14" s="594"/>
      <c r="DI14" s="594"/>
      <c r="DJ14" s="594"/>
      <c r="DK14" s="594"/>
      <c r="DL14" s="594"/>
      <c r="DM14" s="594"/>
      <c r="DN14" s="594"/>
      <c r="DO14" s="594"/>
      <c r="DP14" s="595"/>
      <c r="DQ14" s="602">
        <v>5118720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476040</v>
      </c>
      <c r="S15" s="594"/>
      <c r="T15" s="594"/>
      <c r="U15" s="594"/>
      <c r="V15" s="594"/>
      <c r="W15" s="594"/>
      <c r="X15" s="594"/>
      <c r="Y15" s="595"/>
      <c r="Z15" s="596">
        <v>0.2</v>
      </c>
      <c r="AA15" s="596"/>
      <c r="AB15" s="596"/>
      <c r="AC15" s="596"/>
      <c r="AD15" s="597">
        <v>476040</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4255943</v>
      </c>
      <c r="BH15" s="594"/>
      <c r="BI15" s="594"/>
      <c r="BJ15" s="594"/>
      <c r="BK15" s="594"/>
      <c r="BL15" s="594"/>
      <c r="BM15" s="594"/>
      <c r="BN15" s="595"/>
      <c r="BO15" s="596">
        <v>4.7</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22409986</v>
      </c>
      <c r="CS15" s="594"/>
      <c r="CT15" s="594"/>
      <c r="CU15" s="594"/>
      <c r="CV15" s="594"/>
      <c r="CW15" s="594"/>
      <c r="CX15" s="594"/>
      <c r="CY15" s="595"/>
      <c r="CZ15" s="596">
        <v>12.5</v>
      </c>
      <c r="DA15" s="596"/>
      <c r="DB15" s="596"/>
      <c r="DC15" s="596"/>
      <c r="DD15" s="602">
        <v>1968593</v>
      </c>
      <c r="DE15" s="594"/>
      <c r="DF15" s="594"/>
      <c r="DG15" s="594"/>
      <c r="DH15" s="594"/>
      <c r="DI15" s="594"/>
      <c r="DJ15" s="594"/>
      <c r="DK15" s="594"/>
      <c r="DL15" s="594"/>
      <c r="DM15" s="594"/>
      <c r="DN15" s="594"/>
      <c r="DO15" s="594"/>
      <c r="DP15" s="595"/>
      <c r="DQ15" s="602">
        <v>17913213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5423313</v>
      </c>
      <c r="S16" s="594"/>
      <c r="T16" s="594"/>
      <c r="U16" s="594"/>
      <c r="V16" s="594"/>
      <c r="W16" s="594"/>
      <c r="X16" s="594"/>
      <c r="Y16" s="595"/>
      <c r="Z16" s="596">
        <v>2.8</v>
      </c>
      <c r="AA16" s="596"/>
      <c r="AB16" s="596"/>
      <c r="AC16" s="596"/>
      <c r="AD16" s="597">
        <v>4542049</v>
      </c>
      <c r="AE16" s="597"/>
      <c r="AF16" s="597"/>
      <c r="AG16" s="597"/>
      <c r="AH16" s="597"/>
      <c r="AI16" s="597"/>
      <c r="AJ16" s="597"/>
      <c r="AK16" s="597"/>
      <c r="AL16" s="598">
        <v>4.7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4542049</v>
      </c>
      <c r="S17" s="594"/>
      <c r="T17" s="594"/>
      <c r="U17" s="594"/>
      <c r="V17" s="594"/>
      <c r="W17" s="594"/>
      <c r="X17" s="594"/>
      <c r="Y17" s="595"/>
      <c r="Z17" s="596">
        <v>2.2999999999999998</v>
      </c>
      <c r="AA17" s="596"/>
      <c r="AB17" s="596"/>
      <c r="AC17" s="596"/>
      <c r="AD17" s="597">
        <v>4542049</v>
      </c>
      <c r="AE17" s="597"/>
      <c r="AF17" s="597"/>
      <c r="AG17" s="597"/>
      <c r="AH17" s="597"/>
      <c r="AI17" s="597"/>
      <c r="AJ17" s="597"/>
      <c r="AK17" s="597"/>
      <c r="AL17" s="598">
        <v>4.7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16478461</v>
      </c>
      <c r="CS17" s="594"/>
      <c r="CT17" s="594"/>
      <c r="CU17" s="594"/>
      <c r="CV17" s="594"/>
      <c r="CW17" s="594"/>
      <c r="CX17" s="594"/>
      <c r="CY17" s="595"/>
      <c r="CZ17" s="596">
        <v>9.1999999999999993</v>
      </c>
      <c r="DA17" s="596"/>
      <c r="DB17" s="596"/>
      <c r="DC17" s="596"/>
      <c r="DD17" s="602" t="s">
        <v>111</v>
      </c>
      <c r="DE17" s="594"/>
      <c r="DF17" s="594"/>
      <c r="DG17" s="594"/>
      <c r="DH17" s="594"/>
      <c r="DI17" s="594"/>
      <c r="DJ17" s="594"/>
      <c r="DK17" s="594"/>
      <c r="DL17" s="594"/>
      <c r="DM17" s="594"/>
      <c r="DN17" s="594"/>
      <c r="DO17" s="594"/>
      <c r="DP17" s="595"/>
      <c r="DQ17" s="602">
        <v>16083994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880466</v>
      </c>
      <c r="S18" s="594"/>
      <c r="T18" s="594"/>
      <c r="U18" s="594"/>
      <c r="V18" s="594"/>
      <c r="W18" s="594"/>
      <c r="X18" s="594"/>
      <c r="Y18" s="595"/>
      <c r="Z18" s="596">
        <v>0.5</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798</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9713064</v>
      </c>
      <c r="BH19" s="594"/>
      <c r="BI19" s="594"/>
      <c r="BJ19" s="594"/>
      <c r="BK19" s="594"/>
      <c r="BL19" s="594"/>
      <c r="BM19" s="594"/>
      <c r="BN19" s="595"/>
      <c r="BO19" s="596">
        <v>10.6</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104893396</v>
      </c>
      <c r="S20" s="594"/>
      <c r="T20" s="594"/>
      <c r="U20" s="594"/>
      <c r="V20" s="594"/>
      <c r="W20" s="594"/>
      <c r="X20" s="594"/>
      <c r="Y20" s="595"/>
      <c r="Z20" s="596">
        <v>54.1</v>
      </c>
      <c r="AA20" s="596"/>
      <c r="AB20" s="596"/>
      <c r="AC20" s="596"/>
      <c r="AD20" s="597">
        <v>95502642</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9713064</v>
      </c>
      <c r="BH20" s="594"/>
      <c r="BI20" s="594"/>
      <c r="BJ20" s="594"/>
      <c r="BK20" s="594"/>
      <c r="BL20" s="594"/>
      <c r="BM20" s="594"/>
      <c r="BN20" s="595"/>
      <c r="BO20" s="596">
        <v>10.6</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179235059</v>
      </c>
      <c r="CS20" s="594"/>
      <c r="CT20" s="594"/>
      <c r="CU20" s="594"/>
      <c r="CV20" s="594"/>
      <c r="CW20" s="594"/>
      <c r="CX20" s="594"/>
      <c r="CY20" s="595"/>
      <c r="CZ20" s="596">
        <v>100</v>
      </c>
      <c r="DA20" s="596"/>
      <c r="DB20" s="596"/>
      <c r="DC20" s="596"/>
      <c r="DD20" s="602">
        <v>13769435</v>
      </c>
      <c r="DE20" s="594"/>
      <c r="DF20" s="594"/>
      <c r="DG20" s="594"/>
      <c r="DH20" s="594"/>
      <c r="DI20" s="594"/>
      <c r="DJ20" s="594"/>
      <c r="DK20" s="594"/>
      <c r="DL20" s="594"/>
      <c r="DM20" s="594"/>
      <c r="DN20" s="594"/>
      <c r="DO20" s="594"/>
      <c r="DP20" s="595"/>
      <c r="DQ20" s="602">
        <v>117656278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67874</v>
      </c>
      <c r="S21" s="594"/>
      <c r="T21" s="594"/>
      <c r="U21" s="594"/>
      <c r="V21" s="594"/>
      <c r="W21" s="594"/>
      <c r="X21" s="594"/>
      <c r="Y21" s="595"/>
      <c r="Z21" s="596">
        <v>0</v>
      </c>
      <c r="AA21" s="596"/>
      <c r="AB21" s="596"/>
      <c r="AC21" s="596"/>
      <c r="AD21" s="597">
        <v>67874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960801</v>
      </c>
      <c r="S22" s="594"/>
      <c r="T22" s="594"/>
      <c r="U22" s="594"/>
      <c r="V22" s="594"/>
      <c r="W22" s="594"/>
      <c r="X22" s="594"/>
      <c r="Y22" s="595"/>
      <c r="Z22" s="596">
        <v>0.5</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1203574</v>
      </c>
      <c r="BH22" s="594"/>
      <c r="BI22" s="594"/>
      <c r="BJ22" s="594"/>
      <c r="BK22" s="594"/>
      <c r="BL22" s="594"/>
      <c r="BM22" s="594"/>
      <c r="BN22" s="595"/>
      <c r="BO22" s="596">
        <v>1.3</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4011622</v>
      </c>
      <c r="S23" s="594"/>
      <c r="T23" s="594"/>
      <c r="U23" s="594"/>
      <c r="V23" s="594"/>
      <c r="W23" s="594"/>
      <c r="X23" s="594"/>
      <c r="Y23" s="595"/>
      <c r="Z23" s="596">
        <v>2.1</v>
      </c>
      <c r="AA23" s="596"/>
      <c r="AB23" s="596"/>
      <c r="AC23" s="596"/>
      <c r="AD23" s="597">
        <v>106224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8509490</v>
      </c>
      <c r="BH23" s="594"/>
      <c r="BI23" s="594"/>
      <c r="BJ23" s="594"/>
      <c r="BK23" s="594"/>
      <c r="BL23" s="594"/>
      <c r="BM23" s="594"/>
      <c r="BN23" s="595"/>
      <c r="BO23" s="596">
        <v>9.3000000000000007</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1401477</v>
      </c>
      <c r="S24" s="594"/>
      <c r="T24" s="594"/>
      <c r="U24" s="594"/>
      <c r="V24" s="594"/>
      <c r="W24" s="594"/>
      <c r="X24" s="594"/>
      <c r="Y24" s="595"/>
      <c r="Z24" s="596">
        <v>0.7</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94257286</v>
      </c>
      <c r="CS24" s="583"/>
      <c r="CT24" s="583"/>
      <c r="CU24" s="583"/>
      <c r="CV24" s="583"/>
      <c r="CW24" s="583"/>
      <c r="CX24" s="583"/>
      <c r="CY24" s="584"/>
      <c r="CZ24" s="620">
        <v>52.6</v>
      </c>
      <c r="DA24" s="621"/>
      <c r="DB24" s="621"/>
      <c r="DC24" s="622"/>
      <c r="DD24" s="619">
        <v>55378049</v>
      </c>
      <c r="DE24" s="583"/>
      <c r="DF24" s="583"/>
      <c r="DG24" s="583"/>
      <c r="DH24" s="583"/>
      <c r="DI24" s="583"/>
      <c r="DJ24" s="583"/>
      <c r="DK24" s="584"/>
      <c r="DL24" s="619">
        <v>54997597</v>
      </c>
      <c r="DM24" s="583"/>
      <c r="DN24" s="583"/>
      <c r="DO24" s="583"/>
      <c r="DP24" s="583"/>
      <c r="DQ24" s="583"/>
      <c r="DR24" s="583"/>
      <c r="DS24" s="583"/>
      <c r="DT24" s="583"/>
      <c r="DU24" s="583"/>
      <c r="DV24" s="584"/>
      <c r="DW24" s="587">
        <v>53.8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34916149</v>
      </c>
      <c r="S25" s="594"/>
      <c r="T25" s="594"/>
      <c r="U25" s="594"/>
      <c r="V25" s="594"/>
      <c r="W25" s="594"/>
      <c r="X25" s="594"/>
      <c r="Y25" s="595"/>
      <c r="Z25" s="596">
        <v>18</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28053396</v>
      </c>
      <c r="CS25" s="625"/>
      <c r="CT25" s="625"/>
      <c r="CU25" s="625"/>
      <c r="CV25" s="625"/>
      <c r="CW25" s="625"/>
      <c r="CX25" s="625"/>
      <c r="CY25" s="626"/>
      <c r="CZ25" s="627">
        <v>15.7</v>
      </c>
      <c r="DA25" s="628"/>
      <c r="DB25" s="628"/>
      <c r="DC25" s="629"/>
      <c r="DD25" s="602">
        <v>24236591</v>
      </c>
      <c r="DE25" s="625"/>
      <c r="DF25" s="625"/>
      <c r="DG25" s="625"/>
      <c r="DH25" s="625"/>
      <c r="DI25" s="625"/>
      <c r="DJ25" s="625"/>
      <c r="DK25" s="626"/>
      <c r="DL25" s="602">
        <v>23856451</v>
      </c>
      <c r="DM25" s="625"/>
      <c r="DN25" s="625"/>
      <c r="DO25" s="625"/>
      <c r="DP25" s="625"/>
      <c r="DQ25" s="625"/>
      <c r="DR25" s="625"/>
      <c r="DS25" s="625"/>
      <c r="DT25" s="625"/>
      <c r="DU25" s="625"/>
      <c r="DV25" s="626"/>
      <c r="DW25" s="598">
        <v>23.3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20458909</v>
      </c>
      <c r="CS26" s="594"/>
      <c r="CT26" s="594"/>
      <c r="CU26" s="594"/>
      <c r="CV26" s="594"/>
      <c r="CW26" s="594"/>
      <c r="CX26" s="594"/>
      <c r="CY26" s="595"/>
      <c r="CZ26" s="627">
        <v>11.4</v>
      </c>
      <c r="DA26" s="628"/>
      <c r="DB26" s="628"/>
      <c r="DC26" s="629"/>
      <c r="DD26" s="602">
        <v>16684731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9689504</v>
      </c>
      <c r="S27" s="594"/>
      <c r="T27" s="594"/>
      <c r="U27" s="594"/>
      <c r="V27" s="594"/>
      <c r="W27" s="594"/>
      <c r="X27" s="594"/>
      <c r="Y27" s="595"/>
      <c r="Z27" s="596">
        <v>5</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91340115</v>
      </c>
      <c r="BH27" s="594"/>
      <c r="BI27" s="594"/>
      <c r="BJ27" s="594"/>
      <c r="BK27" s="594"/>
      <c r="BL27" s="594"/>
      <c r="BM27" s="594"/>
      <c r="BN27" s="595"/>
      <c r="BO27" s="596">
        <v>100</v>
      </c>
      <c r="BP27" s="596"/>
      <c r="BQ27" s="596"/>
      <c r="BR27" s="596"/>
      <c r="BS27" s="602">
        <v>534837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49725429</v>
      </c>
      <c r="CS27" s="625"/>
      <c r="CT27" s="625"/>
      <c r="CU27" s="625"/>
      <c r="CV27" s="625"/>
      <c r="CW27" s="625"/>
      <c r="CX27" s="625"/>
      <c r="CY27" s="626"/>
      <c r="CZ27" s="627">
        <v>27.7</v>
      </c>
      <c r="DA27" s="628"/>
      <c r="DB27" s="628"/>
      <c r="DC27" s="629"/>
      <c r="DD27" s="602">
        <v>15057464</v>
      </c>
      <c r="DE27" s="625"/>
      <c r="DF27" s="625"/>
      <c r="DG27" s="625"/>
      <c r="DH27" s="625"/>
      <c r="DI27" s="625"/>
      <c r="DJ27" s="625"/>
      <c r="DK27" s="626"/>
      <c r="DL27" s="602">
        <v>15057152</v>
      </c>
      <c r="DM27" s="625"/>
      <c r="DN27" s="625"/>
      <c r="DO27" s="625"/>
      <c r="DP27" s="625"/>
      <c r="DQ27" s="625"/>
      <c r="DR27" s="625"/>
      <c r="DS27" s="625"/>
      <c r="DT27" s="625"/>
      <c r="DU27" s="625"/>
      <c r="DV27" s="626"/>
      <c r="DW27" s="598">
        <v>14.7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1156949</v>
      </c>
      <c r="S28" s="594"/>
      <c r="T28" s="594"/>
      <c r="U28" s="594"/>
      <c r="V28" s="594"/>
      <c r="W28" s="594"/>
      <c r="X28" s="594"/>
      <c r="Y28" s="595"/>
      <c r="Z28" s="596">
        <v>0.6</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16478461</v>
      </c>
      <c r="CS28" s="594"/>
      <c r="CT28" s="594"/>
      <c r="CU28" s="594"/>
      <c r="CV28" s="594"/>
      <c r="CW28" s="594"/>
      <c r="CX28" s="594"/>
      <c r="CY28" s="595"/>
      <c r="CZ28" s="627">
        <v>9.1999999999999993</v>
      </c>
      <c r="DA28" s="628"/>
      <c r="DB28" s="628"/>
      <c r="DC28" s="629"/>
      <c r="DD28" s="602">
        <v>16083994</v>
      </c>
      <c r="DE28" s="594"/>
      <c r="DF28" s="594"/>
      <c r="DG28" s="594"/>
      <c r="DH28" s="594"/>
      <c r="DI28" s="594"/>
      <c r="DJ28" s="594"/>
      <c r="DK28" s="595"/>
      <c r="DL28" s="602">
        <v>16083994</v>
      </c>
      <c r="DM28" s="594"/>
      <c r="DN28" s="594"/>
      <c r="DO28" s="594"/>
      <c r="DP28" s="594"/>
      <c r="DQ28" s="594"/>
      <c r="DR28" s="594"/>
      <c r="DS28" s="594"/>
      <c r="DT28" s="594"/>
      <c r="DU28" s="594"/>
      <c r="DV28" s="595"/>
      <c r="DW28" s="598">
        <v>15.7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6984</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16478461</v>
      </c>
      <c r="CS29" s="625"/>
      <c r="CT29" s="625"/>
      <c r="CU29" s="625"/>
      <c r="CV29" s="625"/>
      <c r="CW29" s="625"/>
      <c r="CX29" s="625"/>
      <c r="CY29" s="626"/>
      <c r="CZ29" s="627">
        <v>9.1999999999999993</v>
      </c>
      <c r="DA29" s="628"/>
      <c r="DB29" s="628"/>
      <c r="DC29" s="629"/>
      <c r="DD29" s="602">
        <v>16083994</v>
      </c>
      <c r="DE29" s="625"/>
      <c r="DF29" s="625"/>
      <c r="DG29" s="625"/>
      <c r="DH29" s="625"/>
      <c r="DI29" s="625"/>
      <c r="DJ29" s="625"/>
      <c r="DK29" s="626"/>
      <c r="DL29" s="602">
        <v>16083994</v>
      </c>
      <c r="DM29" s="625"/>
      <c r="DN29" s="625"/>
      <c r="DO29" s="625"/>
      <c r="DP29" s="625"/>
      <c r="DQ29" s="625"/>
      <c r="DR29" s="625"/>
      <c r="DS29" s="625"/>
      <c r="DT29" s="625"/>
      <c r="DU29" s="625"/>
      <c r="DV29" s="626"/>
      <c r="DW29" s="598">
        <v>15.7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308235</v>
      </c>
      <c r="S30" s="594"/>
      <c r="T30" s="594"/>
      <c r="U30" s="594"/>
      <c r="V30" s="594"/>
      <c r="W30" s="594"/>
      <c r="X30" s="594"/>
      <c r="Y30" s="595"/>
      <c r="Z30" s="596">
        <v>0.2</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97.6</v>
      </c>
      <c r="BH30" s="652"/>
      <c r="BI30" s="652"/>
      <c r="BJ30" s="652"/>
      <c r="BK30" s="652"/>
      <c r="BL30" s="652"/>
      <c r="BM30" s="588">
        <v>91.5</v>
      </c>
      <c r="BN30" s="652"/>
      <c r="BO30" s="652"/>
      <c r="BP30" s="652"/>
      <c r="BQ30" s="653"/>
      <c r="BR30" s="651">
        <v>97.3</v>
      </c>
      <c r="BS30" s="652"/>
      <c r="BT30" s="652"/>
      <c r="BU30" s="652"/>
      <c r="BV30" s="652"/>
      <c r="BW30" s="652"/>
      <c r="BX30" s="588">
        <v>90.6</v>
      </c>
      <c r="BY30" s="652"/>
      <c r="BZ30" s="652"/>
      <c r="CA30" s="652"/>
      <c r="CB30" s="653"/>
      <c r="CD30" s="656"/>
      <c r="CE30" s="657"/>
      <c r="CF30" s="607" t="s">
        <v>292</v>
      </c>
      <c r="CG30" s="608"/>
      <c r="CH30" s="608"/>
      <c r="CI30" s="608"/>
      <c r="CJ30" s="608"/>
      <c r="CK30" s="608"/>
      <c r="CL30" s="608"/>
      <c r="CM30" s="608"/>
      <c r="CN30" s="608"/>
      <c r="CO30" s="608"/>
      <c r="CP30" s="608"/>
      <c r="CQ30" s="609"/>
      <c r="CR30" s="593">
        <v>14795746</v>
      </c>
      <c r="CS30" s="594"/>
      <c r="CT30" s="594"/>
      <c r="CU30" s="594"/>
      <c r="CV30" s="594"/>
      <c r="CW30" s="594"/>
      <c r="CX30" s="594"/>
      <c r="CY30" s="595"/>
      <c r="CZ30" s="627">
        <v>8.3000000000000007</v>
      </c>
      <c r="DA30" s="628"/>
      <c r="DB30" s="628"/>
      <c r="DC30" s="629"/>
      <c r="DD30" s="602">
        <v>14461233</v>
      </c>
      <c r="DE30" s="594"/>
      <c r="DF30" s="594"/>
      <c r="DG30" s="594"/>
      <c r="DH30" s="594"/>
      <c r="DI30" s="594"/>
      <c r="DJ30" s="594"/>
      <c r="DK30" s="595"/>
      <c r="DL30" s="602">
        <v>14461233</v>
      </c>
      <c r="DM30" s="594"/>
      <c r="DN30" s="594"/>
      <c r="DO30" s="594"/>
      <c r="DP30" s="594"/>
      <c r="DQ30" s="594"/>
      <c r="DR30" s="594"/>
      <c r="DS30" s="594"/>
      <c r="DT30" s="594"/>
      <c r="DU30" s="594"/>
      <c r="DV30" s="595"/>
      <c r="DW30" s="598">
        <v>14.1</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15763788</v>
      </c>
      <c r="S31" s="594"/>
      <c r="T31" s="594"/>
      <c r="U31" s="594"/>
      <c r="V31" s="594"/>
      <c r="W31" s="594"/>
      <c r="X31" s="594"/>
      <c r="Y31" s="595"/>
      <c r="Z31" s="596">
        <v>8.1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96.9</v>
      </c>
      <c r="BH31" s="625"/>
      <c r="BI31" s="625"/>
      <c r="BJ31" s="625"/>
      <c r="BK31" s="625"/>
      <c r="BL31" s="625"/>
      <c r="BM31" s="599">
        <v>88.5</v>
      </c>
      <c r="BN31" s="649"/>
      <c r="BO31" s="649"/>
      <c r="BP31" s="649"/>
      <c r="BQ31" s="650"/>
      <c r="BR31" s="648">
        <v>96.5</v>
      </c>
      <c r="BS31" s="625"/>
      <c r="BT31" s="625"/>
      <c r="BU31" s="625"/>
      <c r="BV31" s="625"/>
      <c r="BW31" s="625"/>
      <c r="BX31" s="599">
        <v>87.2</v>
      </c>
      <c r="BY31" s="649"/>
      <c r="BZ31" s="649"/>
      <c r="CA31" s="649"/>
      <c r="CB31" s="650"/>
      <c r="CD31" s="656"/>
      <c r="CE31" s="657"/>
      <c r="CF31" s="607" t="s">
        <v>296</v>
      </c>
      <c r="CG31" s="608"/>
      <c r="CH31" s="608"/>
      <c r="CI31" s="608"/>
      <c r="CJ31" s="608"/>
      <c r="CK31" s="608"/>
      <c r="CL31" s="608"/>
      <c r="CM31" s="608"/>
      <c r="CN31" s="608"/>
      <c r="CO31" s="608"/>
      <c r="CP31" s="608"/>
      <c r="CQ31" s="609"/>
      <c r="CR31" s="593">
        <v>1682715</v>
      </c>
      <c r="CS31" s="625"/>
      <c r="CT31" s="625"/>
      <c r="CU31" s="625"/>
      <c r="CV31" s="625"/>
      <c r="CW31" s="625"/>
      <c r="CX31" s="625"/>
      <c r="CY31" s="626"/>
      <c r="CZ31" s="627">
        <v>0.9</v>
      </c>
      <c r="DA31" s="628"/>
      <c r="DB31" s="628"/>
      <c r="DC31" s="629"/>
      <c r="DD31" s="602">
        <v>1622761</v>
      </c>
      <c r="DE31" s="625"/>
      <c r="DF31" s="625"/>
      <c r="DG31" s="625"/>
      <c r="DH31" s="625"/>
      <c r="DI31" s="625"/>
      <c r="DJ31" s="625"/>
      <c r="DK31" s="626"/>
      <c r="DL31" s="602">
        <v>1622761</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5209822</v>
      </c>
      <c r="S32" s="594"/>
      <c r="T32" s="594"/>
      <c r="U32" s="594"/>
      <c r="V32" s="594"/>
      <c r="W32" s="594"/>
      <c r="X32" s="594"/>
      <c r="Y32" s="595"/>
      <c r="Z32" s="596">
        <v>2.7</v>
      </c>
      <c r="AA32" s="596"/>
      <c r="AB32" s="596"/>
      <c r="AC32" s="596"/>
      <c r="AD32" s="597">
        <v>13601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v>
      </c>
      <c r="BH32" s="661"/>
      <c r="BI32" s="661"/>
      <c r="BJ32" s="661"/>
      <c r="BK32" s="661"/>
      <c r="BL32" s="661"/>
      <c r="BM32" s="662">
        <v>93.7</v>
      </c>
      <c r="BN32" s="661"/>
      <c r="BO32" s="661"/>
      <c r="BP32" s="661"/>
      <c r="BQ32" s="663"/>
      <c r="BR32" s="660">
        <v>97.6</v>
      </c>
      <c r="BS32" s="661"/>
      <c r="BT32" s="661"/>
      <c r="BU32" s="661"/>
      <c r="BV32" s="661"/>
      <c r="BW32" s="661"/>
      <c r="BX32" s="662">
        <v>93</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15673190</v>
      </c>
      <c r="S33" s="594"/>
      <c r="T33" s="594"/>
      <c r="U33" s="594"/>
      <c r="V33" s="594"/>
      <c r="W33" s="594"/>
      <c r="X33" s="594"/>
      <c r="Y33" s="595"/>
      <c r="Z33" s="596">
        <v>8.1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71208338</v>
      </c>
      <c r="CS33" s="625"/>
      <c r="CT33" s="625"/>
      <c r="CU33" s="625"/>
      <c r="CV33" s="625"/>
      <c r="CW33" s="625"/>
      <c r="CX33" s="625"/>
      <c r="CY33" s="626"/>
      <c r="CZ33" s="627">
        <v>39.700000000000003</v>
      </c>
      <c r="DA33" s="628"/>
      <c r="DB33" s="628"/>
      <c r="DC33" s="629"/>
      <c r="DD33" s="602">
        <v>55856015</v>
      </c>
      <c r="DE33" s="625"/>
      <c r="DF33" s="625"/>
      <c r="DG33" s="625"/>
      <c r="DH33" s="625"/>
      <c r="DI33" s="625"/>
      <c r="DJ33" s="625"/>
      <c r="DK33" s="626"/>
      <c r="DL33" s="602">
        <v>42142832</v>
      </c>
      <c r="DM33" s="625"/>
      <c r="DN33" s="625"/>
      <c r="DO33" s="625"/>
      <c r="DP33" s="625"/>
      <c r="DQ33" s="625"/>
      <c r="DR33" s="625"/>
      <c r="DS33" s="625"/>
      <c r="DT33" s="625"/>
      <c r="DU33" s="625"/>
      <c r="DV33" s="626"/>
      <c r="DW33" s="598">
        <v>41.2</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28263405</v>
      </c>
      <c r="CS34" s="594"/>
      <c r="CT34" s="594"/>
      <c r="CU34" s="594"/>
      <c r="CV34" s="594"/>
      <c r="CW34" s="594"/>
      <c r="CX34" s="594"/>
      <c r="CY34" s="595"/>
      <c r="CZ34" s="627">
        <v>15.8</v>
      </c>
      <c r="DA34" s="628"/>
      <c r="DB34" s="628"/>
      <c r="DC34" s="629"/>
      <c r="DD34" s="602">
        <v>22364323</v>
      </c>
      <c r="DE34" s="594"/>
      <c r="DF34" s="594"/>
      <c r="DG34" s="594"/>
      <c r="DH34" s="594"/>
      <c r="DI34" s="594"/>
      <c r="DJ34" s="594"/>
      <c r="DK34" s="595"/>
      <c r="DL34" s="602">
        <v>20701728</v>
      </c>
      <c r="DM34" s="594"/>
      <c r="DN34" s="594"/>
      <c r="DO34" s="594"/>
      <c r="DP34" s="594"/>
      <c r="DQ34" s="594"/>
      <c r="DR34" s="594"/>
      <c r="DS34" s="594"/>
      <c r="DT34" s="594"/>
      <c r="DU34" s="594"/>
      <c r="DV34" s="595"/>
      <c r="DW34" s="598">
        <v>20.2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6570690</v>
      </c>
      <c r="S35" s="594"/>
      <c r="T35" s="594"/>
      <c r="U35" s="594"/>
      <c r="V35" s="594"/>
      <c r="W35" s="594"/>
      <c r="X35" s="594"/>
      <c r="Y35" s="595"/>
      <c r="Z35" s="596">
        <v>3.4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21985205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215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2328084</v>
      </c>
      <c r="CS35" s="625"/>
      <c r="CT35" s="625"/>
      <c r="CU35" s="625"/>
      <c r="CV35" s="625"/>
      <c r="CW35" s="625"/>
      <c r="CX35" s="625"/>
      <c r="CY35" s="626"/>
      <c r="CZ35" s="627">
        <v>1.3</v>
      </c>
      <c r="DA35" s="628"/>
      <c r="DB35" s="628"/>
      <c r="DC35" s="629"/>
      <c r="DD35" s="602">
        <v>1824378</v>
      </c>
      <c r="DE35" s="625"/>
      <c r="DF35" s="625"/>
      <c r="DG35" s="625"/>
      <c r="DH35" s="625"/>
      <c r="DI35" s="625"/>
      <c r="DJ35" s="625"/>
      <c r="DK35" s="626"/>
      <c r="DL35" s="602">
        <v>1795100</v>
      </c>
      <c r="DM35" s="625"/>
      <c r="DN35" s="625"/>
      <c r="DO35" s="625"/>
      <c r="DP35" s="625"/>
      <c r="DQ35" s="625"/>
      <c r="DR35" s="625"/>
      <c r="DS35" s="625"/>
      <c r="DT35" s="625"/>
      <c r="DU35" s="625"/>
      <c r="DV35" s="626"/>
      <c r="DW35" s="598">
        <v>1.8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194059791</v>
      </c>
      <c r="S36" s="666"/>
      <c r="T36" s="666"/>
      <c r="U36" s="666"/>
      <c r="V36" s="666"/>
      <c r="W36" s="666"/>
      <c r="X36" s="666"/>
      <c r="Y36" s="667"/>
      <c r="Z36" s="668">
        <v>100</v>
      </c>
      <c r="AA36" s="668"/>
      <c r="AB36" s="668"/>
      <c r="AC36" s="668"/>
      <c r="AD36" s="669">
        <v>95690341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4402216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-542282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14035127</v>
      </c>
      <c r="CS36" s="594"/>
      <c r="CT36" s="594"/>
      <c r="CU36" s="594"/>
      <c r="CV36" s="594"/>
      <c r="CW36" s="594"/>
      <c r="CX36" s="594"/>
      <c r="CY36" s="595"/>
      <c r="CZ36" s="627">
        <v>7.8</v>
      </c>
      <c r="DA36" s="628"/>
      <c r="DB36" s="628"/>
      <c r="DC36" s="629"/>
      <c r="DD36" s="602">
        <v>7389804</v>
      </c>
      <c r="DE36" s="594"/>
      <c r="DF36" s="594"/>
      <c r="DG36" s="594"/>
      <c r="DH36" s="594"/>
      <c r="DI36" s="594"/>
      <c r="DJ36" s="594"/>
      <c r="DK36" s="595"/>
      <c r="DL36" s="602">
        <v>5824645</v>
      </c>
      <c r="DM36" s="594"/>
      <c r="DN36" s="594"/>
      <c r="DO36" s="594"/>
      <c r="DP36" s="594"/>
      <c r="DQ36" s="594"/>
      <c r="DR36" s="594"/>
      <c r="DS36" s="594"/>
      <c r="DT36" s="594"/>
      <c r="DU36" s="594"/>
      <c r="DV36" s="595"/>
      <c r="DW36" s="598">
        <v>5.7</v>
      </c>
      <c r="DX36" s="623"/>
      <c r="DY36" s="623"/>
      <c r="DZ36" s="623"/>
      <c r="EA36" s="623"/>
      <c r="EB36" s="623"/>
      <c r="EC36" s="624"/>
    </row>
    <row r="37" spans="2:133" ht="11.25" customHeight="1">
      <c r="AQ37" s="672" t="s">
        <v>314</v>
      </c>
      <c r="AR37" s="673"/>
      <c r="AS37" s="673"/>
      <c r="AT37" s="673"/>
      <c r="AU37" s="673"/>
      <c r="AV37" s="673"/>
      <c r="AW37" s="673"/>
      <c r="AX37" s="673"/>
      <c r="AY37" s="674"/>
      <c r="AZ37" s="593">
        <v>1600000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100513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7472</v>
      </c>
      <c r="CS37" s="625"/>
      <c r="CT37" s="625"/>
      <c r="CU37" s="625"/>
      <c r="CV37" s="625"/>
      <c r="CW37" s="625"/>
      <c r="CX37" s="625"/>
      <c r="CY37" s="626"/>
      <c r="CZ37" s="627">
        <v>0</v>
      </c>
      <c r="DA37" s="628"/>
      <c r="DB37" s="628"/>
      <c r="DC37" s="629"/>
      <c r="DD37" s="602">
        <v>7472</v>
      </c>
      <c r="DE37" s="625"/>
      <c r="DF37" s="625"/>
      <c r="DG37" s="625"/>
      <c r="DH37" s="625"/>
      <c r="DI37" s="625"/>
      <c r="DJ37" s="625"/>
      <c r="DK37" s="626"/>
      <c r="DL37" s="602">
        <v>7472</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682091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169358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20278629</v>
      </c>
      <c r="CS38" s="594"/>
      <c r="CT38" s="594"/>
      <c r="CU38" s="594"/>
      <c r="CV38" s="594"/>
      <c r="CW38" s="594"/>
      <c r="CX38" s="594"/>
      <c r="CY38" s="595"/>
      <c r="CZ38" s="627">
        <v>11.3</v>
      </c>
      <c r="DA38" s="628"/>
      <c r="DB38" s="628"/>
      <c r="DC38" s="629"/>
      <c r="DD38" s="602">
        <v>18464644</v>
      </c>
      <c r="DE38" s="594"/>
      <c r="DF38" s="594"/>
      <c r="DG38" s="594"/>
      <c r="DH38" s="594"/>
      <c r="DI38" s="594"/>
      <c r="DJ38" s="594"/>
      <c r="DK38" s="595"/>
      <c r="DL38" s="602">
        <v>13790797</v>
      </c>
      <c r="DM38" s="594"/>
      <c r="DN38" s="594"/>
      <c r="DO38" s="594"/>
      <c r="DP38" s="594"/>
      <c r="DQ38" s="594"/>
      <c r="DR38" s="594"/>
      <c r="DS38" s="594"/>
      <c r="DT38" s="594"/>
      <c r="DU38" s="594"/>
      <c r="DV38" s="595"/>
      <c r="DW38" s="598">
        <v>13.5</v>
      </c>
      <c r="DX38" s="623"/>
      <c r="DY38" s="623"/>
      <c r="DZ38" s="623"/>
      <c r="EA38" s="623"/>
      <c r="EB38" s="623"/>
      <c r="EC38" s="624"/>
    </row>
    <row r="39" spans="2:133" ht="11.25" customHeight="1">
      <c r="AQ39" s="672" t="s">
        <v>320</v>
      </c>
      <c r="AR39" s="673"/>
      <c r="AS39" s="673"/>
      <c r="AT39" s="673"/>
      <c r="AU39" s="673"/>
      <c r="AV39" s="673"/>
      <c r="AW39" s="673"/>
      <c r="AX39" s="673"/>
      <c r="AY39" s="674"/>
      <c r="AZ39" s="593">
        <v>198110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5925317</v>
      </c>
      <c r="CS39" s="625"/>
      <c r="CT39" s="625"/>
      <c r="CU39" s="625"/>
      <c r="CV39" s="625"/>
      <c r="CW39" s="625"/>
      <c r="CX39" s="625"/>
      <c r="CY39" s="626"/>
      <c r="CZ39" s="627">
        <v>3.3</v>
      </c>
      <c r="DA39" s="628"/>
      <c r="DB39" s="628"/>
      <c r="DC39" s="629"/>
      <c r="DD39" s="602">
        <v>5770130</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6448220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377776</v>
      </c>
      <c r="CS40" s="594"/>
      <c r="CT40" s="594"/>
      <c r="CU40" s="594"/>
      <c r="CV40" s="594"/>
      <c r="CW40" s="594"/>
      <c r="CX40" s="594"/>
      <c r="CY40" s="595"/>
      <c r="CZ40" s="627">
        <v>0.2</v>
      </c>
      <c r="DA40" s="628"/>
      <c r="DB40" s="628"/>
      <c r="DC40" s="629"/>
      <c r="DD40" s="602">
        <v>42736</v>
      </c>
      <c r="DE40" s="594"/>
      <c r="DF40" s="594"/>
      <c r="DG40" s="594"/>
      <c r="DH40" s="594"/>
      <c r="DI40" s="594"/>
      <c r="DJ40" s="594"/>
      <c r="DK40" s="595"/>
      <c r="DL40" s="602">
        <v>30562</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8654568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237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13769435</v>
      </c>
      <c r="CS42" s="594"/>
      <c r="CT42" s="594"/>
      <c r="CU42" s="594"/>
      <c r="CV42" s="594"/>
      <c r="CW42" s="594"/>
      <c r="CX42" s="594"/>
      <c r="CY42" s="595"/>
      <c r="CZ42" s="627">
        <v>7.7</v>
      </c>
      <c r="DA42" s="676"/>
      <c r="DB42" s="676"/>
      <c r="DC42" s="677"/>
      <c r="DD42" s="602">
        <v>6422214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134100</v>
      </c>
      <c r="CS43" s="625"/>
      <c r="CT43" s="625"/>
      <c r="CU43" s="625"/>
      <c r="CV43" s="625"/>
      <c r="CW43" s="625"/>
      <c r="CX43" s="625"/>
      <c r="CY43" s="626"/>
      <c r="CZ43" s="627">
        <v>0.1</v>
      </c>
      <c r="DA43" s="628"/>
      <c r="DB43" s="628"/>
      <c r="DC43" s="629"/>
      <c r="DD43" s="602">
        <v>134100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13769435</v>
      </c>
      <c r="CS44" s="594"/>
      <c r="CT44" s="594"/>
      <c r="CU44" s="594"/>
      <c r="CV44" s="594"/>
      <c r="CW44" s="594"/>
      <c r="CX44" s="594"/>
      <c r="CY44" s="595"/>
      <c r="CZ44" s="627">
        <v>7.7</v>
      </c>
      <c r="DA44" s="676"/>
      <c r="DB44" s="676"/>
      <c r="DC44" s="677"/>
      <c r="DD44" s="602">
        <v>6422214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6394865</v>
      </c>
      <c r="CS45" s="625"/>
      <c r="CT45" s="625"/>
      <c r="CU45" s="625"/>
      <c r="CV45" s="625"/>
      <c r="CW45" s="625"/>
      <c r="CX45" s="625"/>
      <c r="CY45" s="626"/>
      <c r="CZ45" s="627">
        <v>3.6</v>
      </c>
      <c r="DA45" s="628"/>
      <c r="DB45" s="628"/>
      <c r="DC45" s="629"/>
      <c r="DD45" s="602">
        <v>642166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7369100</v>
      </c>
      <c r="CS46" s="594"/>
      <c r="CT46" s="594"/>
      <c r="CU46" s="594"/>
      <c r="CV46" s="594"/>
      <c r="CW46" s="594"/>
      <c r="CX46" s="594"/>
      <c r="CY46" s="595"/>
      <c r="CZ46" s="627">
        <v>4.0999999999999996</v>
      </c>
      <c r="DA46" s="676"/>
      <c r="DB46" s="676"/>
      <c r="DC46" s="677"/>
      <c r="DD46" s="602">
        <v>5779378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25"/>
      <c r="CT47" s="625"/>
      <c r="CU47" s="625"/>
      <c r="CV47" s="625"/>
      <c r="CW47" s="625"/>
      <c r="CX47" s="625"/>
      <c r="CY47" s="626"/>
      <c r="CZ47" s="627" t="s">
        <v>341</v>
      </c>
      <c r="DA47" s="628"/>
      <c r="DB47" s="628"/>
      <c r="DC47" s="629"/>
      <c r="DD47" s="602" t="s">
        <v>341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179235059</v>
      </c>
      <c r="CS49" s="661"/>
      <c r="CT49" s="661"/>
      <c r="CU49" s="661"/>
      <c r="CV49" s="661"/>
      <c r="CW49" s="661"/>
      <c r="CX49" s="661"/>
      <c r="CY49" s="688"/>
      <c r="CZ49" s="689">
        <v>100</v>
      </c>
      <c r="DA49" s="690"/>
      <c r="DB49" s="690"/>
      <c r="DC49" s="691"/>
      <c r="DD49" s="692">
        <v>117656278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F29" sqref="AF29:AJ3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535</v>
      </c>
      <c r="C7" s="720"/>
      <c r="D7" s="720"/>
      <c r="E7" s="720"/>
      <c r="F7" s="720"/>
      <c r="G7" s="720"/>
      <c r="H7" s="720"/>
      <c r="I7" s="720"/>
      <c r="J7" s="720"/>
      <c r="K7" s="720"/>
      <c r="L7" s="720"/>
      <c r="M7" s="720"/>
      <c r="N7" s="720"/>
      <c r="O7" s="720"/>
      <c r="P7" s="721"/>
      <c r="Q7" s="722">
        <v>191253</v>
      </c>
      <c r="R7" s="723"/>
      <c r="S7" s="723"/>
      <c r="T7" s="723"/>
      <c r="U7" s="723"/>
      <c r="V7" s="723">
        <v>176447</v>
      </c>
      <c r="W7" s="723"/>
      <c r="X7" s="723"/>
      <c r="Y7" s="723"/>
      <c r="Z7" s="723"/>
      <c r="AA7" s="723">
        <v>14806</v>
      </c>
      <c r="AB7" s="723"/>
      <c r="AC7" s="723"/>
      <c r="AD7" s="723"/>
      <c r="AE7" s="724"/>
      <c r="AF7" s="725">
        <v>13106</v>
      </c>
      <c r="AG7" s="726"/>
      <c r="AH7" s="726"/>
      <c r="AI7" s="726"/>
      <c r="AJ7" s="727"/>
      <c r="AK7" s="762">
        <v>244</v>
      </c>
      <c r="AL7" s="763"/>
      <c r="AM7" s="763"/>
      <c r="AN7" s="763"/>
      <c r="AO7" s="763"/>
      <c r="AP7" s="763">
        <v>146577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-2165</v>
      </c>
      <c r="CI7" s="760"/>
      <c r="CJ7" s="760"/>
      <c r="CK7" s="760"/>
      <c r="CL7" s="761"/>
      <c r="CM7" s="759">
        <v>5674</v>
      </c>
      <c r="CN7" s="760"/>
      <c r="CO7" s="760"/>
      <c r="CP7" s="760"/>
      <c r="CQ7" s="761"/>
      <c r="CR7" s="759">
        <v>24259</v>
      </c>
      <c r="CS7" s="760"/>
      <c r="CT7" s="760"/>
      <c r="CU7" s="760"/>
      <c r="CV7" s="761"/>
      <c r="CW7" s="759" t="s">
        <v>542</v>
      </c>
      <c r="CX7" s="760"/>
      <c r="CY7" s="760"/>
      <c r="CZ7" s="760"/>
      <c r="DA7" s="761"/>
      <c r="DB7" s="759">
        <v>1106</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t="s">
        <v>536</v>
      </c>
      <c r="C8" s="744"/>
      <c r="D8" s="744"/>
      <c r="E8" s="744"/>
      <c r="F8" s="744"/>
      <c r="G8" s="744"/>
      <c r="H8" s="744"/>
      <c r="I8" s="744"/>
      <c r="J8" s="744"/>
      <c r="K8" s="744"/>
      <c r="L8" s="744"/>
      <c r="M8" s="744"/>
      <c r="N8" s="744"/>
      <c r="O8" s="744"/>
      <c r="P8" s="745"/>
      <c r="Q8" s="746">
        <v>284</v>
      </c>
      <c r="R8" s="747"/>
      <c r="S8" s="747"/>
      <c r="T8" s="747"/>
      <c r="U8" s="747"/>
      <c r="V8" s="747">
        <v>284</v>
      </c>
      <c r="W8" s="747"/>
      <c r="X8" s="747"/>
      <c r="Y8" s="747"/>
      <c r="Z8" s="747"/>
      <c r="AA8" s="747">
        <v>0</v>
      </c>
      <c r="AB8" s="747"/>
      <c r="AC8" s="747"/>
      <c r="AD8" s="747"/>
      <c r="AE8" s="748"/>
      <c r="AF8" s="749" t="s">
        <v>111</v>
      </c>
      <c r="AG8" s="750"/>
      <c r="AH8" s="750"/>
      <c r="AI8" s="750"/>
      <c r="AJ8" s="751"/>
      <c r="AK8" s="752">
        <v>237</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557</v>
      </c>
      <c r="BS8" s="756" t="s">
        <v>548</v>
      </c>
      <c r="BT8" s="757"/>
      <c r="BU8" s="757"/>
      <c r="BV8" s="757"/>
      <c r="BW8" s="757"/>
      <c r="BX8" s="757"/>
      <c r="BY8" s="757"/>
      <c r="BZ8" s="757"/>
      <c r="CA8" s="757"/>
      <c r="CB8" s="757"/>
      <c r="CC8" s="757"/>
      <c r="CD8" s="757"/>
      <c r="CE8" s="757"/>
      <c r="CF8" s="757"/>
      <c r="CG8" s="758"/>
      <c r="CH8" s="769">
        <v>4961</v>
      </c>
      <c r="CI8" s="770"/>
      <c r="CJ8" s="770"/>
      <c r="CK8" s="770"/>
      <c r="CL8" s="771"/>
      <c r="CM8" s="769">
        <v>89952</v>
      </c>
      <c r="CN8" s="770"/>
      <c r="CO8" s="770"/>
      <c r="CP8" s="770"/>
      <c r="CQ8" s="771"/>
      <c r="CR8" s="769">
        <v>67</v>
      </c>
      <c r="CS8" s="770"/>
      <c r="CT8" s="770"/>
      <c r="CU8" s="770"/>
      <c r="CV8" s="771"/>
      <c r="CW8" s="769" t="s">
        <v>542</v>
      </c>
      <c r="CX8" s="770"/>
      <c r="CY8" s="770"/>
      <c r="CZ8" s="770"/>
      <c r="DA8" s="771"/>
      <c r="DB8" s="769" t="s">
        <v>542</v>
      </c>
      <c r="DC8" s="770"/>
      <c r="DD8" s="770"/>
      <c r="DE8" s="770"/>
      <c r="DF8" s="771"/>
      <c r="DG8" s="769" t="s">
        <v>542</v>
      </c>
      <c r="DH8" s="770"/>
      <c r="DI8" s="770"/>
      <c r="DJ8" s="770"/>
      <c r="DK8" s="771"/>
      <c r="DL8" s="769">
        <v>10590</v>
      </c>
      <c r="DM8" s="770"/>
      <c r="DN8" s="770"/>
      <c r="DO8" s="770"/>
      <c r="DP8" s="771"/>
      <c r="DQ8" s="769">
        <v>60</v>
      </c>
      <c r="DR8" s="770"/>
      <c r="DS8" s="770"/>
      <c r="DT8" s="770"/>
      <c r="DU8" s="771"/>
      <c r="DV8" s="772"/>
      <c r="DW8" s="773"/>
      <c r="DX8" s="773"/>
      <c r="DY8" s="773"/>
      <c r="DZ8" s="774"/>
      <c r="EA8" s="205"/>
    </row>
    <row r="9" spans="1:131" s="206" customFormat="1" ht="26.25" customHeight="1">
      <c r="A9" s="212">
        <v>3</v>
      </c>
      <c r="B9" s="743" t="s">
        <v>537</v>
      </c>
      <c r="C9" s="744"/>
      <c r="D9" s="744"/>
      <c r="E9" s="744"/>
      <c r="F9" s="744"/>
      <c r="G9" s="744"/>
      <c r="H9" s="744"/>
      <c r="I9" s="744"/>
      <c r="J9" s="744"/>
      <c r="K9" s="744"/>
      <c r="L9" s="744"/>
      <c r="M9" s="744"/>
      <c r="N9" s="744"/>
      <c r="O9" s="744"/>
      <c r="P9" s="745"/>
      <c r="Q9" s="746">
        <v>6</v>
      </c>
      <c r="R9" s="747"/>
      <c r="S9" s="747"/>
      <c r="T9" s="747"/>
      <c r="U9" s="747"/>
      <c r="V9" s="747">
        <v>6</v>
      </c>
      <c r="W9" s="747"/>
      <c r="X9" s="747"/>
      <c r="Y9" s="747"/>
      <c r="Z9" s="747"/>
      <c r="AA9" s="747">
        <v>0</v>
      </c>
      <c r="AB9" s="747"/>
      <c r="AC9" s="747"/>
      <c r="AD9" s="747"/>
      <c r="AE9" s="748"/>
      <c r="AF9" s="749" t="s">
        <v>111</v>
      </c>
      <c r="AG9" s="750"/>
      <c r="AH9" s="750"/>
      <c r="AI9" s="750"/>
      <c r="AJ9" s="751"/>
      <c r="AK9" s="752">
        <v>3</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557</v>
      </c>
      <c r="BS9" s="756" t="s">
        <v>549</v>
      </c>
      <c r="BT9" s="757"/>
      <c r="BU9" s="757"/>
      <c r="BV9" s="757"/>
      <c r="BW9" s="757"/>
      <c r="BX9" s="757"/>
      <c r="BY9" s="757"/>
      <c r="BZ9" s="757"/>
      <c r="CA9" s="757"/>
      <c r="CB9" s="757"/>
      <c r="CC9" s="757"/>
      <c r="CD9" s="757"/>
      <c r="CE9" s="757"/>
      <c r="CF9" s="757"/>
      <c r="CG9" s="758"/>
      <c r="CH9" s="769">
        <v>33</v>
      </c>
      <c r="CI9" s="770"/>
      <c r="CJ9" s="770"/>
      <c r="CK9" s="770"/>
      <c r="CL9" s="771"/>
      <c r="CM9" s="769">
        <v>1040</v>
      </c>
      <c r="CN9" s="770"/>
      <c r="CO9" s="770"/>
      <c r="CP9" s="770"/>
      <c r="CQ9" s="771"/>
      <c r="CR9" s="769" t="s">
        <v>542</v>
      </c>
      <c r="CS9" s="770"/>
      <c r="CT9" s="770"/>
      <c r="CU9" s="770"/>
      <c r="CV9" s="771"/>
      <c r="CW9" s="769" t="s">
        <v>542</v>
      </c>
      <c r="CX9" s="770"/>
      <c r="CY9" s="770"/>
      <c r="CZ9" s="770"/>
      <c r="DA9" s="771"/>
      <c r="DB9" s="769" t="s">
        <v>542</v>
      </c>
      <c r="DC9" s="770"/>
      <c r="DD9" s="770"/>
      <c r="DE9" s="770"/>
      <c r="DF9" s="771"/>
      <c r="DG9" s="769" t="s">
        <v>542</v>
      </c>
      <c r="DH9" s="770"/>
      <c r="DI9" s="770"/>
      <c r="DJ9" s="770"/>
      <c r="DK9" s="771"/>
      <c r="DL9" s="769">
        <v>20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t="s">
        <v>538</v>
      </c>
      <c r="C10" s="744"/>
      <c r="D10" s="744"/>
      <c r="E10" s="744"/>
      <c r="F10" s="744"/>
      <c r="G10" s="744"/>
      <c r="H10" s="744"/>
      <c r="I10" s="744"/>
      <c r="J10" s="744"/>
      <c r="K10" s="744"/>
      <c r="L10" s="744"/>
      <c r="M10" s="744"/>
      <c r="N10" s="744"/>
      <c r="O10" s="744"/>
      <c r="P10" s="745"/>
      <c r="Q10" s="746">
        <v>6082</v>
      </c>
      <c r="R10" s="747"/>
      <c r="S10" s="747"/>
      <c r="T10" s="747"/>
      <c r="U10" s="747"/>
      <c r="V10" s="747">
        <v>6063</v>
      </c>
      <c r="W10" s="747"/>
      <c r="X10" s="747"/>
      <c r="Y10" s="747"/>
      <c r="Z10" s="747"/>
      <c r="AA10" s="747">
        <v>19</v>
      </c>
      <c r="AB10" s="747"/>
      <c r="AC10" s="747"/>
      <c r="AD10" s="747"/>
      <c r="AE10" s="748"/>
      <c r="AF10" s="749" t="s">
        <v>111</v>
      </c>
      <c r="AG10" s="750"/>
      <c r="AH10" s="750"/>
      <c r="AI10" s="750"/>
      <c r="AJ10" s="751"/>
      <c r="AK10" s="752">
        <v>2840</v>
      </c>
      <c r="AL10" s="753"/>
      <c r="AM10" s="753"/>
      <c r="AN10" s="753"/>
      <c r="AO10" s="753"/>
      <c r="AP10" s="753">
        <v>18511</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557</v>
      </c>
      <c r="BS10" s="756" t="s">
        <v>550</v>
      </c>
      <c r="BT10" s="757"/>
      <c r="BU10" s="757"/>
      <c r="BV10" s="757"/>
      <c r="BW10" s="757"/>
      <c r="BX10" s="757"/>
      <c r="BY10" s="757"/>
      <c r="BZ10" s="757"/>
      <c r="CA10" s="757"/>
      <c r="CB10" s="757"/>
      <c r="CC10" s="757"/>
      <c r="CD10" s="757"/>
      <c r="CE10" s="757"/>
      <c r="CF10" s="757"/>
      <c r="CG10" s="758"/>
      <c r="CH10" s="769">
        <v>62</v>
      </c>
      <c r="CI10" s="770"/>
      <c r="CJ10" s="770"/>
      <c r="CK10" s="770"/>
      <c r="CL10" s="771"/>
      <c r="CM10" s="769">
        <v>694</v>
      </c>
      <c r="CN10" s="770"/>
      <c r="CO10" s="770"/>
      <c r="CP10" s="770"/>
      <c r="CQ10" s="771"/>
      <c r="CR10" s="769">
        <v>5</v>
      </c>
      <c r="CS10" s="770"/>
      <c r="CT10" s="770"/>
      <c r="CU10" s="770"/>
      <c r="CV10" s="771"/>
      <c r="CW10" s="769">
        <v>0</v>
      </c>
      <c r="CX10" s="770"/>
      <c r="CY10" s="770"/>
      <c r="CZ10" s="770"/>
      <c r="DA10" s="771"/>
      <c r="DB10" s="769">
        <v>1480</v>
      </c>
      <c r="DC10" s="770"/>
      <c r="DD10" s="770"/>
      <c r="DE10" s="770"/>
      <c r="DF10" s="771"/>
      <c r="DG10" s="769">
        <v>16008</v>
      </c>
      <c r="DH10" s="770"/>
      <c r="DI10" s="770"/>
      <c r="DJ10" s="770"/>
      <c r="DK10" s="771"/>
      <c r="DL10" s="769" t="s">
        <v>542</v>
      </c>
      <c r="DM10" s="770"/>
      <c r="DN10" s="770"/>
      <c r="DO10" s="770"/>
      <c r="DP10" s="771"/>
      <c r="DQ10" s="769">
        <v>848</v>
      </c>
      <c r="DR10" s="770"/>
      <c r="DS10" s="770"/>
      <c r="DT10" s="770"/>
      <c r="DU10" s="771"/>
      <c r="DV10" s="772"/>
      <c r="DW10" s="773"/>
      <c r="DX10" s="773"/>
      <c r="DY10" s="773"/>
      <c r="DZ10" s="774"/>
      <c r="EA10" s="205"/>
    </row>
    <row r="11" spans="1:131" s="206" customFormat="1" ht="26.25" customHeight="1">
      <c r="A11" s="212">
        <v>5</v>
      </c>
      <c r="B11" s="743" t="s">
        <v>539</v>
      </c>
      <c r="C11" s="744"/>
      <c r="D11" s="744"/>
      <c r="E11" s="744"/>
      <c r="F11" s="744"/>
      <c r="G11" s="744"/>
      <c r="H11" s="744"/>
      <c r="I11" s="744"/>
      <c r="J11" s="744"/>
      <c r="K11" s="744"/>
      <c r="L11" s="744"/>
      <c r="M11" s="744"/>
      <c r="N11" s="744"/>
      <c r="O11" s="744"/>
      <c r="P11" s="745"/>
      <c r="Q11" s="746">
        <v>13</v>
      </c>
      <c r="R11" s="747"/>
      <c r="S11" s="747"/>
      <c r="T11" s="747"/>
      <c r="U11" s="747"/>
      <c r="V11" s="747">
        <v>13</v>
      </c>
      <c r="W11" s="747"/>
      <c r="X11" s="747"/>
      <c r="Y11" s="747"/>
      <c r="Z11" s="747"/>
      <c r="AA11" s="747">
        <v>0</v>
      </c>
      <c r="AB11" s="747"/>
      <c r="AC11" s="747"/>
      <c r="AD11" s="747"/>
      <c r="AE11" s="748"/>
      <c r="AF11" s="749" t="s">
        <v>111</v>
      </c>
      <c r="AG11" s="750"/>
      <c r="AH11" s="750"/>
      <c r="AI11" s="750"/>
      <c r="AJ11" s="751"/>
      <c r="AK11" s="752">
        <v>13</v>
      </c>
      <c r="AL11" s="753"/>
      <c r="AM11" s="753"/>
      <c r="AN11" s="753"/>
      <c r="AO11" s="753"/>
      <c r="AP11" s="753">
        <v>384</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0</v>
      </c>
      <c r="CI11" s="770"/>
      <c r="CJ11" s="770"/>
      <c r="CK11" s="770"/>
      <c r="CL11" s="771"/>
      <c r="CM11" s="769">
        <v>111</v>
      </c>
      <c r="CN11" s="770"/>
      <c r="CO11" s="770"/>
      <c r="CP11" s="770"/>
      <c r="CQ11" s="771"/>
      <c r="CR11" s="769">
        <v>100</v>
      </c>
      <c r="CS11" s="770"/>
      <c r="CT11" s="770"/>
      <c r="CU11" s="770"/>
      <c r="CV11" s="771"/>
      <c r="CW11" s="769">
        <v>67</v>
      </c>
      <c r="CX11" s="770"/>
      <c r="CY11" s="770"/>
      <c r="CZ11" s="770"/>
      <c r="DA11" s="771"/>
      <c r="DB11" s="769" t="s">
        <v>542</v>
      </c>
      <c r="DC11" s="770"/>
      <c r="DD11" s="770"/>
      <c r="DE11" s="770"/>
      <c r="DF11" s="771"/>
      <c r="DG11" s="769" t="s">
        <v>542</v>
      </c>
      <c r="DH11" s="770"/>
      <c r="DI11" s="770"/>
      <c r="DJ11" s="770"/>
      <c r="DK11" s="771"/>
      <c r="DL11" s="769" t="s">
        <v>542</v>
      </c>
      <c r="DM11" s="770"/>
      <c r="DN11" s="770"/>
      <c r="DO11" s="770"/>
      <c r="DP11" s="771"/>
      <c r="DQ11" s="769" t="s">
        <v>542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552</v>
      </c>
      <c r="BT12" s="757"/>
      <c r="BU12" s="757"/>
      <c r="BV12" s="757"/>
      <c r="BW12" s="757"/>
      <c r="BX12" s="757"/>
      <c r="BY12" s="757"/>
      <c r="BZ12" s="757"/>
      <c r="CA12" s="757"/>
      <c r="CB12" s="757"/>
      <c r="CC12" s="757"/>
      <c r="CD12" s="757"/>
      <c r="CE12" s="757"/>
      <c r="CF12" s="757"/>
      <c r="CG12" s="758"/>
      <c r="CH12" s="769">
        <v>25</v>
      </c>
      <c r="CI12" s="770"/>
      <c r="CJ12" s="770"/>
      <c r="CK12" s="770"/>
      <c r="CL12" s="771"/>
      <c r="CM12" s="769">
        <v>987</v>
      </c>
      <c r="CN12" s="770"/>
      <c r="CO12" s="770"/>
      <c r="CP12" s="770"/>
      <c r="CQ12" s="771"/>
      <c r="CR12" s="769">
        <v>51</v>
      </c>
      <c r="CS12" s="770"/>
      <c r="CT12" s="770"/>
      <c r="CU12" s="770"/>
      <c r="CV12" s="771"/>
      <c r="CW12" s="769" t="s">
        <v>542</v>
      </c>
      <c r="CX12" s="770"/>
      <c r="CY12" s="770"/>
      <c r="CZ12" s="770"/>
      <c r="DA12" s="771"/>
      <c r="DB12" s="769" t="s">
        <v>542</v>
      </c>
      <c r="DC12" s="770"/>
      <c r="DD12" s="770"/>
      <c r="DE12" s="770"/>
      <c r="DF12" s="771"/>
      <c r="DG12" s="769" t="s">
        <v>542</v>
      </c>
      <c r="DH12" s="770"/>
      <c r="DI12" s="770"/>
      <c r="DJ12" s="770"/>
      <c r="DK12" s="771"/>
      <c r="DL12" s="769" t="s">
        <v>542</v>
      </c>
      <c r="DM12" s="770"/>
      <c r="DN12" s="770"/>
      <c r="DO12" s="770"/>
      <c r="DP12" s="771"/>
      <c r="DQ12" s="769" t="s">
        <v>542</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553</v>
      </c>
      <c r="BT13" s="757"/>
      <c r="BU13" s="757"/>
      <c r="BV13" s="757"/>
      <c r="BW13" s="757"/>
      <c r="BX13" s="757"/>
      <c r="BY13" s="757"/>
      <c r="BZ13" s="757"/>
      <c r="CA13" s="757"/>
      <c r="CB13" s="757"/>
      <c r="CC13" s="757"/>
      <c r="CD13" s="757"/>
      <c r="CE13" s="757"/>
      <c r="CF13" s="757"/>
      <c r="CG13" s="758"/>
      <c r="CH13" s="769">
        <v>153</v>
      </c>
      <c r="CI13" s="770"/>
      <c r="CJ13" s="770"/>
      <c r="CK13" s="770"/>
      <c r="CL13" s="771"/>
      <c r="CM13" s="769">
        <v>723</v>
      </c>
      <c r="CN13" s="770"/>
      <c r="CO13" s="770"/>
      <c r="CP13" s="770"/>
      <c r="CQ13" s="771"/>
      <c r="CR13" s="769">
        <v>50</v>
      </c>
      <c r="CS13" s="770"/>
      <c r="CT13" s="770"/>
      <c r="CU13" s="770"/>
      <c r="CV13" s="771"/>
      <c r="CW13" s="769">
        <v>183</v>
      </c>
      <c r="CX13" s="770"/>
      <c r="CY13" s="770"/>
      <c r="CZ13" s="770"/>
      <c r="DA13" s="771"/>
      <c r="DB13" s="769" t="s">
        <v>542</v>
      </c>
      <c r="DC13" s="770"/>
      <c r="DD13" s="770"/>
      <c r="DE13" s="770"/>
      <c r="DF13" s="771"/>
      <c r="DG13" s="769" t="s">
        <v>542</v>
      </c>
      <c r="DH13" s="770"/>
      <c r="DI13" s="770"/>
      <c r="DJ13" s="770"/>
      <c r="DK13" s="771"/>
      <c r="DL13" s="769" t="s">
        <v>542</v>
      </c>
      <c r="DM13" s="770"/>
      <c r="DN13" s="770"/>
      <c r="DO13" s="770"/>
      <c r="DP13" s="771"/>
      <c r="DQ13" s="769" t="s">
        <v>542</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554</v>
      </c>
      <c r="BT14" s="757"/>
      <c r="BU14" s="757"/>
      <c r="BV14" s="757"/>
      <c r="BW14" s="757"/>
      <c r="BX14" s="757"/>
      <c r="BY14" s="757"/>
      <c r="BZ14" s="757"/>
      <c r="CA14" s="757"/>
      <c r="CB14" s="757"/>
      <c r="CC14" s="757"/>
      <c r="CD14" s="757"/>
      <c r="CE14" s="757"/>
      <c r="CF14" s="757"/>
      <c r="CG14" s="758"/>
      <c r="CH14" s="769">
        <v>0</v>
      </c>
      <c r="CI14" s="770"/>
      <c r="CJ14" s="770"/>
      <c r="CK14" s="770"/>
      <c r="CL14" s="771"/>
      <c r="CM14" s="769">
        <v>198</v>
      </c>
      <c r="CN14" s="770"/>
      <c r="CO14" s="770"/>
      <c r="CP14" s="770"/>
      <c r="CQ14" s="771"/>
      <c r="CR14" s="769">
        <v>55</v>
      </c>
      <c r="CS14" s="770"/>
      <c r="CT14" s="770"/>
      <c r="CU14" s="770"/>
      <c r="CV14" s="771"/>
      <c r="CW14" s="769">
        <v>25</v>
      </c>
      <c r="CX14" s="770"/>
      <c r="CY14" s="770"/>
      <c r="CZ14" s="770"/>
      <c r="DA14" s="771"/>
      <c r="DB14" s="769" t="s">
        <v>542</v>
      </c>
      <c r="DC14" s="770"/>
      <c r="DD14" s="770"/>
      <c r="DE14" s="770"/>
      <c r="DF14" s="771"/>
      <c r="DG14" s="769" t="s">
        <v>542</v>
      </c>
      <c r="DH14" s="770"/>
      <c r="DI14" s="770"/>
      <c r="DJ14" s="770"/>
      <c r="DK14" s="771"/>
      <c r="DL14" s="769" t="s">
        <v>542</v>
      </c>
      <c r="DM14" s="770"/>
      <c r="DN14" s="770"/>
      <c r="DO14" s="770"/>
      <c r="DP14" s="771"/>
      <c r="DQ14" s="769" t="s">
        <v>542</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555</v>
      </c>
      <c r="BT15" s="757"/>
      <c r="BU15" s="757"/>
      <c r="BV15" s="757"/>
      <c r="BW15" s="757"/>
      <c r="BX15" s="757"/>
      <c r="BY15" s="757"/>
      <c r="BZ15" s="757"/>
      <c r="CA15" s="757"/>
      <c r="CB15" s="757"/>
      <c r="CC15" s="757"/>
      <c r="CD15" s="757"/>
      <c r="CE15" s="757"/>
      <c r="CF15" s="757"/>
      <c r="CG15" s="758"/>
      <c r="CH15" s="769">
        <v>11</v>
      </c>
      <c r="CI15" s="770"/>
      <c r="CJ15" s="770"/>
      <c r="CK15" s="770"/>
      <c r="CL15" s="771"/>
      <c r="CM15" s="769">
        <v>684</v>
      </c>
      <c r="CN15" s="770"/>
      <c r="CO15" s="770"/>
      <c r="CP15" s="770"/>
      <c r="CQ15" s="771"/>
      <c r="CR15" s="769">
        <v>500</v>
      </c>
      <c r="CS15" s="770"/>
      <c r="CT15" s="770"/>
      <c r="CU15" s="770"/>
      <c r="CV15" s="771"/>
      <c r="CW15" s="769" t="s">
        <v>542</v>
      </c>
      <c r="CX15" s="770"/>
      <c r="CY15" s="770"/>
      <c r="CZ15" s="770"/>
      <c r="DA15" s="771"/>
      <c r="DB15" s="769" t="s">
        <v>542</v>
      </c>
      <c r="DC15" s="770"/>
      <c r="DD15" s="770"/>
      <c r="DE15" s="770"/>
      <c r="DF15" s="771"/>
      <c r="DG15" s="769" t="s">
        <v>542</v>
      </c>
      <c r="DH15" s="770"/>
      <c r="DI15" s="770"/>
      <c r="DJ15" s="770"/>
      <c r="DK15" s="771"/>
      <c r="DL15" s="769" t="s">
        <v>542</v>
      </c>
      <c r="DM15" s="770"/>
      <c r="DN15" s="770"/>
      <c r="DO15" s="770"/>
      <c r="DP15" s="771"/>
      <c r="DQ15" s="769" t="s">
        <v>542</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556</v>
      </c>
      <c r="BT16" s="757"/>
      <c r="BU16" s="757"/>
      <c r="BV16" s="757"/>
      <c r="BW16" s="757"/>
      <c r="BX16" s="757"/>
      <c r="BY16" s="757"/>
      <c r="BZ16" s="757"/>
      <c r="CA16" s="757"/>
      <c r="CB16" s="757"/>
      <c r="CC16" s="757"/>
      <c r="CD16" s="757"/>
      <c r="CE16" s="757"/>
      <c r="CF16" s="757"/>
      <c r="CG16" s="758"/>
      <c r="CH16" s="769">
        <v>1</v>
      </c>
      <c r="CI16" s="770"/>
      <c r="CJ16" s="770"/>
      <c r="CK16" s="770"/>
      <c r="CL16" s="771"/>
      <c r="CM16" s="769">
        <v>248</v>
      </c>
      <c r="CN16" s="770"/>
      <c r="CO16" s="770"/>
      <c r="CP16" s="770"/>
      <c r="CQ16" s="771"/>
      <c r="CR16" s="769">
        <v>200</v>
      </c>
      <c r="CS16" s="770"/>
      <c r="CT16" s="770"/>
      <c r="CU16" s="770"/>
      <c r="CV16" s="771"/>
      <c r="CW16" s="769" t="s">
        <v>542</v>
      </c>
      <c r="CX16" s="770"/>
      <c r="CY16" s="770"/>
      <c r="CZ16" s="770"/>
      <c r="DA16" s="771"/>
      <c r="DB16" s="769" t="s">
        <v>542</v>
      </c>
      <c r="DC16" s="770"/>
      <c r="DD16" s="770"/>
      <c r="DE16" s="770"/>
      <c r="DF16" s="771"/>
      <c r="DG16" s="769" t="s">
        <v>542</v>
      </c>
      <c r="DH16" s="770"/>
      <c r="DI16" s="770"/>
      <c r="DJ16" s="770"/>
      <c r="DK16" s="771"/>
      <c r="DL16" s="769" t="s">
        <v>542</v>
      </c>
      <c r="DM16" s="770"/>
      <c r="DN16" s="770"/>
      <c r="DO16" s="770"/>
      <c r="DP16" s="771"/>
      <c r="DQ16" s="769" t="s">
        <v>542</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89"/>
      <c r="AL22" s="790"/>
      <c r="AM22" s="790"/>
      <c r="AN22" s="790"/>
      <c r="AO22" s="790"/>
      <c r="AP22" s="790"/>
      <c r="AQ22" s="790"/>
      <c r="AR22" s="790"/>
      <c r="AS22" s="790"/>
      <c r="AT22" s="790"/>
      <c r="AU22" s="791"/>
      <c r="AV22" s="791"/>
      <c r="AW22" s="791"/>
      <c r="AX22" s="791"/>
      <c r="AY22" s="792"/>
      <c r="AZ22" s="793" t="s">
        <v>366</v>
      </c>
      <c r="BA22" s="793"/>
      <c r="BB22" s="793"/>
      <c r="BC22" s="793"/>
      <c r="BD22" s="794"/>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f>SUM(Q7:U11)</f>
        <v>197638</v>
      </c>
      <c r="R23" s="782"/>
      <c r="S23" s="782"/>
      <c r="T23" s="782"/>
      <c r="U23" s="782"/>
      <c r="V23" s="781">
        <f t="shared" ref="V23" si="0">SUM(V7:Z11)</f>
        <v>182813</v>
      </c>
      <c r="W23" s="782"/>
      <c r="X23" s="782"/>
      <c r="Y23" s="782"/>
      <c r="Z23" s="782"/>
      <c r="AA23" s="781">
        <f t="shared" ref="AA23" si="1">SUM(AA7:AE11)</f>
        <v>14825</v>
      </c>
      <c r="AB23" s="782"/>
      <c r="AC23" s="782"/>
      <c r="AD23" s="782"/>
      <c r="AE23" s="782"/>
      <c r="AF23" s="783">
        <v>13106</v>
      </c>
      <c r="AG23" s="782"/>
      <c r="AH23" s="782"/>
      <c r="AI23" s="782"/>
      <c r="AJ23" s="784"/>
      <c r="AK23" s="785"/>
      <c r="AL23" s="786"/>
      <c r="AM23" s="786"/>
      <c r="AN23" s="786"/>
      <c r="AO23" s="786"/>
      <c r="AP23" s="782">
        <f>SUM(AP7:AT11)</f>
        <v>165472</v>
      </c>
      <c r="AQ23" s="782"/>
      <c r="AR23" s="782"/>
      <c r="AS23" s="782"/>
      <c r="AT23" s="782"/>
      <c r="AU23" s="787"/>
      <c r="AV23" s="787"/>
      <c r="AW23" s="787"/>
      <c r="AX23" s="787"/>
      <c r="AY23" s="788"/>
      <c r="AZ23" s="796" t="s">
        <v>111</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5" t="s">
        <v>369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799" t="s">
        <v>374</v>
      </c>
      <c r="AG26" s="800"/>
      <c r="AH26" s="800"/>
      <c r="AI26" s="800"/>
      <c r="AJ26" s="801"/>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540</v>
      </c>
      <c r="C28" s="720"/>
      <c r="D28" s="720"/>
      <c r="E28" s="720"/>
      <c r="F28" s="720"/>
      <c r="G28" s="720"/>
      <c r="H28" s="720"/>
      <c r="I28" s="720"/>
      <c r="J28" s="720"/>
      <c r="K28" s="720"/>
      <c r="L28" s="720"/>
      <c r="M28" s="720"/>
      <c r="N28" s="720"/>
      <c r="O28" s="720"/>
      <c r="P28" s="721"/>
      <c r="Q28" s="809">
        <v>63514</v>
      </c>
      <c r="R28" s="810"/>
      <c r="S28" s="810"/>
      <c r="T28" s="810"/>
      <c r="U28" s="810"/>
      <c r="V28" s="810">
        <v>63514</v>
      </c>
      <c r="W28" s="810"/>
      <c r="X28" s="810"/>
      <c r="Y28" s="810"/>
      <c r="Z28" s="810"/>
      <c r="AA28" s="810">
        <v>0</v>
      </c>
      <c r="AB28" s="810"/>
      <c r="AC28" s="810"/>
      <c r="AD28" s="810"/>
      <c r="AE28" s="811"/>
      <c r="AF28" s="812" t="s">
        <v>111</v>
      </c>
      <c r="AG28" s="810"/>
      <c r="AH28" s="810"/>
      <c r="AI28" s="810"/>
      <c r="AJ28" s="813"/>
      <c r="AK28" s="814">
        <v>6448</v>
      </c>
      <c r="AL28" s="805"/>
      <c r="AM28" s="805"/>
      <c r="AN28" s="805"/>
      <c r="AO28" s="805"/>
      <c r="AP28" s="805"/>
      <c r="AQ28" s="805"/>
      <c r="AR28" s="805"/>
      <c r="AS28" s="805"/>
      <c r="AT28" s="805"/>
      <c r="AU28" s="805"/>
      <c r="AV28" s="805"/>
      <c r="AW28" s="805"/>
      <c r="AX28" s="805"/>
      <c r="AY28" s="805"/>
      <c r="AZ28" s="806"/>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541</v>
      </c>
      <c r="C29" s="744"/>
      <c r="D29" s="744"/>
      <c r="E29" s="744"/>
      <c r="F29" s="744"/>
      <c r="G29" s="744"/>
      <c r="H29" s="744"/>
      <c r="I29" s="744"/>
      <c r="J29" s="744"/>
      <c r="K29" s="744"/>
      <c r="L29" s="744"/>
      <c r="M29" s="744"/>
      <c r="N29" s="744"/>
      <c r="O29" s="744"/>
      <c r="P29" s="745"/>
      <c r="Q29" s="746">
        <v>31427</v>
      </c>
      <c r="R29" s="747"/>
      <c r="S29" s="747"/>
      <c r="T29" s="747"/>
      <c r="U29" s="747"/>
      <c r="V29" s="747">
        <v>30469</v>
      </c>
      <c r="W29" s="747"/>
      <c r="X29" s="747"/>
      <c r="Y29" s="747"/>
      <c r="Z29" s="747"/>
      <c r="AA29" s="747">
        <v>957</v>
      </c>
      <c r="AB29" s="747"/>
      <c r="AC29" s="747"/>
      <c r="AD29" s="747"/>
      <c r="AE29" s="748"/>
      <c r="AF29" s="749">
        <v>957</v>
      </c>
      <c r="AG29" s="750"/>
      <c r="AH29" s="750"/>
      <c r="AI29" s="750"/>
      <c r="AJ29" s="751"/>
      <c r="AK29" s="817">
        <v>5065</v>
      </c>
      <c r="AL29" s="818"/>
      <c r="AM29" s="818"/>
      <c r="AN29" s="818"/>
      <c r="AO29" s="818"/>
      <c r="AP29" s="818"/>
      <c r="AQ29" s="818"/>
      <c r="AR29" s="818"/>
      <c r="AS29" s="818"/>
      <c r="AT29" s="818"/>
      <c r="AU29" s="818"/>
      <c r="AV29" s="818"/>
      <c r="AW29" s="818"/>
      <c r="AX29" s="818"/>
      <c r="AY29" s="818"/>
      <c r="AZ29" s="819"/>
      <c r="BA29" s="819"/>
      <c r="BB29" s="819"/>
      <c r="BC29" s="819"/>
      <c r="BD29" s="819"/>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5037</v>
      </c>
      <c r="R30" s="747"/>
      <c r="S30" s="747"/>
      <c r="T30" s="747"/>
      <c r="U30" s="747"/>
      <c r="V30" s="747">
        <v>4999</v>
      </c>
      <c r="W30" s="747"/>
      <c r="X30" s="747"/>
      <c r="Y30" s="747"/>
      <c r="Z30" s="747"/>
      <c r="AA30" s="747">
        <v>38</v>
      </c>
      <c r="AB30" s="747"/>
      <c r="AC30" s="747"/>
      <c r="AD30" s="747"/>
      <c r="AE30" s="748"/>
      <c r="AF30" s="749">
        <v>38</v>
      </c>
      <c r="AG30" s="750"/>
      <c r="AH30" s="750"/>
      <c r="AI30" s="750"/>
      <c r="AJ30" s="751"/>
      <c r="AK30" s="817">
        <v>969</v>
      </c>
      <c r="AL30" s="818"/>
      <c r="AM30" s="818"/>
      <c r="AN30" s="818"/>
      <c r="AO30" s="818"/>
      <c r="AP30" s="818"/>
      <c r="AQ30" s="818"/>
      <c r="AR30" s="818"/>
      <c r="AS30" s="818"/>
      <c r="AT30" s="818"/>
      <c r="AU30" s="818"/>
      <c r="AV30" s="818"/>
      <c r="AW30" s="818"/>
      <c r="AX30" s="818"/>
      <c r="AY30" s="818"/>
      <c r="AZ30" s="819"/>
      <c r="BA30" s="819"/>
      <c r="BB30" s="819"/>
      <c r="BC30" s="819"/>
      <c r="BD30" s="819"/>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50</v>
      </c>
      <c r="R31" s="747"/>
      <c r="S31" s="747"/>
      <c r="T31" s="747"/>
      <c r="U31" s="747"/>
      <c r="V31" s="747">
        <v>49</v>
      </c>
      <c r="W31" s="747"/>
      <c r="X31" s="747"/>
      <c r="Y31" s="747"/>
      <c r="Z31" s="747"/>
      <c r="AA31" s="747">
        <v>1</v>
      </c>
      <c r="AB31" s="747"/>
      <c r="AC31" s="747"/>
      <c r="AD31" s="747"/>
      <c r="AE31" s="748"/>
      <c r="AF31" s="749">
        <v>1</v>
      </c>
      <c r="AG31" s="750"/>
      <c r="AH31" s="750"/>
      <c r="AI31" s="750"/>
      <c r="AJ31" s="751"/>
      <c r="AK31" s="817">
        <v>0</v>
      </c>
      <c r="AL31" s="818"/>
      <c r="AM31" s="818"/>
      <c r="AN31" s="818"/>
      <c r="AO31" s="818"/>
      <c r="AP31" s="818"/>
      <c r="AQ31" s="818"/>
      <c r="AR31" s="818"/>
      <c r="AS31" s="818"/>
      <c r="AT31" s="818"/>
      <c r="AU31" s="818"/>
      <c r="AV31" s="818"/>
      <c r="AW31" s="818"/>
      <c r="AX31" s="818"/>
      <c r="AY31" s="818"/>
      <c r="AZ31" s="819"/>
      <c r="BA31" s="819"/>
      <c r="BB31" s="819"/>
      <c r="BC31" s="819"/>
      <c r="BD31" s="819"/>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159</v>
      </c>
      <c r="R32" s="747"/>
      <c r="S32" s="747"/>
      <c r="T32" s="747"/>
      <c r="U32" s="747"/>
      <c r="V32" s="747">
        <v>159</v>
      </c>
      <c r="W32" s="747"/>
      <c r="X32" s="747"/>
      <c r="Y32" s="747"/>
      <c r="Z32" s="747"/>
      <c r="AA32" s="747">
        <v>0</v>
      </c>
      <c r="AB32" s="747"/>
      <c r="AC32" s="747"/>
      <c r="AD32" s="747"/>
      <c r="AE32" s="748"/>
      <c r="AF32" s="749" t="s">
        <v>111</v>
      </c>
      <c r="AG32" s="750"/>
      <c r="AH32" s="750"/>
      <c r="AI32" s="750"/>
      <c r="AJ32" s="751"/>
      <c r="AK32" s="817">
        <v>38</v>
      </c>
      <c r="AL32" s="818"/>
      <c r="AM32" s="818"/>
      <c r="AN32" s="818"/>
      <c r="AO32" s="818"/>
      <c r="AP32" s="818">
        <v>1126</v>
      </c>
      <c r="AQ32" s="818"/>
      <c r="AR32" s="818"/>
      <c r="AS32" s="818"/>
      <c r="AT32" s="818"/>
      <c r="AU32" s="818"/>
      <c r="AV32" s="818"/>
      <c r="AW32" s="818"/>
      <c r="AX32" s="818"/>
      <c r="AY32" s="818"/>
      <c r="AZ32" s="819"/>
      <c r="BA32" s="819"/>
      <c r="BB32" s="819"/>
      <c r="BC32" s="819"/>
      <c r="BD32" s="819"/>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54</v>
      </c>
      <c r="R33" s="747"/>
      <c r="S33" s="747"/>
      <c r="T33" s="747"/>
      <c r="U33" s="747"/>
      <c r="V33" s="747">
        <v>29</v>
      </c>
      <c r="W33" s="747"/>
      <c r="X33" s="747"/>
      <c r="Y33" s="747"/>
      <c r="Z33" s="747"/>
      <c r="AA33" s="747">
        <v>25</v>
      </c>
      <c r="AB33" s="747"/>
      <c r="AC33" s="747"/>
      <c r="AD33" s="747"/>
      <c r="AE33" s="748"/>
      <c r="AF33" s="749">
        <v>25</v>
      </c>
      <c r="AG33" s="750"/>
      <c r="AH33" s="750"/>
      <c r="AI33" s="750"/>
      <c r="AJ33" s="751"/>
      <c r="AK33" s="817">
        <v>1</v>
      </c>
      <c r="AL33" s="818"/>
      <c r="AM33" s="818"/>
      <c r="AN33" s="818"/>
      <c r="AO33" s="818"/>
      <c r="AP33" s="818"/>
      <c r="AQ33" s="818"/>
      <c r="AR33" s="818"/>
      <c r="AS33" s="818"/>
      <c r="AT33" s="818"/>
      <c r="AU33" s="818">
        <v>498</v>
      </c>
      <c r="AV33" s="818"/>
      <c r="AW33" s="818"/>
      <c r="AX33" s="818"/>
      <c r="AY33" s="818"/>
      <c r="AZ33" s="819"/>
      <c r="BA33" s="819"/>
      <c r="BB33" s="819"/>
      <c r="BC33" s="819"/>
      <c r="BD33" s="819"/>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19885</v>
      </c>
      <c r="R34" s="747"/>
      <c r="S34" s="747"/>
      <c r="T34" s="747"/>
      <c r="U34" s="747"/>
      <c r="V34" s="747">
        <v>19207</v>
      </c>
      <c r="W34" s="747"/>
      <c r="X34" s="747"/>
      <c r="Y34" s="747"/>
      <c r="Z34" s="747"/>
      <c r="AA34" s="747">
        <v>678</v>
      </c>
      <c r="AB34" s="747"/>
      <c r="AC34" s="747"/>
      <c r="AD34" s="747"/>
      <c r="AE34" s="748"/>
      <c r="AF34" s="749">
        <v>678</v>
      </c>
      <c r="AG34" s="750"/>
      <c r="AH34" s="750"/>
      <c r="AI34" s="750"/>
      <c r="AJ34" s="751"/>
      <c r="AK34" s="817">
        <v>0</v>
      </c>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11649</v>
      </c>
      <c r="R35" s="747"/>
      <c r="S35" s="747"/>
      <c r="T35" s="747"/>
      <c r="U35" s="747"/>
      <c r="V35" s="747">
        <v>10510</v>
      </c>
      <c r="W35" s="747"/>
      <c r="X35" s="747"/>
      <c r="Y35" s="747"/>
      <c r="Z35" s="747"/>
      <c r="AA35" s="747">
        <v>1139</v>
      </c>
      <c r="AB35" s="747"/>
      <c r="AC35" s="747"/>
      <c r="AD35" s="747"/>
      <c r="AE35" s="748"/>
      <c r="AF35" s="749">
        <v>6042</v>
      </c>
      <c r="AG35" s="750"/>
      <c r="AH35" s="750"/>
      <c r="AI35" s="750"/>
      <c r="AJ35" s="751"/>
      <c r="AK35" s="817">
        <v>106</v>
      </c>
      <c r="AL35" s="818"/>
      <c r="AM35" s="818"/>
      <c r="AN35" s="818"/>
      <c r="AO35" s="818"/>
      <c r="AP35" s="818">
        <v>27019</v>
      </c>
      <c r="AQ35" s="818"/>
      <c r="AR35" s="818"/>
      <c r="AS35" s="818"/>
      <c r="AT35" s="818"/>
      <c r="AU35" s="818">
        <v>162</v>
      </c>
      <c r="AV35" s="818"/>
      <c r="AW35" s="818"/>
      <c r="AX35" s="818"/>
      <c r="AY35" s="818"/>
      <c r="AZ35" s="819" t="s">
        <v>542</v>
      </c>
      <c r="BA35" s="819"/>
      <c r="BB35" s="819"/>
      <c r="BC35" s="819"/>
      <c r="BD35" s="819"/>
      <c r="BE35" s="815" t="s">
        <v>385</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17942</v>
      </c>
      <c r="R36" s="747"/>
      <c r="S36" s="747"/>
      <c r="T36" s="747"/>
      <c r="U36" s="747"/>
      <c r="V36" s="747">
        <v>20650</v>
      </c>
      <c r="W36" s="747"/>
      <c r="X36" s="747"/>
      <c r="Y36" s="747"/>
      <c r="Z36" s="747"/>
      <c r="AA36" s="747">
        <v>-2708</v>
      </c>
      <c r="AB36" s="747"/>
      <c r="AC36" s="747"/>
      <c r="AD36" s="747"/>
      <c r="AE36" s="748"/>
      <c r="AF36" s="749">
        <v>5371</v>
      </c>
      <c r="AG36" s="750"/>
      <c r="AH36" s="750"/>
      <c r="AI36" s="750"/>
      <c r="AJ36" s="751"/>
      <c r="AK36" s="817">
        <v>74</v>
      </c>
      <c r="AL36" s="818"/>
      <c r="AM36" s="818"/>
      <c r="AN36" s="818"/>
      <c r="AO36" s="818"/>
      <c r="AP36" s="818">
        <v>4672</v>
      </c>
      <c r="AQ36" s="818"/>
      <c r="AR36" s="818"/>
      <c r="AS36" s="818"/>
      <c r="AT36" s="818"/>
      <c r="AU36" s="818">
        <v>3224</v>
      </c>
      <c r="AV36" s="818"/>
      <c r="AW36" s="818"/>
      <c r="AX36" s="818"/>
      <c r="AY36" s="818"/>
      <c r="AZ36" s="819" t="s">
        <v>542</v>
      </c>
      <c r="BA36" s="819"/>
      <c r="BB36" s="819"/>
      <c r="BC36" s="819"/>
      <c r="BD36" s="819"/>
      <c r="BE36" s="815" t="s">
        <v>385</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11415</v>
      </c>
      <c r="R37" s="747"/>
      <c r="S37" s="747"/>
      <c r="T37" s="747"/>
      <c r="U37" s="747"/>
      <c r="V37" s="747">
        <v>11398</v>
      </c>
      <c r="W37" s="747"/>
      <c r="X37" s="747"/>
      <c r="Y37" s="747"/>
      <c r="Z37" s="747"/>
      <c r="AA37" s="747">
        <v>17</v>
      </c>
      <c r="AB37" s="747"/>
      <c r="AC37" s="747"/>
      <c r="AD37" s="747"/>
      <c r="AE37" s="748"/>
      <c r="AF37" s="749" t="s">
        <v>111</v>
      </c>
      <c r="AG37" s="750"/>
      <c r="AH37" s="750"/>
      <c r="AI37" s="750"/>
      <c r="AJ37" s="751"/>
      <c r="AK37" s="817">
        <v>4402</v>
      </c>
      <c r="AL37" s="818"/>
      <c r="AM37" s="818"/>
      <c r="AN37" s="818"/>
      <c r="AO37" s="818"/>
      <c r="AP37" s="818">
        <v>57661</v>
      </c>
      <c r="AQ37" s="818"/>
      <c r="AR37" s="818"/>
      <c r="AS37" s="818"/>
      <c r="AT37" s="818"/>
      <c r="AU37" s="818">
        <v>33443</v>
      </c>
      <c r="AV37" s="818"/>
      <c r="AW37" s="818"/>
      <c r="AX37" s="818"/>
      <c r="AY37" s="818"/>
      <c r="AZ37" s="819" t="s">
        <v>542</v>
      </c>
      <c r="BA37" s="819"/>
      <c r="BB37" s="819"/>
      <c r="BC37" s="819"/>
      <c r="BD37" s="819"/>
      <c r="BE37" s="815" t="s">
        <v>388</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389</v>
      </c>
      <c r="BK62" s="793"/>
      <c r="BL62" s="793"/>
      <c r="BM62" s="793"/>
      <c r="BN62" s="794"/>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13112</v>
      </c>
      <c r="AG63" s="829"/>
      <c r="AH63" s="829"/>
      <c r="AI63" s="829"/>
      <c r="AJ63" s="830"/>
      <c r="AK63" s="831"/>
      <c r="AL63" s="826"/>
      <c r="AM63" s="826"/>
      <c r="AN63" s="826"/>
      <c r="AO63" s="826"/>
      <c r="AP63" s="829">
        <f>SUM(AP32:AT37)</f>
        <v>90478</v>
      </c>
      <c r="AQ63" s="829"/>
      <c r="AR63" s="829"/>
      <c r="AS63" s="829"/>
      <c r="AT63" s="829"/>
      <c r="AU63" s="829">
        <f>SUM(AU32:AY37)</f>
        <v>37327</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0"/>
      <c r="AH66" s="800"/>
      <c r="AI66" s="800"/>
      <c r="AJ66" s="840"/>
      <c r="AK66" s="705" t="s">
        <v>375</v>
      </c>
      <c r="AL66" s="729"/>
      <c r="AM66" s="729"/>
      <c r="AN66" s="729"/>
      <c r="AO66" s="730"/>
      <c r="AP66" s="705" t="s">
        <v>376</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3"/>
      <c r="AH67" s="803"/>
      <c r="AI67" s="803"/>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543</v>
      </c>
      <c r="C68" s="857"/>
      <c r="D68" s="857"/>
      <c r="E68" s="857"/>
      <c r="F68" s="857"/>
      <c r="G68" s="857"/>
      <c r="H68" s="857"/>
      <c r="I68" s="857"/>
      <c r="J68" s="857"/>
      <c r="K68" s="857"/>
      <c r="L68" s="857"/>
      <c r="M68" s="857"/>
      <c r="N68" s="857"/>
      <c r="O68" s="857"/>
      <c r="P68" s="858"/>
      <c r="Q68" s="859">
        <v>47668</v>
      </c>
      <c r="R68" s="853"/>
      <c r="S68" s="853"/>
      <c r="T68" s="853"/>
      <c r="U68" s="853"/>
      <c r="V68" s="853">
        <v>46231</v>
      </c>
      <c r="W68" s="853"/>
      <c r="X68" s="853"/>
      <c r="Y68" s="853"/>
      <c r="Z68" s="853"/>
      <c r="AA68" s="853">
        <v>1438</v>
      </c>
      <c r="AB68" s="853"/>
      <c r="AC68" s="853"/>
      <c r="AD68" s="853"/>
      <c r="AE68" s="853"/>
      <c r="AF68" s="853">
        <v>1438</v>
      </c>
      <c r="AG68" s="853"/>
      <c r="AH68" s="853"/>
      <c r="AI68" s="853"/>
      <c r="AJ68" s="853"/>
      <c r="AK68" s="853">
        <v>10</v>
      </c>
      <c r="AL68" s="853"/>
      <c r="AM68" s="853"/>
      <c r="AN68" s="853"/>
      <c r="AO68" s="853"/>
      <c r="AP68" s="853"/>
      <c r="AQ68" s="853"/>
      <c r="AR68" s="853"/>
      <c r="AS68" s="853"/>
      <c r="AT68" s="853"/>
      <c r="AU68" s="853"/>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544</v>
      </c>
      <c r="C69" s="861"/>
      <c r="D69" s="861"/>
      <c r="E69" s="861"/>
      <c r="F69" s="861"/>
      <c r="G69" s="861"/>
      <c r="H69" s="861"/>
      <c r="I69" s="861"/>
      <c r="J69" s="861"/>
      <c r="K69" s="861"/>
      <c r="L69" s="861"/>
      <c r="M69" s="861"/>
      <c r="N69" s="861"/>
      <c r="O69" s="861"/>
      <c r="P69" s="862"/>
      <c r="Q69" s="863">
        <v>406</v>
      </c>
      <c r="R69" s="818"/>
      <c r="S69" s="818"/>
      <c r="T69" s="818"/>
      <c r="U69" s="818"/>
      <c r="V69" s="818">
        <v>393</v>
      </c>
      <c r="W69" s="818"/>
      <c r="X69" s="818"/>
      <c r="Y69" s="818"/>
      <c r="Z69" s="818"/>
      <c r="AA69" s="818">
        <v>14</v>
      </c>
      <c r="AB69" s="818"/>
      <c r="AC69" s="818"/>
      <c r="AD69" s="818"/>
      <c r="AE69" s="818"/>
      <c r="AF69" s="818">
        <v>14</v>
      </c>
      <c r="AG69" s="818"/>
      <c r="AH69" s="818"/>
      <c r="AI69" s="818"/>
      <c r="AJ69" s="818"/>
      <c r="AK69" s="818">
        <v>98</v>
      </c>
      <c r="AL69" s="818"/>
      <c r="AM69" s="818"/>
      <c r="AN69" s="818"/>
      <c r="AO69" s="818"/>
      <c r="AP69" s="818" t="s">
        <v>545</v>
      </c>
      <c r="AQ69" s="818"/>
      <c r="AR69" s="818"/>
      <c r="AS69" s="818"/>
      <c r="AT69" s="818"/>
      <c r="AU69" s="818" t="s">
        <v>545</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546</v>
      </c>
      <c r="C70" s="861"/>
      <c r="D70" s="861"/>
      <c r="E70" s="861"/>
      <c r="F70" s="861"/>
      <c r="G70" s="861"/>
      <c r="H70" s="861"/>
      <c r="I70" s="861"/>
      <c r="J70" s="861"/>
      <c r="K70" s="861"/>
      <c r="L70" s="861"/>
      <c r="M70" s="861"/>
      <c r="N70" s="861"/>
      <c r="O70" s="861"/>
      <c r="P70" s="862"/>
      <c r="Q70" s="863">
        <v>1408</v>
      </c>
      <c r="R70" s="818"/>
      <c r="S70" s="818"/>
      <c r="T70" s="818"/>
      <c r="U70" s="818"/>
      <c r="V70" s="818">
        <v>1385</v>
      </c>
      <c r="W70" s="818"/>
      <c r="X70" s="818"/>
      <c r="Y70" s="818"/>
      <c r="Z70" s="818"/>
      <c r="AA70" s="818">
        <v>23</v>
      </c>
      <c r="AB70" s="818"/>
      <c r="AC70" s="818"/>
      <c r="AD70" s="818"/>
      <c r="AE70" s="818"/>
      <c r="AF70" s="818">
        <v>23</v>
      </c>
      <c r="AG70" s="818"/>
      <c r="AH70" s="818"/>
      <c r="AI70" s="818"/>
      <c r="AJ70" s="818"/>
      <c r="AK70" s="818" t="s">
        <v>545</v>
      </c>
      <c r="AL70" s="818"/>
      <c r="AM70" s="818"/>
      <c r="AN70" s="818"/>
      <c r="AO70" s="818"/>
      <c r="AP70" s="818" t="s">
        <v>545</v>
      </c>
      <c r="AQ70" s="818"/>
      <c r="AR70" s="818"/>
      <c r="AS70" s="818"/>
      <c r="AT70" s="818"/>
      <c r="AU70" s="818" t="s">
        <v>545</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546</v>
      </c>
      <c r="C71" s="861"/>
      <c r="D71" s="861"/>
      <c r="E71" s="861"/>
      <c r="F71" s="861"/>
      <c r="G71" s="861"/>
      <c r="H71" s="861"/>
      <c r="I71" s="861"/>
      <c r="J71" s="861"/>
      <c r="K71" s="861"/>
      <c r="L71" s="861"/>
      <c r="M71" s="861"/>
      <c r="N71" s="861"/>
      <c r="O71" s="861"/>
      <c r="P71" s="862"/>
      <c r="Q71" s="863">
        <v>600986</v>
      </c>
      <c r="R71" s="818"/>
      <c r="S71" s="818"/>
      <c r="T71" s="818"/>
      <c r="U71" s="818"/>
      <c r="V71" s="818">
        <v>579982</v>
      </c>
      <c r="W71" s="818"/>
      <c r="X71" s="818"/>
      <c r="Y71" s="818"/>
      <c r="Z71" s="818"/>
      <c r="AA71" s="818">
        <v>21004</v>
      </c>
      <c r="AB71" s="818"/>
      <c r="AC71" s="818"/>
      <c r="AD71" s="818"/>
      <c r="AE71" s="818"/>
      <c r="AF71" s="818">
        <v>21004</v>
      </c>
      <c r="AG71" s="818"/>
      <c r="AH71" s="818"/>
      <c r="AI71" s="818"/>
      <c r="AJ71" s="818"/>
      <c r="AK71" s="818">
        <v>1059</v>
      </c>
      <c r="AL71" s="818"/>
      <c r="AM71" s="818"/>
      <c r="AN71" s="818"/>
      <c r="AO71" s="818"/>
      <c r="AP71" s="818" t="s">
        <v>545</v>
      </c>
      <c r="AQ71" s="818"/>
      <c r="AR71" s="818"/>
      <c r="AS71" s="818"/>
      <c r="AT71" s="818"/>
      <c r="AU71" s="818" t="s">
        <v>545</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c r="C72" s="861"/>
      <c r="D72" s="861"/>
      <c r="E72" s="861"/>
      <c r="F72" s="861"/>
      <c r="G72" s="861"/>
      <c r="H72" s="861"/>
      <c r="I72" s="861"/>
      <c r="J72" s="861"/>
      <c r="K72" s="861"/>
      <c r="L72" s="861"/>
      <c r="M72" s="861"/>
      <c r="N72" s="861"/>
      <c r="O72" s="861"/>
      <c r="P72" s="862"/>
      <c r="Q72" s="863"/>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367</v>
      </c>
      <c r="B88" s="778" t="s">
        <v>394</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f>SUM(AF68:AJ71)</f>
        <v>22479</v>
      </c>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f>SUM(CR7:CV16)</f>
        <v>25287</v>
      </c>
      <c r="CS102" s="837"/>
      <c r="CT102" s="837"/>
      <c r="CU102" s="837"/>
      <c r="CV102" s="880"/>
      <c r="CW102" s="879">
        <f t="shared" ref="CW102" si="2">SUM(CW7:DA16)</f>
        <v>275</v>
      </c>
      <c r="CX102" s="837"/>
      <c r="CY102" s="837"/>
      <c r="CZ102" s="837"/>
      <c r="DA102" s="880"/>
      <c r="DB102" s="879">
        <f t="shared" ref="DB102" si="3">SUM(DB7:DF16)</f>
        <v>2586</v>
      </c>
      <c r="DC102" s="837"/>
      <c r="DD102" s="837"/>
      <c r="DE102" s="837"/>
      <c r="DF102" s="880"/>
      <c r="DG102" s="879">
        <f t="shared" ref="DG102" si="4">SUM(DG7:DK16)</f>
        <v>16008</v>
      </c>
      <c r="DH102" s="837"/>
      <c r="DI102" s="837"/>
      <c r="DJ102" s="837"/>
      <c r="DK102" s="880"/>
      <c r="DL102" s="879">
        <f t="shared" ref="DL102" si="5">SUM(DL7:DP16)</f>
        <v>10610</v>
      </c>
      <c r="DM102" s="837"/>
      <c r="DN102" s="837"/>
      <c r="DO102" s="837"/>
      <c r="DP102" s="880"/>
      <c r="DQ102" s="879">
        <f t="shared" ref="DQ102" si="6">SUM(DQ7:DU16)</f>
        <v>908</v>
      </c>
      <c r="DR102" s="837"/>
      <c r="DS102" s="837"/>
      <c r="DT102" s="837"/>
      <c r="DU102" s="880"/>
      <c r="DV102" s="879"/>
      <c r="DW102" s="837"/>
      <c r="DX102" s="837"/>
      <c r="DY102" s="837"/>
      <c r="DZ102" s="88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5" t="s">
        <v>396</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6" t="s">
        <v>397</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7" t="s">
        <v>400</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401</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197" customFormat="1" ht="26.25" customHeight="1">
      <c r="A109" s="903" t="s">
        <v>402</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403</v>
      </c>
      <c r="AB109" s="882"/>
      <c r="AC109" s="882"/>
      <c r="AD109" s="882"/>
      <c r="AE109" s="883"/>
      <c r="AF109" s="881" t="s">
        <v>286</v>
      </c>
      <c r="AG109" s="882"/>
      <c r="AH109" s="882"/>
      <c r="AI109" s="882"/>
      <c r="AJ109" s="883"/>
      <c r="AK109" s="881" t="s">
        <v>285</v>
      </c>
      <c r="AL109" s="882"/>
      <c r="AM109" s="882"/>
      <c r="AN109" s="882"/>
      <c r="AO109" s="883"/>
      <c r="AP109" s="881" t="s">
        <v>404</v>
      </c>
      <c r="AQ109" s="882"/>
      <c r="AR109" s="882"/>
      <c r="AS109" s="882"/>
      <c r="AT109" s="884"/>
      <c r="AU109" s="903" t="s">
        <v>402</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403</v>
      </c>
      <c r="BR109" s="882"/>
      <c r="BS109" s="882"/>
      <c r="BT109" s="882"/>
      <c r="BU109" s="883"/>
      <c r="BV109" s="881" t="s">
        <v>286</v>
      </c>
      <c r="BW109" s="882"/>
      <c r="BX109" s="882"/>
      <c r="BY109" s="882"/>
      <c r="BZ109" s="883"/>
      <c r="CA109" s="881" t="s">
        <v>285</v>
      </c>
      <c r="CB109" s="882"/>
      <c r="CC109" s="882"/>
      <c r="CD109" s="882"/>
      <c r="CE109" s="883"/>
      <c r="CF109" s="904" t="s">
        <v>404</v>
      </c>
      <c r="CG109" s="904"/>
      <c r="CH109" s="904"/>
      <c r="CI109" s="904"/>
      <c r="CJ109" s="904"/>
      <c r="CK109" s="881" t="s">
        <v>405</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403</v>
      </c>
      <c r="DH109" s="882"/>
      <c r="DI109" s="882"/>
      <c r="DJ109" s="882"/>
      <c r="DK109" s="883"/>
      <c r="DL109" s="881" t="s">
        <v>286</v>
      </c>
      <c r="DM109" s="882"/>
      <c r="DN109" s="882"/>
      <c r="DO109" s="882"/>
      <c r="DP109" s="883"/>
      <c r="DQ109" s="881" t="s">
        <v>285</v>
      </c>
      <c r="DR109" s="882"/>
      <c r="DS109" s="882"/>
      <c r="DT109" s="882"/>
      <c r="DU109" s="883"/>
      <c r="DV109" s="881" t="s">
        <v>404</v>
      </c>
      <c r="DW109" s="882"/>
      <c r="DX109" s="882"/>
      <c r="DY109" s="882"/>
      <c r="DZ109" s="884"/>
    </row>
    <row r="110" spans="1:131" s="197" customFormat="1" ht="26.25" customHeight="1">
      <c r="A110" s="885" t="s">
        <v>406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16048515</v>
      </c>
      <c r="AB110" s="889"/>
      <c r="AC110" s="889"/>
      <c r="AD110" s="889"/>
      <c r="AE110" s="890"/>
      <c r="AF110" s="891">
        <v>15862946</v>
      </c>
      <c r="AG110" s="889"/>
      <c r="AH110" s="889"/>
      <c r="AI110" s="889"/>
      <c r="AJ110" s="890"/>
      <c r="AK110" s="891">
        <v>16467971</v>
      </c>
      <c r="AL110" s="889"/>
      <c r="AM110" s="889"/>
      <c r="AN110" s="889"/>
      <c r="AO110" s="890"/>
      <c r="AP110" s="892">
        <v>18.5</v>
      </c>
      <c r="AQ110" s="893"/>
      <c r="AR110" s="893"/>
      <c r="AS110" s="893"/>
      <c r="AT110" s="894"/>
      <c r="AU110" s="895" t="s">
        <v>61</v>
      </c>
      <c r="AV110" s="896"/>
      <c r="AW110" s="896"/>
      <c r="AX110" s="896"/>
      <c r="AY110" s="897"/>
      <c r="AZ110" s="936" t="s">
        <v>407</v>
      </c>
      <c r="BA110" s="886"/>
      <c r="BB110" s="886"/>
      <c r="BC110" s="886"/>
      <c r="BD110" s="886"/>
      <c r="BE110" s="886"/>
      <c r="BF110" s="886"/>
      <c r="BG110" s="886"/>
      <c r="BH110" s="886"/>
      <c r="BI110" s="886"/>
      <c r="BJ110" s="886"/>
      <c r="BK110" s="886"/>
      <c r="BL110" s="886"/>
      <c r="BM110" s="886"/>
      <c r="BN110" s="886"/>
      <c r="BO110" s="886"/>
      <c r="BP110" s="887"/>
      <c r="BQ110" s="922">
        <v>138226392</v>
      </c>
      <c r="BR110" s="923"/>
      <c r="BS110" s="923"/>
      <c r="BT110" s="923"/>
      <c r="BU110" s="923"/>
      <c r="BV110" s="923">
        <v>164600261</v>
      </c>
      <c r="BW110" s="923"/>
      <c r="BX110" s="923"/>
      <c r="BY110" s="923"/>
      <c r="BZ110" s="923"/>
      <c r="CA110" s="923">
        <v>165472665</v>
      </c>
      <c r="CB110" s="923"/>
      <c r="CC110" s="923"/>
      <c r="CD110" s="923"/>
      <c r="CE110" s="923"/>
      <c r="CF110" s="937">
        <v>186.3</v>
      </c>
      <c r="CG110" s="938"/>
      <c r="CH110" s="938"/>
      <c r="CI110" s="938"/>
      <c r="CJ110" s="938"/>
      <c r="CK110" s="939" t="s">
        <v>408</v>
      </c>
      <c r="CL110" s="940"/>
      <c r="CM110" s="919" t="s">
        <v>409</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22" t="s">
        <v>111</v>
      </c>
      <c r="DH110" s="923"/>
      <c r="DI110" s="923"/>
      <c r="DJ110" s="923"/>
      <c r="DK110" s="923"/>
      <c r="DL110" s="923" t="s">
        <v>111</v>
      </c>
      <c r="DM110" s="923"/>
      <c r="DN110" s="923"/>
      <c r="DO110" s="923"/>
      <c r="DP110" s="923"/>
      <c r="DQ110" s="923" t="s">
        <v>111</v>
      </c>
      <c r="DR110" s="923"/>
      <c r="DS110" s="923"/>
      <c r="DT110" s="923"/>
      <c r="DU110" s="923"/>
      <c r="DV110" s="924" t="s">
        <v>111</v>
      </c>
      <c r="DW110" s="924"/>
      <c r="DX110" s="924"/>
      <c r="DY110" s="924"/>
      <c r="DZ110" s="925"/>
    </row>
    <row r="111" spans="1:131" s="197" customFormat="1" ht="26.25" customHeight="1">
      <c r="A111" s="926" t="s">
        <v>410</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8"/>
      <c r="AA111" s="929" t="s">
        <v>411</v>
      </c>
      <c r="AB111" s="930"/>
      <c r="AC111" s="930"/>
      <c r="AD111" s="930"/>
      <c r="AE111" s="931"/>
      <c r="AF111" s="932" t="s">
        <v>411</v>
      </c>
      <c r="AG111" s="930"/>
      <c r="AH111" s="930"/>
      <c r="AI111" s="930"/>
      <c r="AJ111" s="931"/>
      <c r="AK111" s="932" t="s">
        <v>411</v>
      </c>
      <c r="AL111" s="930"/>
      <c r="AM111" s="930"/>
      <c r="AN111" s="930"/>
      <c r="AO111" s="931"/>
      <c r="AP111" s="933" t="s">
        <v>411</v>
      </c>
      <c r="AQ111" s="934"/>
      <c r="AR111" s="934"/>
      <c r="AS111" s="934"/>
      <c r="AT111" s="935"/>
      <c r="AU111" s="898"/>
      <c r="AV111" s="899"/>
      <c r="AW111" s="899"/>
      <c r="AX111" s="899"/>
      <c r="AY111" s="900"/>
      <c r="AZ111" s="945" t="s">
        <v>412</v>
      </c>
      <c r="BA111" s="946"/>
      <c r="BB111" s="946"/>
      <c r="BC111" s="946"/>
      <c r="BD111" s="946"/>
      <c r="BE111" s="946"/>
      <c r="BF111" s="946"/>
      <c r="BG111" s="946"/>
      <c r="BH111" s="946"/>
      <c r="BI111" s="946"/>
      <c r="BJ111" s="946"/>
      <c r="BK111" s="946"/>
      <c r="BL111" s="946"/>
      <c r="BM111" s="946"/>
      <c r="BN111" s="946"/>
      <c r="BO111" s="946"/>
      <c r="BP111" s="947"/>
      <c r="BQ111" s="915">
        <v>44644371</v>
      </c>
      <c r="BR111" s="916"/>
      <c r="BS111" s="916"/>
      <c r="BT111" s="916"/>
      <c r="BU111" s="916"/>
      <c r="BV111" s="916">
        <v>17436618</v>
      </c>
      <c r="BW111" s="916"/>
      <c r="BX111" s="916"/>
      <c r="BY111" s="916"/>
      <c r="BZ111" s="916"/>
      <c r="CA111" s="916">
        <v>16010413</v>
      </c>
      <c r="CB111" s="916"/>
      <c r="CC111" s="916"/>
      <c r="CD111" s="916"/>
      <c r="CE111" s="916"/>
      <c r="CF111" s="910">
        <v>18</v>
      </c>
      <c r="CG111" s="911"/>
      <c r="CH111" s="911"/>
      <c r="CI111" s="911"/>
      <c r="CJ111" s="911"/>
      <c r="CK111" s="941"/>
      <c r="CL111" s="942"/>
      <c r="CM111" s="912" t="s">
        <v>413</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414</v>
      </c>
      <c r="DH111" s="916"/>
      <c r="DI111" s="916"/>
      <c r="DJ111" s="916"/>
      <c r="DK111" s="916"/>
      <c r="DL111" s="916" t="s">
        <v>414</v>
      </c>
      <c r="DM111" s="916"/>
      <c r="DN111" s="916"/>
      <c r="DO111" s="916"/>
      <c r="DP111" s="916"/>
      <c r="DQ111" s="916" t="s">
        <v>414</v>
      </c>
      <c r="DR111" s="916"/>
      <c r="DS111" s="916"/>
      <c r="DT111" s="916"/>
      <c r="DU111" s="916"/>
      <c r="DV111" s="917" t="s">
        <v>414</v>
      </c>
      <c r="DW111" s="917"/>
      <c r="DX111" s="917"/>
      <c r="DY111" s="917"/>
      <c r="DZ111" s="918"/>
    </row>
    <row r="112" spans="1:131" s="197" customFormat="1" ht="26.25" customHeight="1">
      <c r="A112" s="948" t="s">
        <v>415</v>
      </c>
      <c r="B112" s="949"/>
      <c r="C112" s="946" t="s">
        <v>416</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54" t="s">
        <v>111</v>
      </c>
      <c r="AB112" s="955"/>
      <c r="AC112" s="955"/>
      <c r="AD112" s="955"/>
      <c r="AE112" s="956"/>
      <c r="AF112" s="957" t="s">
        <v>111</v>
      </c>
      <c r="AG112" s="955"/>
      <c r="AH112" s="955"/>
      <c r="AI112" s="955"/>
      <c r="AJ112" s="956"/>
      <c r="AK112" s="957" t="s">
        <v>111</v>
      </c>
      <c r="AL112" s="955"/>
      <c r="AM112" s="955"/>
      <c r="AN112" s="955"/>
      <c r="AO112" s="956"/>
      <c r="AP112" s="958" t="s">
        <v>111</v>
      </c>
      <c r="AQ112" s="959"/>
      <c r="AR112" s="959"/>
      <c r="AS112" s="959"/>
      <c r="AT112" s="960"/>
      <c r="AU112" s="898"/>
      <c r="AV112" s="899"/>
      <c r="AW112" s="899"/>
      <c r="AX112" s="899"/>
      <c r="AY112" s="900"/>
      <c r="AZ112" s="945" t="s">
        <v>417</v>
      </c>
      <c r="BA112" s="946"/>
      <c r="BB112" s="946"/>
      <c r="BC112" s="946"/>
      <c r="BD112" s="946"/>
      <c r="BE112" s="946"/>
      <c r="BF112" s="946"/>
      <c r="BG112" s="946"/>
      <c r="BH112" s="946"/>
      <c r="BI112" s="946"/>
      <c r="BJ112" s="946"/>
      <c r="BK112" s="946"/>
      <c r="BL112" s="946"/>
      <c r="BM112" s="946"/>
      <c r="BN112" s="946"/>
      <c r="BO112" s="946"/>
      <c r="BP112" s="947"/>
      <c r="BQ112" s="915">
        <v>37665825</v>
      </c>
      <c r="BR112" s="916"/>
      <c r="BS112" s="916"/>
      <c r="BT112" s="916"/>
      <c r="BU112" s="916"/>
      <c r="BV112" s="916">
        <v>36371841</v>
      </c>
      <c r="BW112" s="916"/>
      <c r="BX112" s="916"/>
      <c r="BY112" s="916"/>
      <c r="BZ112" s="916"/>
      <c r="CA112" s="916">
        <v>37326873</v>
      </c>
      <c r="CB112" s="916"/>
      <c r="CC112" s="916"/>
      <c r="CD112" s="916"/>
      <c r="CE112" s="916"/>
      <c r="CF112" s="910">
        <v>42</v>
      </c>
      <c r="CG112" s="911"/>
      <c r="CH112" s="911"/>
      <c r="CI112" s="911"/>
      <c r="CJ112" s="911"/>
      <c r="CK112" s="941"/>
      <c r="CL112" s="942"/>
      <c r="CM112" s="912" t="s">
        <v>418</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111</v>
      </c>
      <c r="DH112" s="916"/>
      <c r="DI112" s="916"/>
      <c r="DJ112" s="916"/>
      <c r="DK112" s="916"/>
      <c r="DL112" s="916" t="s">
        <v>111</v>
      </c>
      <c r="DM112" s="916"/>
      <c r="DN112" s="916"/>
      <c r="DO112" s="916"/>
      <c r="DP112" s="916"/>
      <c r="DQ112" s="916" t="s">
        <v>111</v>
      </c>
      <c r="DR112" s="916"/>
      <c r="DS112" s="916"/>
      <c r="DT112" s="916"/>
      <c r="DU112" s="916"/>
      <c r="DV112" s="917" t="s">
        <v>111</v>
      </c>
      <c r="DW112" s="917"/>
      <c r="DX112" s="917"/>
      <c r="DY112" s="917"/>
      <c r="DZ112" s="918"/>
    </row>
    <row r="113" spans="1:130" s="197" customFormat="1" ht="26.25" customHeight="1">
      <c r="A113" s="950"/>
      <c r="B113" s="951"/>
      <c r="C113" s="946" t="s">
        <v>419</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29">
        <v>3175195</v>
      </c>
      <c r="AB113" s="930"/>
      <c r="AC113" s="930"/>
      <c r="AD113" s="930"/>
      <c r="AE113" s="931"/>
      <c r="AF113" s="932">
        <v>3223279</v>
      </c>
      <c r="AG113" s="930"/>
      <c r="AH113" s="930"/>
      <c r="AI113" s="930"/>
      <c r="AJ113" s="931"/>
      <c r="AK113" s="932">
        <v>3110497</v>
      </c>
      <c r="AL113" s="930"/>
      <c r="AM113" s="930"/>
      <c r="AN113" s="930"/>
      <c r="AO113" s="931"/>
      <c r="AP113" s="933">
        <v>3.5</v>
      </c>
      <c r="AQ113" s="934"/>
      <c r="AR113" s="934"/>
      <c r="AS113" s="934"/>
      <c r="AT113" s="935"/>
      <c r="AU113" s="898"/>
      <c r="AV113" s="899"/>
      <c r="AW113" s="899"/>
      <c r="AX113" s="899"/>
      <c r="AY113" s="900"/>
      <c r="AZ113" s="945" t="s">
        <v>420</v>
      </c>
      <c r="BA113" s="946"/>
      <c r="BB113" s="946"/>
      <c r="BC113" s="946"/>
      <c r="BD113" s="946"/>
      <c r="BE113" s="946"/>
      <c r="BF113" s="946"/>
      <c r="BG113" s="946"/>
      <c r="BH113" s="946"/>
      <c r="BI113" s="946"/>
      <c r="BJ113" s="946"/>
      <c r="BK113" s="946"/>
      <c r="BL113" s="946"/>
      <c r="BM113" s="946"/>
      <c r="BN113" s="946"/>
      <c r="BO113" s="946"/>
      <c r="BP113" s="947"/>
      <c r="BQ113" s="915" t="s">
        <v>111</v>
      </c>
      <c r="BR113" s="916"/>
      <c r="BS113" s="916"/>
      <c r="BT113" s="916"/>
      <c r="BU113" s="916"/>
      <c r="BV113" s="916" t="s">
        <v>111</v>
      </c>
      <c r="BW113" s="916"/>
      <c r="BX113" s="916"/>
      <c r="BY113" s="916"/>
      <c r="BZ113" s="916"/>
      <c r="CA113" s="916" t="s">
        <v>111</v>
      </c>
      <c r="CB113" s="916"/>
      <c r="CC113" s="916"/>
      <c r="CD113" s="916"/>
      <c r="CE113" s="916"/>
      <c r="CF113" s="910" t="s">
        <v>111</v>
      </c>
      <c r="CG113" s="911"/>
      <c r="CH113" s="911"/>
      <c r="CI113" s="911"/>
      <c r="CJ113" s="911"/>
      <c r="CK113" s="941"/>
      <c r="CL113" s="942"/>
      <c r="CM113" s="912" t="s">
        <v>421</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54" t="s">
        <v>111</v>
      </c>
      <c r="DH113" s="955"/>
      <c r="DI113" s="955"/>
      <c r="DJ113" s="955"/>
      <c r="DK113" s="956"/>
      <c r="DL113" s="957" t="s">
        <v>111</v>
      </c>
      <c r="DM113" s="955"/>
      <c r="DN113" s="955"/>
      <c r="DO113" s="955"/>
      <c r="DP113" s="956"/>
      <c r="DQ113" s="957" t="s">
        <v>111</v>
      </c>
      <c r="DR113" s="955"/>
      <c r="DS113" s="955"/>
      <c r="DT113" s="955"/>
      <c r="DU113" s="956"/>
      <c r="DV113" s="958" t="s">
        <v>111</v>
      </c>
      <c r="DW113" s="959"/>
      <c r="DX113" s="959"/>
      <c r="DY113" s="959"/>
      <c r="DZ113" s="960"/>
    </row>
    <row r="114" spans="1:130" s="197" customFormat="1" ht="26.25" customHeight="1">
      <c r="A114" s="950"/>
      <c r="B114" s="951"/>
      <c r="C114" s="946" t="s">
        <v>422</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54" t="s">
        <v>111</v>
      </c>
      <c r="AB114" s="955"/>
      <c r="AC114" s="955"/>
      <c r="AD114" s="955"/>
      <c r="AE114" s="956"/>
      <c r="AF114" s="957" t="s">
        <v>111</v>
      </c>
      <c r="AG114" s="955"/>
      <c r="AH114" s="955"/>
      <c r="AI114" s="955"/>
      <c r="AJ114" s="956"/>
      <c r="AK114" s="957" t="s">
        <v>111</v>
      </c>
      <c r="AL114" s="955"/>
      <c r="AM114" s="955"/>
      <c r="AN114" s="955"/>
      <c r="AO114" s="956"/>
      <c r="AP114" s="958" t="s">
        <v>111</v>
      </c>
      <c r="AQ114" s="959"/>
      <c r="AR114" s="959"/>
      <c r="AS114" s="959"/>
      <c r="AT114" s="960"/>
      <c r="AU114" s="898"/>
      <c r="AV114" s="899"/>
      <c r="AW114" s="899"/>
      <c r="AX114" s="899"/>
      <c r="AY114" s="900"/>
      <c r="AZ114" s="945" t="s">
        <v>423</v>
      </c>
      <c r="BA114" s="946"/>
      <c r="BB114" s="946"/>
      <c r="BC114" s="946"/>
      <c r="BD114" s="946"/>
      <c r="BE114" s="946"/>
      <c r="BF114" s="946"/>
      <c r="BG114" s="946"/>
      <c r="BH114" s="946"/>
      <c r="BI114" s="946"/>
      <c r="BJ114" s="946"/>
      <c r="BK114" s="946"/>
      <c r="BL114" s="946"/>
      <c r="BM114" s="946"/>
      <c r="BN114" s="946"/>
      <c r="BO114" s="946"/>
      <c r="BP114" s="947"/>
      <c r="BQ114" s="915">
        <v>26160879</v>
      </c>
      <c r="BR114" s="916"/>
      <c r="BS114" s="916"/>
      <c r="BT114" s="916"/>
      <c r="BU114" s="916"/>
      <c r="BV114" s="916">
        <v>25126613</v>
      </c>
      <c r="BW114" s="916"/>
      <c r="BX114" s="916"/>
      <c r="BY114" s="916"/>
      <c r="BZ114" s="916"/>
      <c r="CA114" s="916">
        <v>23332373</v>
      </c>
      <c r="CB114" s="916"/>
      <c r="CC114" s="916"/>
      <c r="CD114" s="916"/>
      <c r="CE114" s="916"/>
      <c r="CF114" s="910">
        <v>26.3</v>
      </c>
      <c r="CG114" s="911"/>
      <c r="CH114" s="911"/>
      <c r="CI114" s="911"/>
      <c r="CJ114" s="911"/>
      <c r="CK114" s="941"/>
      <c r="CL114" s="942"/>
      <c r="CM114" s="912" t="s">
        <v>424</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54" t="s">
        <v>111</v>
      </c>
      <c r="DH114" s="955"/>
      <c r="DI114" s="955"/>
      <c r="DJ114" s="955"/>
      <c r="DK114" s="956"/>
      <c r="DL114" s="957" t="s">
        <v>111</v>
      </c>
      <c r="DM114" s="955"/>
      <c r="DN114" s="955"/>
      <c r="DO114" s="955"/>
      <c r="DP114" s="956"/>
      <c r="DQ114" s="957" t="s">
        <v>111</v>
      </c>
      <c r="DR114" s="955"/>
      <c r="DS114" s="955"/>
      <c r="DT114" s="955"/>
      <c r="DU114" s="956"/>
      <c r="DV114" s="958" t="s">
        <v>111</v>
      </c>
      <c r="DW114" s="959"/>
      <c r="DX114" s="959"/>
      <c r="DY114" s="959"/>
      <c r="DZ114" s="960"/>
    </row>
    <row r="115" spans="1:130" s="197" customFormat="1" ht="26.25" customHeight="1">
      <c r="A115" s="950"/>
      <c r="B115" s="951"/>
      <c r="C115" s="946" t="s">
        <v>425</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29">
        <v>2392975</v>
      </c>
      <c r="AB115" s="930"/>
      <c r="AC115" s="930"/>
      <c r="AD115" s="930"/>
      <c r="AE115" s="931"/>
      <c r="AF115" s="932">
        <v>3915042</v>
      </c>
      <c r="AG115" s="930"/>
      <c r="AH115" s="930"/>
      <c r="AI115" s="930"/>
      <c r="AJ115" s="931"/>
      <c r="AK115" s="932">
        <v>1609972</v>
      </c>
      <c r="AL115" s="930"/>
      <c r="AM115" s="930"/>
      <c r="AN115" s="930"/>
      <c r="AO115" s="931"/>
      <c r="AP115" s="933">
        <v>1.8</v>
      </c>
      <c r="AQ115" s="934"/>
      <c r="AR115" s="934"/>
      <c r="AS115" s="934"/>
      <c r="AT115" s="935"/>
      <c r="AU115" s="898"/>
      <c r="AV115" s="899"/>
      <c r="AW115" s="899"/>
      <c r="AX115" s="899"/>
      <c r="AY115" s="900"/>
      <c r="AZ115" s="945" t="s">
        <v>426</v>
      </c>
      <c r="BA115" s="946"/>
      <c r="BB115" s="946"/>
      <c r="BC115" s="946"/>
      <c r="BD115" s="946"/>
      <c r="BE115" s="946"/>
      <c r="BF115" s="946"/>
      <c r="BG115" s="946"/>
      <c r="BH115" s="946"/>
      <c r="BI115" s="946"/>
      <c r="BJ115" s="946"/>
      <c r="BK115" s="946"/>
      <c r="BL115" s="946"/>
      <c r="BM115" s="946"/>
      <c r="BN115" s="946"/>
      <c r="BO115" s="946"/>
      <c r="BP115" s="947"/>
      <c r="BQ115" s="915">
        <v>7411263</v>
      </c>
      <c r="BR115" s="916"/>
      <c r="BS115" s="916"/>
      <c r="BT115" s="916"/>
      <c r="BU115" s="916"/>
      <c r="BV115" s="916">
        <v>6446939</v>
      </c>
      <c r="BW115" s="916"/>
      <c r="BX115" s="916"/>
      <c r="BY115" s="916"/>
      <c r="BZ115" s="916"/>
      <c r="CA115" s="916">
        <v>907803</v>
      </c>
      <c r="CB115" s="916"/>
      <c r="CC115" s="916"/>
      <c r="CD115" s="916"/>
      <c r="CE115" s="916"/>
      <c r="CF115" s="910">
        <v>1</v>
      </c>
      <c r="CG115" s="911"/>
      <c r="CH115" s="911"/>
      <c r="CI115" s="911"/>
      <c r="CJ115" s="911"/>
      <c r="CK115" s="941"/>
      <c r="CL115" s="942"/>
      <c r="CM115" s="945" t="s">
        <v>427</v>
      </c>
      <c r="CN115" s="969"/>
      <c r="CO115" s="969"/>
      <c r="CP115" s="969"/>
      <c r="CQ115" s="969"/>
      <c r="CR115" s="969"/>
      <c r="CS115" s="969"/>
      <c r="CT115" s="969"/>
      <c r="CU115" s="969"/>
      <c r="CV115" s="969"/>
      <c r="CW115" s="969"/>
      <c r="CX115" s="969"/>
      <c r="CY115" s="969"/>
      <c r="CZ115" s="969"/>
      <c r="DA115" s="969"/>
      <c r="DB115" s="969"/>
      <c r="DC115" s="969"/>
      <c r="DD115" s="969"/>
      <c r="DE115" s="969"/>
      <c r="DF115" s="947"/>
      <c r="DG115" s="954">
        <v>44558381</v>
      </c>
      <c r="DH115" s="955"/>
      <c r="DI115" s="955"/>
      <c r="DJ115" s="955"/>
      <c r="DK115" s="956"/>
      <c r="DL115" s="957">
        <v>17433840</v>
      </c>
      <c r="DM115" s="955"/>
      <c r="DN115" s="955"/>
      <c r="DO115" s="955"/>
      <c r="DP115" s="956"/>
      <c r="DQ115" s="957">
        <v>16008048</v>
      </c>
      <c r="DR115" s="955"/>
      <c r="DS115" s="955"/>
      <c r="DT115" s="955"/>
      <c r="DU115" s="956"/>
      <c r="DV115" s="958">
        <v>18</v>
      </c>
      <c r="DW115" s="959"/>
      <c r="DX115" s="959"/>
      <c r="DY115" s="959"/>
      <c r="DZ115" s="960"/>
    </row>
    <row r="116" spans="1:130" s="197" customFormat="1" ht="26.25" customHeight="1">
      <c r="A116" s="952"/>
      <c r="B116" s="953"/>
      <c r="C116" s="967" t="s">
        <v>428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10706</v>
      </c>
      <c r="AB116" s="955"/>
      <c r="AC116" s="955"/>
      <c r="AD116" s="955"/>
      <c r="AE116" s="956"/>
      <c r="AF116" s="957">
        <v>16079</v>
      </c>
      <c r="AG116" s="955"/>
      <c r="AH116" s="955"/>
      <c r="AI116" s="955"/>
      <c r="AJ116" s="956"/>
      <c r="AK116" s="957">
        <v>15896</v>
      </c>
      <c r="AL116" s="955"/>
      <c r="AM116" s="955"/>
      <c r="AN116" s="955"/>
      <c r="AO116" s="956"/>
      <c r="AP116" s="958">
        <v>0</v>
      </c>
      <c r="AQ116" s="959"/>
      <c r="AR116" s="959"/>
      <c r="AS116" s="959"/>
      <c r="AT116" s="960"/>
      <c r="AU116" s="898"/>
      <c r="AV116" s="899"/>
      <c r="AW116" s="899"/>
      <c r="AX116" s="899"/>
      <c r="AY116" s="900"/>
      <c r="AZ116" s="945" t="s">
        <v>429</v>
      </c>
      <c r="BA116" s="946"/>
      <c r="BB116" s="946"/>
      <c r="BC116" s="946"/>
      <c r="BD116" s="946"/>
      <c r="BE116" s="946"/>
      <c r="BF116" s="946"/>
      <c r="BG116" s="946"/>
      <c r="BH116" s="946"/>
      <c r="BI116" s="946"/>
      <c r="BJ116" s="946"/>
      <c r="BK116" s="946"/>
      <c r="BL116" s="946"/>
      <c r="BM116" s="946"/>
      <c r="BN116" s="946"/>
      <c r="BO116" s="946"/>
      <c r="BP116" s="947"/>
      <c r="BQ116" s="915" t="s">
        <v>111</v>
      </c>
      <c r="BR116" s="916"/>
      <c r="BS116" s="916"/>
      <c r="BT116" s="916"/>
      <c r="BU116" s="916"/>
      <c r="BV116" s="916" t="s">
        <v>111</v>
      </c>
      <c r="BW116" s="916"/>
      <c r="BX116" s="916"/>
      <c r="BY116" s="916"/>
      <c r="BZ116" s="916"/>
      <c r="CA116" s="916" t="s">
        <v>111</v>
      </c>
      <c r="CB116" s="916"/>
      <c r="CC116" s="916"/>
      <c r="CD116" s="916"/>
      <c r="CE116" s="916"/>
      <c r="CF116" s="910" t="s">
        <v>111</v>
      </c>
      <c r="CG116" s="911"/>
      <c r="CH116" s="911"/>
      <c r="CI116" s="911"/>
      <c r="CJ116" s="911"/>
      <c r="CK116" s="941"/>
      <c r="CL116" s="942"/>
      <c r="CM116" s="912" t="s">
        <v>430</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54">
        <v>3262</v>
      </c>
      <c r="DH116" s="955"/>
      <c r="DI116" s="955"/>
      <c r="DJ116" s="955"/>
      <c r="DK116" s="956"/>
      <c r="DL116" s="957">
        <v>2778</v>
      </c>
      <c r="DM116" s="955"/>
      <c r="DN116" s="955"/>
      <c r="DO116" s="955"/>
      <c r="DP116" s="956"/>
      <c r="DQ116" s="957">
        <v>2365</v>
      </c>
      <c r="DR116" s="955"/>
      <c r="DS116" s="955"/>
      <c r="DT116" s="955"/>
      <c r="DU116" s="956"/>
      <c r="DV116" s="958">
        <v>0</v>
      </c>
      <c r="DW116" s="959"/>
      <c r="DX116" s="959"/>
      <c r="DY116" s="959"/>
      <c r="DZ116" s="960"/>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89" t="s">
        <v>431</v>
      </c>
      <c r="Z117" s="883"/>
      <c r="AA117" s="992">
        <v>21627391</v>
      </c>
      <c r="AB117" s="962"/>
      <c r="AC117" s="962"/>
      <c r="AD117" s="962"/>
      <c r="AE117" s="963"/>
      <c r="AF117" s="961">
        <v>23017346</v>
      </c>
      <c r="AG117" s="962"/>
      <c r="AH117" s="962"/>
      <c r="AI117" s="962"/>
      <c r="AJ117" s="963"/>
      <c r="AK117" s="961">
        <v>21204336</v>
      </c>
      <c r="AL117" s="962"/>
      <c r="AM117" s="962"/>
      <c r="AN117" s="962"/>
      <c r="AO117" s="963"/>
      <c r="AP117" s="964"/>
      <c r="AQ117" s="965"/>
      <c r="AR117" s="965"/>
      <c r="AS117" s="965"/>
      <c r="AT117" s="966"/>
      <c r="AU117" s="898"/>
      <c r="AV117" s="899"/>
      <c r="AW117" s="899"/>
      <c r="AX117" s="899"/>
      <c r="AY117" s="900"/>
      <c r="AZ117" s="991" t="s">
        <v>432</v>
      </c>
      <c r="BA117" s="967"/>
      <c r="BB117" s="967"/>
      <c r="BC117" s="967"/>
      <c r="BD117" s="967"/>
      <c r="BE117" s="967"/>
      <c r="BF117" s="967"/>
      <c r="BG117" s="967"/>
      <c r="BH117" s="967"/>
      <c r="BI117" s="967"/>
      <c r="BJ117" s="967"/>
      <c r="BK117" s="967"/>
      <c r="BL117" s="967"/>
      <c r="BM117" s="967"/>
      <c r="BN117" s="967"/>
      <c r="BO117" s="967"/>
      <c r="BP117" s="968"/>
      <c r="BQ117" s="981" t="s">
        <v>111</v>
      </c>
      <c r="BR117" s="982"/>
      <c r="BS117" s="982"/>
      <c r="BT117" s="982"/>
      <c r="BU117" s="982"/>
      <c r="BV117" s="982" t="s">
        <v>111</v>
      </c>
      <c r="BW117" s="982"/>
      <c r="BX117" s="982"/>
      <c r="BY117" s="982"/>
      <c r="BZ117" s="982"/>
      <c r="CA117" s="982" t="s">
        <v>111</v>
      </c>
      <c r="CB117" s="982"/>
      <c r="CC117" s="982"/>
      <c r="CD117" s="982"/>
      <c r="CE117" s="982"/>
      <c r="CF117" s="910" t="s">
        <v>111</v>
      </c>
      <c r="CG117" s="911"/>
      <c r="CH117" s="911"/>
      <c r="CI117" s="911"/>
      <c r="CJ117" s="911"/>
      <c r="CK117" s="941"/>
      <c r="CL117" s="942"/>
      <c r="CM117" s="912" t="s">
        <v>433</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54" t="s">
        <v>111</v>
      </c>
      <c r="DH117" s="955"/>
      <c r="DI117" s="955"/>
      <c r="DJ117" s="955"/>
      <c r="DK117" s="956"/>
      <c r="DL117" s="957" t="s">
        <v>111</v>
      </c>
      <c r="DM117" s="955"/>
      <c r="DN117" s="955"/>
      <c r="DO117" s="955"/>
      <c r="DP117" s="956"/>
      <c r="DQ117" s="957" t="s">
        <v>111</v>
      </c>
      <c r="DR117" s="955"/>
      <c r="DS117" s="955"/>
      <c r="DT117" s="955"/>
      <c r="DU117" s="956"/>
      <c r="DV117" s="958" t="s">
        <v>111</v>
      </c>
      <c r="DW117" s="959"/>
      <c r="DX117" s="959"/>
      <c r="DY117" s="959"/>
      <c r="DZ117" s="960"/>
    </row>
    <row r="118" spans="1:130" s="197" customFormat="1" ht="26.25" customHeight="1">
      <c r="A118" s="903" t="s">
        <v>405</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403</v>
      </c>
      <c r="AB118" s="882"/>
      <c r="AC118" s="882"/>
      <c r="AD118" s="882"/>
      <c r="AE118" s="883"/>
      <c r="AF118" s="881" t="s">
        <v>286</v>
      </c>
      <c r="AG118" s="882"/>
      <c r="AH118" s="882"/>
      <c r="AI118" s="882"/>
      <c r="AJ118" s="883"/>
      <c r="AK118" s="881" t="s">
        <v>285</v>
      </c>
      <c r="AL118" s="882"/>
      <c r="AM118" s="882"/>
      <c r="AN118" s="882"/>
      <c r="AO118" s="883"/>
      <c r="AP118" s="986" t="s">
        <v>404</v>
      </c>
      <c r="AQ118" s="987"/>
      <c r="AR118" s="987"/>
      <c r="AS118" s="987"/>
      <c r="AT118" s="988"/>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89" t="s">
        <v>434</v>
      </c>
      <c r="BP118" s="990"/>
      <c r="BQ118" s="981">
        <v>254108730</v>
      </c>
      <c r="BR118" s="982"/>
      <c r="BS118" s="982"/>
      <c r="BT118" s="982"/>
      <c r="BU118" s="982"/>
      <c r="BV118" s="982">
        <v>249982272</v>
      </c>
      <c r="BW118" s="982"/>
      <c r="BX118" s="982"/>
      <c r="BY118" s="982"/>
      <c r="BZ118" s="982"/>
      <c r="CA118" s="982">
        <v>243050127</v>
      </c>
      <c r="CB118" s="982"/>
      <c r="CC118" s="982"/>
      <c r="CD118" s="982"/>
      <c r="CE118" s="982"/>
      <c r="CF118" s="983"/>
      <c r="CG118" s="984"/>
      <c r="CH118" s="984"/>
      <c r="CI118" s="984"/>
      <c r="CJ118" s="985"/>
      <c r="CK118" s="941"/>
      <c r="CL118" s="942"/>
      <c r="CM118" s="912" t="s">
        <v>435</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54" t="s">
        <v>111</v>
      </c>
      <c r="DH118" s="955"/>
      <c r="DI118" s="955"/>
      <c r="DJ118" s="955"/>
      <c r="DK118" s="956"/>
      <c r="DL118" s="957" t="s">
        <v>111</v>
      </c>
      <c r="DM118" s="955"/>
      <c r="DN118" s="955"/>
      <c r="DO118" s="955"/>
      <c r="DP118" s="956"/>
      <c r="DQ118" s="957" t="s">
        <v>111</v>
      </c>
      <c r="DR118" s="955"/>
      <c r="DS118" s="955"/>
      <c r="DT118" s="955"/>
      <c r="DU118" s="956"/>
      <c r="DV118" s="958" t="s">
        <v>111</v>
      </c>
      <c r="DW118" s="959"/>
      <c r="DX118" s="959"/>
      <c r="DY118" s="959"/>
      <c r="DZ118" s="960"/>
    </row>
    <row r="119" spans="1:130" s="197" customFormat="1" ht="26.25" customHeight="1">
      <c r="A119" s="970" t="s">
        <v>408</v>
      </c>
      <c r="B119" s="940"/>
      <c r="C119" s="919" t="s">
        <v>409</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3" t="s">
        <v>436</v>
      </c>
      <c r="AV119" s="974"/>
      <c r="AW119" s="974"/>
      <c r="AX119" s="974"/>
      <c r="AY119" s="975"/>
      <c r="AZ119" s="936" t="s">
        <v>437</v>
      </c>
      <c r="BA119" s="886"/>
      <c r="BB119" s="886"/>
      <c r="BC119" s="886"/>
      <c r="BD119" s="886"/>
      <c r="BE119" s="886"/>
      <c r="BF119" s="886"/>
      <c r="BG119" s="886"/>
      <c r="BH119" s="886"/>
      <c r="BI119" s="886"/>
      <c r="BJ119" s="886"/>
      <c r="BK119" s="886"/>
      <c r="BL119" s="886"/>
      <c r="BM119" s="886"/>
      <c r="BN119" s="886"/>
      <c r="BO119" s="886"/>
      <c r="BP119" s="887"/>
      <c r="BQ119" s="922">
        <v>29588799</v>
      </c>
      <c r="BR119" s="923"/>
      <c r="BS119" s="923"/>
      <c r="BT119" s="923"/>
      <c r="BU119" s="923"/>
      <c r="BV119" s="923">
        <v>35956517</v>
      </c>
      <c r="BW119" s="923"/>
      <c r="BX119" s="923"/>
      <c r="BY119" s="923"/>
      <c r="BZ119" s="923"/>
      <c r="CA119" s="923">
        <v>41743098</v>
      </c>
      <c r="CB119" s="923"/>
      <c r="CC119" s="923"/>
      <c r="CD119" s="923"/>
      <c r="CE119" s="923"/>
      <c r="CF119" s="937">
        <v>47</v>
      </c>
      <c r="CG119" s="938"/>
      <c r="CH119" s="938"/>
      <c r="CI119" s="938"/>
      <c r="CJ119" s="938"/>
      <c r="CK119" s="943"/>
      <c r="CL119" s="944"/>
      <c r="CM119" s="1000" t="s">
        <v>438</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993">
        <v>82728</v>
      </c>
      <c r="DH119" s="994"/>
      <c r="DI119" s="994"/>
      <c r="DJ119" s="994"/>
      <c r="DK119" s="995"/>
      <c r="DL119" s="996" t="s">
        <v>111</v>
      </c>
      <c r="DM119" s="994"/>
      <c r="DN119" s="994"/>
      <c r="DO119" s="994"/>
      <c r="DP119" s="995"/>
      <c r="DQ119" s="996" t="s">
        <v>111</v>
      </c>
      <c r="DR119" s="994"/>
      <c r="DS119" s="994"/>
      <c r="DT119" s="994"/>
      <c r="DU119" s="995"/>
      <c r="DV119" s="997" t="s">
        <v>111</v>
      </c>
      <c r="DW119" s="998"/>
      <c r="DX119" s="998"/>
      <c r="DY119" s="998"/>
      <c r="DZ119" s="999"/>
    </row>
    <row r="120" spans="1:130" s="197" customFormat="1" ht="26.25" customHeight="1">
      <c r="A120" s="971"/>
      <c r="B120" s="942"/>
      <c r="C120" s="912" t="s">
        <v>413</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54" t="s">
        <v>111</v>
      </c>
      <c r="AB120" s="955"/>
      <c r="AC120" s="955"/>
      <c r="AD120" s="955"/>
      <c r="AE120" s="956"/>
      <c r="AF120" s="957" t="s">
        <v>111</v>
      </c>
      <c r="AG120" s="955"/>
      <c r="AH120" s="955"/>
      <c r="AI120" s="955"/>
      <c r="AJ120" s="956"/>
      <c r="AK120" s="957" t="s">
        <v>111</v>
      </c>
      <c r="AL120" s="955"/>
      <c r="AM120" s="955"/>
      <c r="AN120" s="955"/>
      <c r="AO120" s="956"/>
      <c r="AP120" s="958" t="s">
        <v>111</v>
      </c>
      <c r="AQ120" s="959"/>
      <c r="AR120" s="959"/>
      <c r="AS120" s="959"/>
      <c r="AT120" s="960"/>
      <c r="AU120" s="976"/>
      <c r="AV120" s="977"/>
      <c r="AW120" s="977"/>
      <c r="AX120" s="977"/>
      <c r="AY120" s="978"/>
      <c r="AZ120" s="945" t="s">
        <v>439</v>
      </c>
      <c r="BA120" s="946"/>
      <c r="BB120" s="946"/>
      <c r="BC120" s="946"/>
      <c r="BD120" s="946"/>
      <c r="BE120" s="946"/>
      <c r="BF120" s="946"/>
      <c r="BG120" s="946"/>
      <c r="BH120" s="946"/>
      <c r="BI120" s="946"/>
      <c r="BJ120" s="946"/>
      <c r="BK120" s="946"/>
      <c r="BL120" s="946"/>
      <c r="BM120" s="946"/>
      <c r="BN120" s="946"/>
      <c r="BO120" s="946"/>
      <c r="BP120" s="947"/>
      <c r="BQ120" s="915">
        <v>59120352</v>
      </c>
      <c r="BR120" s="916"/>
      <c r="BS120" s="916"/>
      <c r="BT120" s="916"/>
      <c r="BU120" s="916"/>
      <c r="BV120" s="916">
        <v>57036442</v>
      </c>
      <c r="BW120" s="916"/>
      <c r="BX120" s="916"/>
      <c r="BY120" s="916"/>
      <c r="BZ120" s="916"/>
      <c r="CA120" s="916">
        <v>54241987</v>
      </c>
      <c r="CB120" s="916"/>
      <c r="CC120" s="916"/>
      <c r="CD120" s="916"/>
      <c r="CE120" s="916"/>
      <c r="CF120" s="910">
        <v>61.1</v>
      </c>
      <c r="CG120" s="911"/>
      <c r="CH120" s="911"/>
      <c r="CI120" s="911"/>
      <c r="CJ120" s="911"/>
      <c r="CK120" s="1009" t="s">
        <v>440</v>
      </c>
      <c r="CL120" s="1010"/>
      <c r="CM120" s="1010"/>
      <c r="CN120" s="1010"/>
      <c r="CO120" s="1011"/>
      <c r="CP120" s="1017" t="s">
        <v>387</v>
      </c>
      <c r="CQ120" s="1018"/>
      <c r="CR120" s="1018"/>
      <c r="CS120" s="1018"/>
      <c r="CT120" s="1018"/>
      <c r="CU120" s="1018"/>
      <c r="CV120" s="1018"/>
      <c r="CW120" s="1018"/>
      <c r="CX120" s="1018"/>
      <c r="CY120" s="1018"/>
      <c r="CZ120" s="1018"/>
      <c r="DA120" s="1018"/>
      <c r="DB120" s="1018"/>
      <c r="DC120" s="1018"/>
      <c r="DD120" s="1018"/>
      <c r="DE120" s="1018"/>
      <c r="DF120" s="1019"/>
      <c r="DG120" s="922">
        <v>32996960</v>
      </c>
      <c r="DH120" s="923"/>
      <c r="DI120" s="923"/>
      <c r="DJ120" s="923"/>
      <c r="DK120" s="923"/>
      <c r="DL120" s="923">
        <v>32094205</v>
      </c>
      <c r="DM120" s="923"/>
      <c r="DN120" s="923"/>
      <c r="DO120" s="923"/>
      <c r="DP120" s="923"/>
      <c r="DQ120" s="923">
        <v>33443223</v>
      </c>
      <c r="DR120" s="923"/>
      <c r="DS120" s="923"/>
      <c r="DT120" s="923"/>
      <c r="DU120" s="923"/>
      <c r="DV120" s="924">
        <v>37.6</v>
      </c>
      <c r="DW120" s="924"/>
      <c r="DX120" s="924"/>
      <c r="DY120" s="924"/>
      <c r="DZ120" s="925"/>
    </row>
    <row r="121" spans="1:130" s="197" customFormat="1" ht="26.25" customHeight="1">
      <c r="A121" s="971"/>
      <c r="B121" s="942"/>
      <c r="C121" s="1006" t="s">
        <v>441</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54" t="s">
        <v>111</v>
      </c>
      <c r="AB121" s="955"/>
      <c r="AC121" s="955"/>
      <c r="AD121" s="955"/>
      <c r="AE121" s="956"/>
      <c r="AF121" s="957" t="s">
        <v>111</v>
      </c>
      <c r="AG121" s="955"/>
      <c r="AH121" s="955"/>
      <c r="AI121" s="955"/>
      <c r="AJ121" s="956"/>
      <c r="AK121" s="957" t="s">
        <v>111</v>
      </c>
      <c r="AL121" s="955"/>
      <c r="AM121" s="955"/>
      <c r="AN121" s="955"/>
      <c r="AO121" s="956"/>
      <c r="AP121" s="958" t="s">
        <v>111</v>
      </c>
      <c r="AQ121" s="959"/>
      <c r="AR121" s="959"/>
      <c r="AS121" s="959"/>
      <c r="AT121" s="960"/>
      <c r="AU121" s="976"/>
      <c r="AV121" s="977"/>
      <c r="AW121" s="977"/>
      <c r="AX121" s="977"/>
      <c r="AY121" s="978"/>
      <c r="AZ121" s="991" t="s">
        <v>442</v>
      </c>
      <c r="BA121" s="967"/>
      <c r="BB121" s="967"/>
      <c r="BC121" s="967"/>
      <c r="BD121" s="967"/>
      <c r="BE121" s="967"/>
      <c r="BF121" s="967"/>
      <c r="BG121" s="967"/>
      <c r="BH121" s="967"/>
      <c r="BI121" s="967"/>
      <c r="BJ121" s="967"/>
      <c r="BK121" s="967"/>
      <c r="BL121" s="967"/>
      <c r="BM121" s="967"/>
      <c r="BN121" s="967"/>
      <c r="BO121" s="967"/>
      <c r="BP121" s="968"/>
      <c r="BQ121" s="981">
        <v>115650661</v>
      </c>
      <c r="BR121" s="982"/>
      <c r="BS121" s="982"/>
      <c r="BT121" s="982"/>
      <c r="BU121" s="982"/>
      <c r="BV121" s="982">
        <v>117034838</v>
      </c>
      <c r="BW121" s="982"/>
      <c r="BX121" s="982"/>
      <c r="BY121" s="982"/>
      <c r="BZ121" s="982"/>
      <c r="CA121" s="982">
        <v>115212502</v>
      </c>
      <c r="CB121" s="982"/>
      <c r="CC121" s="982"/>
      <c r="CD121" s="982"/>
      <c r="CE121" s="982"/>
      <c r="CF121" s="1020">
        <v>129.69999999999999</v>
      </c>
      <c r="CG121" s="1021"/>
      <c r="CH121" s="1021"/>
      <c r="CI121" s="1021"/>
      <c r="CJ121" s="1021"/>
      <c r="CK121" s="1012"/>
      <c r="CL121" s="1013"/>
      <c r="CM121" s="1013"/>
      <c r="CN121" s="1013"/>
      <c r="CO121" s="1014"/>
      <c r="CP121" s="1003" t="s">
        <v>386</v>
      </c>
      <c r="CQ121" s="1004"/>
      <c r="CR121" s="1004"/>
      <c r="CS121" s="1004"/>
      <c r="CT121" s="1004"/>
      <c r="CU121" s="1004"/>
      <c r="CV121" s="1004"/>
      <c r="CW121" s="1004"/>
      <c r="CX121" s="1004"/>
      <c r="CY121" s="1004"/>
      <c r="CZ121" s="1004"/>
      <c r="DA121" s="1004"/>
      <c r="DB121" s="1004"/>
      <c r="DC121" s="1004"/>
      <c r="DD121" s="1004"/>
      <c r="DE121" s="1004"/>
      <c r="DF121" s="1005"/>
      <c r="DG121" s="915">
        <v>3900412</v>
      </c>
      <c r="DH121" s="916"/>
      <c r="DI121" s="916"/>
      <c r="DJ121" s="916"/>
      <c r="DK121" s="916"/>
      <c r="DL121" s="916">
        <v>3568821</v>
      </c>
      <c r="DM121" s="916"/>
      <c r="DN121" s="916"/>
      <c r="DO121" s="916"/>
      <c r="DP121" s="916"/>
      <c r="DQ121" s="916">
        <v>3223873</v>
      </c>
      <c r="DR121" s="916"/>
      <c r="DS121" s="916"/>
      <c r="DT121" s="916"/>
      <c r="DU121" s="916"/>
      <c r="DV121" s="917">
        <v>3.6</v>
      </c>
      <c r="DW121" s="917"/>
      <c r="DX121" s="917"/>
      <c r="DY121" s="917"/>
      <c r="DZ121" s="918"/>
    </row>
    <row r="122" spans="1:130" s="197" customFormat="1" ht="26.25" customHeight="1">
      <c r="A122" s="971"/>
      <c r="B122" s="942"/>
      <c r="C122" s="912" t="s">
        <v>424</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54" t="s">
        <v>111</v>
      </c>
      <c r="AB122" s="955"/>
      <c r="AC122" s="955"/>
      <c r="AD122" s="955"/>
      <c r="AE122" s="956"/>
      <c r="AF122" s="957" t="s">
        <v>111</v>
      </c>
      <c r="AG122" s="955"/>
      <c r="AH122" s="955"/>
      <c r="AI122" s="955"/>
      <c r="AJ122" s="956"/>
      <c r="AK122" s="957" t="s">
        <v>111</v>
      </c>
      <c r="AL122" s="955"/>
      <c r="AM122" s="955"/>
      <c r="AN122" s="955"/>
      <c r="AO122" s="956"/>
      <c r="AP122" s="958" t="s">
        <v>111</v>
      </c>
      <c r="AQ122" s="959"/>
      <c r="AR122" s="959"/>
      <c r="AS122" s="959"/>
      <c r="AT122" s="960"/>
      <c r="AU122" s="979"/>
      <c r="AV122" s="980"/>
      <c r="AW122" s="980"/>
      <c r="AX122" s="980"/>
      <c r="AY122" s="980"/>
      <c r="AZ122" s="228" t="s">
        <v>170</v>
      </c>
      <c r="BA122" s="228"/>
      <c r="BB122" s="228"/>
      <c r="BC122" s="228"/>
      <c r="BD122" s="228"/>
      <c r="BE122" s="228"/>
      <c r="BF122" s="228"/>
      <c r="BG122" s="228"/>
      <c r="BH122" s="228"/>
      <c r="BI122" s="228"/>
      <c r="BJ122" s="228"/>
      <c r="BK122" s="228"/>
      <c r="BL122" s="228"/>
      <c r="BM122" s="228"/>
      <c r="BN122" s="228"/>
      <c r="BO122" s="989" t="s">
        <v>443</v>
      </c>
      <c r="BP122" s="990"/>
      <c r="BQ122" s="1030">
        <v>204359812</v>
      </c>
      <c r="BR122" s="1031"/>
      <c r="BS122" s="1031"/>
      <c r="BT122" s="1031"/>
      <c r="BU122" s="1031"/>
      <c r="BV122" s="1031">
        <v>210027797</v>
      </c>
      <c r="BW122" s="1031"/>
      <c r="BX122" s="1031"/>
      <c r="BY122" s="1031"/>
      <c r="BZ122" s="1031"/>
      <c r="CA122" s="1031">
        <v>211197587</v>
      </c>
      <c r="CB122" s="1031"/>
      <c r="CC122" s="1031"/>
      <c r="CD122" s="1031"/>
      <c r="CE122" s="1031"/>
      <c r="CF122" s="983"/>
      <c r="CG122" s="984"/>
      <c r="CH122" s="984"/>
      <c r="CI122" s="984"/>
      <c r="CJ122" s="985"/>
      <c r="CK122" s="1012"/>
      <c r="CL122" s="1013"/>
      <c r="CM122" s="1013"/>
      <c r="CN122" s="1013"/>
      <c r="CO122" s="1014"/>
      <c r="CP122" s="1003" t="s">
        <v>384</v>
      </c>
      <c r="CQ122" s="1004"/>
      <c r="CR122" s="1004"/>
      <c r="CS122" s="1004"/>
      <c r="CT122" s="1004"/>
      <c r="CU122" s="1004"/>
      <c r="CV122" s="1004"/>
      <c r="CW122" s="1004"/>
      <c r="CX122" s="1004"/>
      <c r="CY122" s="1004"/>
      <c r="CZ122" s="1004"/>
      <c r="DA122" s="1004"/>
      <c r="DB122" s="1004"/>
      <c r="DC122" s="1004"/>
      <c r="DD122" s="1004"/>
      <c r="DE122" s="1004"/>
      <c r="DF122" s="1005"/>
      <c r="DG122" s="915">
        <v>166866</v>
      </c>
      <c r="DH122" s="916"/>
      <c r="DI122" s="916"/>
      <c r="DJ122" s="916"/>
      <c r="DK122" s="916"/>
      <c r="DL122" s="916">
        <v>165011</v>
      </c>
      <c r="DM122" s="916"/>
      <c r="DN122" s="916"/>
      <c r="DO122" s="916"/>
      <c r="DP122" s="916"/>
      <c r="DQ122" s="916">
        <v>162111</v>
      </c>
      <c r="DR122" s="916"/>
      <c r="DS122" s="916"/>
      <c r="DT122" s="916"/>
      <c r="DU122" s="916"/>
      <c r="DV122" s="917">
        <v>0.2</v>
      </c>
      <c r="DW122" s="917"/>
      <c r="DX122" s="917"/>
      <c r="DY122" s="917"/>
      <c r="DZ122" s="918"/>
    </row>
    <row r="123" spans="1:130" s="197" customFormat="1" ht="26.25" customHeight="1" thickBot="1">
      <c r="A123" s="971"/>
      <c r="B123" s="942"/>
      <c r="C123" s="912" t="s">
        <v>430</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54">
        <v>634</v>
      </c>
      <c r="AB123" s="955"/>
      <c r="AC123" s="955"/>
      <c r="AD123" s="955"/>
      <c r="AE123" s="956"/>
      <c r="AF123" s="957">
        <v>525</v>
      </c>
      <c r="AG123" s="955"/>
      <c r="AH123" s="955"/>
      <c r="AI123" s="955"/>
      <c r="AJ123" s="956"/>
      <c r="AK123" s="957">
        <v>414</v>
      </c>
      <c r="AL123" s="955"/>
      <c r="AM123" s="955"/>
      <c r="AN123" s="955"/>
      <c r="AO123" s="956"/>
      <c r="AP123" s="958">
        <v>0</v>
      </c>
      <c r="AQ123" s="959"/>
      <c r="AR123" s="959"/>
      <c r="AS123" s="959"/>
      <c r="AT123" s="960"/>
      <c r="AU123" s="1027" t="s">
        <v>444</v>
      </c>
      <c r="AV123" s="1028"/>
      <c r="AW123" s="1028"/>
      <c r="AX123" s="1028"/>
      <c r="AY123" s="1028"/>
      <c r="AZ123" s="1028"/>
      <c r="BA123" s="1028"/>
      <c r="BB123" s="1028"/>
      <c r="BC123" s="1028"/>
      <c r="BD123" s="1028"/>
      <c r="BE123" s="1028"/>
      <c r="BF123" s="1028"/>
      <c r="BG123" s="1028"/>
      <c r="BH123" s="1028"/>
      <c r="BI123" s="1028"/>
      <c r="BJ123" s="1028"/>
      <c r="BK123" s="1028"/>
      <c r="BL123" s="1028"/>
      <c r="BM123" s="1028"/>
      <c r="BN123" s="1028"/>
      <c r="BO123" s="1028"/>
      <c r="BP123" s="1029"/>
      <c r="BQ123" s="1022">
        <v>56.9</v>
      </c>
      <c r="BR123" s="1023"/>
      <c r="BS123" s="1023"/>
      <c r="BT123" s="1023"/>
      <c r="BU123" s="1023"/>
      <c r="BV123" s="1023">
        <v>44.8</v>
      </c>
      <c r="BW123" s="1023"/>
      <c r="BX123" s="1023"/>
      <c r="BY123" s="1023"/>
      <c r="BZ123" s="1023"/>
      <c r="CA123" s="1023">
        <v>35.799999999999997</v>
      </c>
      <c r="CB123" s="1023"/>
      <c r="CC123" s="1023"/>
      <c r="CD123" s="1023"/>
      <c r="CE123" s="1023"/>
      <c r="CF123" s="1024"/>
      <c r="CG123" s="1025"/>
      <c r="CH123" s="1025"/>
      <c r="CI123" s="1025"/>
      <c r="CJ123" s="1026"/>
      <c r="CK123" s="1012"/>
      <c r="CL123" s="1013"/>
      <c r="CM123" s="1013"/>
      <c r="CN123" s="1013"/>
      <c r="CO123" s="1014"/>
      <c r="CP123" s="1003"/>
      <c r="CQ123" s="1004"/>
      <c r="CR123" s="1004"/>
      <c r="CS123" s="1004"/>
      <c r="CT123" s="1004"/>
      <c r="CU123" s="1004"/>
      <c r="CV123" s="1004"/>
      <c r="CW123" s="1004"/>
      <c r="CX123" s="1004"/>
      <c r="CY123" s="1004"/>
      <c r="CZ123" s="1004"/>
      <c r="DA123" s="1004"/>
      <c r="DB123" s="1004"/>
      <c r="DC123" s="1004"/>
      <c r="DD123" s="1004"/>
      <c r="DE123" s="1004"/>
      <c r="DF123" s="1005"/>
      <c r="DG123" s="954"/>
      <c r="DH123" s="955"/>
      <c r="DI123" s="955"/>
      <c r="DJ123" s="955"/>
      <c r="DK123" s="956"/>
      <c r="DL123" s="957"/>
      <c r="DM123" s="955"/>
      <c r="DN123" s="955"/>
      <c r="DO123" s="955"/>
      <c r="DP123" s="956"/>
      <c r="DQ123" s="957"/>
      <c r="DR123" s="955"/>
      <c r="DS123" s="955"/>
      <c r="DT123" s="955"/>
      <c r="DU123" s="956"/>
      <c r="DV123" s="958"/>
      <c r="DW123" s="959"/>
      <c r="DX123" s="959"/>
      <c r="DY123" s="959"/>
      <c r="DZ123" s="960"/>
    </row>
    <row r="124" spans="1:130" s="197" customFormat="1" ht="26.25" customHeight="1">
      <c r="A124" s="971"/>
      <c r="B124" s="942"/>
      <c r="C124" s="912" t="s">
        <v>433</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54" t="s">
        <v>111</v>
      </c>
      <c r="AB124" s="955"/>
      <c r="AC124" s="955"/>
      <c r="AD124" s="955"/>
      <c r="AE124" s="956"/>
      <c r="AF124" s="957" t="s">
        <v>111</v>
      </c>
      <c r="AG124" s="955"/>
      <c r="AH124" s="955"/>
      <c r="AI124" s="955"/>
      <c r="AJ124" s="956"/>
      <c r="AK124" s="957" t="s">
        <v>111</v>
      </c>
      <c r="AL124" s="955"/>
      <c r="AM124" s="955"/>
      <c r="AN124" s="955"/>
      <c r="AO124" s="956"/>
      <c r="AP124" s="958" t="s">
        <v>111</v>
      </c>
      <c r="AQ124" s="959"/>
      <c r="AR124" s="959"/>
      <c r="AS124" s="959"/>
      <c r="AT124" s="96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5"/>
      <c r="CL124" s="1015"/>
      <c r="CM124" s="1015"/>
      <c r="CN124" s="1015"/>
      <c r="CO124" s="1016"/>
      <c r="CP124" s="1003" t="s">
        <v>445</v>
      </c>
      <c r="CQ124" s="1004"/>
      <c r="CR124" s="1004"/>
      <c r="CS124" s="1004"/>
      <c r="CT124" s="1004"/>
      <c r="CU124" s="1004"/>
      <c r="CV124" s="1004"/>
      <c r="CW124" s="1004"/>
      <c r="CX124" s="1004"/>
      <c r="CY124" s="1004"/>
      <c r="CZ124" s="1004"/>
      <c r="DA124" s="1004"/>
      <c r="DB124" s="1004"/>
      <c r="DC124" s="1004"/>
      <c r="DD124" s="1004"/>
      <c r="DE124" s="1004"/>
      <c r="DF124" s="1005"/>
      <c r="DG124" s="993" t="s">
        <v>111</v>
      </c>
      <c r="DH124" s="994"/>
      <c r="DI124" s="994"/>
      <c r="DJ124" s="994"/>
      <c r="DK124" s="995"/>
      <c r="DL124" s="996" t="s">
        <v>111</v>
      </c>
      <c r="DM124" s="994"/>
      <c r="DN124" s="994"/>
      <c r="DO124" s="994"/>
      <c r="DP124" s="995"/>
      <c r="DQ124" s="996" t="s">
        <v>111</v>
      </c>
      <c r="DR124" s="994"/>
      <c r="DS124" s="994"/>
      <c r="DT124" s="994"/>
      <c r="DU124" s="995"/>
      <c r="DV124" s="997" t="s">
        <v>111</v>
      </c>
      <c r="DW124" s="998"/>
      <c r="DX124" s="998"/>
      <c r="DY124" s="998"/>
      <c r="DZ124" s="999"/>
    </row>
    <row r="125" spans="1:130" s="197" customFormat="1" ht="26.25" customHeight="1" thickBot="1">
      <c r="A125" s="971"/>
      <c r="B125" s="942"/>
      <c r="C125" s="912" t="s">
        <v>435</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54" t="s">
        <v>111</v>
      </c>
      <c r="AB125" s="955"/>
      <c r="AC125" s="955"/>
      <c r="AD125" s="955"/>
      <c r="AE125" s="956"/>
      <c r="AF125" s="957" t="s">
        <v>111</v>
      </c>
      <c r="AG125" s="955"/>
      <c r="AH125" s="955"/>
      <c r="AI125" s="955"/>
      <c r="AJ125" s="956"/>
      <c r="AK125" s="957" t="s">
        <v>111</v>
      </c>
      <c r="AL125" s="955"/>
      <c r="AM125" s="955"/>
      <c r="AN125" s="955"/>
      <c r="AO125" s="956"/>
      <c r="AP125" s="958" t="s">
        <v>111</v>
      </c>
      <c r="AQ125" s="959"/>
      <c r="AR125" s="959"/>
      <c r="AS125" s="959"/>
      <c r="AT125" s="96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0" t="s">
        <v>446</v>
      </c>
      <c r="CL125" s="1010"/>
      <c r="CM125" s="1010"/>
      <c r="CN125" s="1010"/>
      <c r="CO125" s="1011"/>
      <c r="CP125" s="936" t="s">
        <v>447</v>
      </c>
      <c r="CQ125" s="886"/>
      <c r="CR125" s="886"/>
      <c r="CS125" s="886"/>
      <c r="CT125" s="886"/>
      <c r="CU125" s="886"/>
      <c r="CV125" s="886"/>
      <c r="CW125" s="886"/>
      <c r="CX125" s="886"/>
      <c r="CY125" s="886"/>
      <c r="CZ125" s="886"/>
      <c r="DA125" s="886"/>
      <c r="DB125" s="886"/>
      <c r="DC125" s="886"/>
      <c r="DD125" s="886"/>
      <c r="DE125" s="886"/>
      <c r="DF125" s="887"/>
      <c r="DG125" s="922" t="s">
        <v>111</v>
      </c>
      <c r="DH125" s="923"/>
      <c r="DI125" s="923"/>
      <c r="DJ125" s="923"/>
      <c r="DK125" s="923"/>
      <c r="DL125" s="923" t="s">
        <v>111</v>
      </c>
      <c r="DM125" s="923"/>
      <c r="DN125" s="923"/>
      <c r="DO125" s="923"/>
      <c r="DP125" s="923"/>
      <c r="DQ125" s="923" t="s">
        <v>111</v>
      </c>
      <c r="DR125" s="923"/>
      <c r="DS125" s="923"/>
      <c r="DT125" s="923"/>
      <c r="DU125" s="923"/>
      <c r="DV125" s="924" t="s">
        <v>111</v>
      </c>
      <c r="DW125" s="924"/>
      <c r="DX125" s="924"/>
      <c r="DY125" s="924"/>
      <c r="DZ125" s="925"/>
    </row>
    <row r="126" spans="1:130" s="197" customFormat="1" ht="26.25" customHeight="1">
      <c r="A126" s="971"/>
      <c r="B126" s="942"/>
      <c r="C126" s="912" t="s">
        <v>438</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54">
        <v>2281260</v>
      </c>
      <c r="AB126" s="955"/>
      <c r="AC126" s="955"/>
      <c r="AD126" s="955"/>
      <c r="AE126" s="956"/>
      <c r="AF126" s="957">
        <v>3793650</v>
      </c>
      <c r="AG126" s="955"/>
      <c r="AH126" s="955"/>
      <c r="AI126" s="955"/>
      <c r="AJ126" s="956"/>
      <c r="AK126" s="957">
        <v>1487537</v>
      </c>
      <c r="AL126" s="955"/>
      <c r="AM126" s="955"/>
      <c r="AN126" s="955"/>
      <c r="AO126" s="956"/>
      <c r="AP126" s="958">
        <v>1.7</v>
      </c>
      <c r="AQ126" s="959"/>
      <c r="AR126" s="959"/>
      <c r="AS126" s="959"/>
      <c r="AT126" s="960"/>
      <c r="AU126" s="233"/>
      <c r="AV126" s="233"/>
      <c r="AW126" s="233"/>
      <c r="AX126" s="1032" t="s">
        <v>448</v>
      </c>
      <c r="AY126" s="1033"/>
      <c r="AZ126" s="1033"/>
      <c r="BA126" s="1033"/>
      <c r="BB126" s="1033"/>
      <c r="BC126" s="1033"/>
      <c r="BD126" s="1033"/>
      <c r="BE126" s="1034"/>
      <c r="BF126" s="1048" t="s">
        <v>449</v>
      </c>
      <c r="BG126" s="1033"/>
      <c r="BH126" s="1033"/>
      <c r="BI126" s="1033"/>
      <c r="BJ126" s="1033"/>
      <c r="BK126" s="1033"/>
      <c r="BL126" s="1034"/>
      <c r="BM126" s="1048" t="s">
        <v>450</v>
      </c>
      <c r="BN126" s="1033"/>
      <c r="BO126" s="1033"/>
      <c r="BP126" s="1033"/>
      <c r="BQ126" s="1033"/>
      <c r="BR126" s="1033"/>
      <c r="BS126" s="1034"/>
      <c r="BT126" s="1048" t="s">
        <v>451</v>
      </c>
      <c r="BU126" s="1033"/>
      <c r="BV126" s="1033"/>
      <c r="BW126" s="1033"/>
      <c r="BX126" s="1033"/>
      <c r="BY126" s="1033"/>
      <c r="BZ126" s="1049"/>
      <c r="CA126" s="233"/>
      <c r="CB126" s="233"/>
      <c r="CC126" s="233"/>
      <c r="CD126" s="234"/>
      <c r="CE126" s="234"/>
      <c r="CF126" s="234"/>
      <c r="CG126" s="231"/>
      <c r="CH126" s="231"/>
      <c r="CI126" s="231"/>
      <c r="CJ126" s="232"/>
      <c r="CK126" s="1013"/>
      <c r="CL126" s="1013"/>
      <c r="CM126" s="1013"/>
      <c r="CN126" s="1013"/>
      <c r="CO126" s="1014"/>
      <c r="CP126" s="945" t="s">
        <v>452</v>
      </c>
      <c r="CQ126" s="946"/>
      <c r="CR126" s="946"/>
      <c r="CS126" s="946"/>
      <c r="CT126" s="946"/>
      <c r="CU126" s="946"/>
      <c r="CV126" s="946"/>
      <c r="CW126" s="946"/>
      <c r="CX126" s="946"/>
      <c r="CY126" s="946"/>
      <c r="CZ126" s="946"/>
      <c r="DA126" s="946"/>
      <c r="DB126" s="946"/>
      <c r="DC126" s="946"/>
      <c r="DD126" s="946"/>
      <c r="DE126" s="946"/>
      <c r="DF126" s="947"/>
      <c r="DG126" s="915">
        <v>1004616</v>
      </c>
      <c r="DH126" s="916"/>
      <c r="DI126" s="916"/>
      <c r="DJ126" s="916"/>
      <c r="DK126" s="916"/>
      <c r="DL126" s="916">
        <v>910025</v>
      </c>
      <c r="DM126" s="916"/>
      <c r="DN126" s="916"/>
      <c r="DO126" s="916"/>
      <c r="DP126" s="916"/>
      <c r="DQ126" s="916">
        <v>847866</v>
      </c>
      <c r="DR126" s="916"/>
      <c r="DS126" s="916"/>
      <c r="DT126" s="916"/>
      <c r="DU126" s="916"/>
      <c r="DV126" s="917">
        <v>1</v>
      </c>
      <c r="DW126" s="917"/>
      <c r="DX126" s="917"/>
      <c r="DY126" s="917"/>
      <c r="DZ126" s="918"/>
    </row>
    <row r="127" spans="1:130" s="197" customFormat="1" ht="26.25" customHeight="1" thickBot="1">
      <c r="A127" s="972"/>
      <c r="B127" s="944"/>
      <c r="C127" s="1000" t="s">
        <v>453</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54">
        <v>111081</v>
      </c>
      <c r="AB127" s="955"/>
      <c r="AC127" s="955"/>
      <c r="AD127" s="955"/>
      <c r="AE127" s="956"/>
      <c r="AF127" s="957">
        <v>120867</v>
      </c>
      <c r="AG127" s="955"/>
      <c r="AH127" s="955"/>
      <c r="AI127" s="955"/>
      <c r="AJ127" s="956"/>
      <c r="AK127" s="957">
        <v>122021</v>
      </c>
      <c r="AL127" s="955"/>
      <c r="AM127" s="955"/>
      <c r="AN127" s="955"/>
      <c r="AO127" s="956"/>
      <c r="AP127" s="958">
        <v>0.1</v>
      </c>
      <c r="AQ127" s="959"/>
      <c r="AR127" s="959"/>
      <c r="AS127" s="959"/>
      <c r="AT127" s="960"/>
      <c r="AU127" s="233"/>
      <c r="AV127" s="233"/>
      <c r="AW127" s="233"/>
      <c r="AX127" s="885" t="s">
        <v>454</v>
      </c>
      <c r="AY127" s="886"/>
      <c r="AZ127" s="886"/>
      <c r="BA127" s="886"/>
      <c r="BB127" s="886"/>
      <c r="BC127" s="886"/>
      <c r="BD127" s="886"/>
      <c r="BE127" s="887"/>
      <c r="BF127" s="1037" t="s">
        <v>111</v>
      </c>
      <c r="BG127" s="1038"/>
      <c r="BH127" s="1038"/>
      <c r="BI127" s="1038"/>
      <c r="BJ127" s="1038"/>
      <c r="BK127" s="1038"/>
      <c r="BL127" s="1047"/>
      <c r="BM127" s="1037">
        <v>11.25</v>
      </c>
      <c r="BN127" s="1038"/>
      <c r="BO127" s="1038"/>
      <c r="BP127" s="1038"/>
      <c r="BQ127" s="1038"/>
      <c r="BR127" s="1038"/>
      <c r="BS127" s="1047"/>
      <c r="BT127" s="1037">
        <v>20</v>
      </c>
      <c r="BU127" s="1038"/>
      <c r="BV127" s="1038"/>
      <c r="BW127" s="1038"/>
      <c r="BX127" s="1038"/>
      <c r="BY127" s="1038"/>
      <c r="BZ127" s="1039"/>
      <c r="CA127" s="234"/>
      <c r="CB127" s="234"/>
      <c r="CC127" s="234"/>
      <c r="CD127" s="234"/>
      <c r="CE127" s="234"/>
      <c r="CF127" s="234"/>
      <c r="CG127" s="231"/>
      <c r="CH127" s="231"/>
      <c r="CI127" s="231"/>
      <c r="CJ127" s="232"/>
      <c r="CK127" s="1035"/>
      <c r="CL127" s="1035"/>
      <c r="CM127" s="1035"/>
      <c r="CN127" s="1035"/>
      <c r="CO127" s="1036"/>
      <c r="CP127" s="1040" t="s">
        <v>455</v>
      </c>
      <c r="CQ127" s="1041"/>
      <c r="CR127" s="1041"/>
      <c r="CS127" s="1041"/>
      <c r="CT127" s="1041"/>
      <c r="CU127" s="1041"/>
      <c r="CV127" s="1041"/>
      <c r="CW127" s="1041"/>
      <c r="CX127" s="1041"/>
      <c r="CY127" s="1041"/>
      <c r="CZ127" s="1041"/>
      <c r="DA127" s="1041"/>
      <c r="DB127" s="1041"/>
      <c r="DC127" s="1041"/>
      <c r="DD127" s="1041"/>
      <c r="DE127" s="1041"/>
      <c r="DF127" s="1042"/>
      <c r="DG127" s="1043">
        <v>6406647</v>
      </c>
      <c r="DH127" s="1044"/>
      <c r="DI127" s="1044"/>
      <c r="DJ127" s="1044"/>
      <c r="DK127" s="1044"/>
      <c r="DL127" s="1044">
        <v>5536914</v>
      </c>
      <c r="DM127" s="1044"/>
      <c r="DN127" s="1044"/>
      <c r="DO127" s="1044"/>
      <c r="DP127" s="1044"/>
      <c r="DQ127" s="1044">
        <v>59937</v>
      </c>
      <c r="DR127" s="1044"/>
      <c r="DS127" s="1044"/>
      <c r="DT127" s="1044"/>
      <c r="DU127" s="1044"/>
      <c r="DV127" s="1045">
        <v>0.1</v>
      </c>
      <c r="DW127" s="1045"/>
      <c r="DX127" s="1045"/>
      <c r="DY127" s="1045"/>
      <c r="DZ127" s="1046"/>
    </row>
    <row r="128" spans="1:130" s="197" customFormat="1" ht="26.25" customHeight="1">
      <c r="A128" s="1067" t="s">
        <v>456</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457</v>
      </c>
      <c r="X128" s="1069"/>
      <c r="Y128" s="1069"/>
      <c r="Z128" s="1070"/>
      <c r="AA128" s="1085">
        <v>4586344</v>
      </c>
      <c r="AB128" s="1086"/>
      <c r="AC128" s="1086"/>
      <c r="AD128" s="1086"/>
      <c r="AE128" s="1087"/>
      <c r="AF128" s="1088">
        <v>4370438</v>
      </c>
      <c r="AG128" s="1086"/>
      <c r="AH128" s="1086"/>
      <c r="AI128" s="1086"/>
      <c r="AJ128" s="1087"/>
      <c r="AK128" s="1088">
        <v>5336762</v>
      </c>
      <c r="AL128" s="1086"/>
      <c r="AM128" s="1086"/>
      <c r="AN128" s="1086"/>
      <c r="AO128" s="1087"/>
      <c r="AP128" s="1089"/>
      <c r="AQ128" s="1090"/>
      <c r="AR128" s="1090"/>
      <c r="AS128" s="1090"/>
      <c r="AT128" s="1091"/>
      <c r="AU128" s="235"/>
      <c r="AV128" s="235"/>
      <c r="AW128" s="235"/>
      <c r="AX128" s="1050" t="s">
        <v>458</v>
      </c>
      <c r="AY128" s="946"/>
      <c r="AZ128" s="946"/>
      <c r="BA128" s="946"/>
      <c r="BB128" s="946"/>
      <c r="BC128" s="946"/>
      <c r="BD128" s="946"/>
      <c r="BE128" s="947"/>
      <c r="BF128" s="1062" t="s">
        <v>111</v>
      </c>
      <c r="BG128" s="1063"/>
      <c r="BH128" s="1063"/>
      <c r="BI128" s="1063"/>
      <c r="BJ128" s="1063"/>
      <c r="BK128" s="1063"/>
      <c r="BL128" s="1064"/>
      <c r="BM128" s="1062">
        <v>16.25</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6" t="s">
        <v>91</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1056" t="s">
        <v>459</v>
      </c>
      <c r="X129" s="1057"/>
      <c r="Y129" s="1057"/>
      <c r="Z129" s="1058"/>
      <c r="AA129" s="954">
        <v>97384565</v>
      </c>
      <c r="AB129" s="955"/>
      <c r="AC129" s="955"/>
      <c r="AD129" s="955"/>
      <c r="AE129" s="956"/>
      <c r="AF129" s="957">
        <v>99314942</v>
      </c>
      <c r="AG129" s="955"/>
      <c r="AH129" s="955"/>
      <c r="AI129" s="955"/>
      <c r="AJ129" s="956"/>
      <c r="AK129" s="957">
        <v>99726211</v>
      </c>
      <c r="AL129" s="955"/>
      <c r="AM129" s="955"/>
      <c r="AN129" s="955"/>
      <c r="AO129" s="956"/>
      <c r="AP129" s="1059"/>
      <c r="AQ129" s="1060"/>
      <c r="AR129" s="1060"/>
      <c r="AS129" s="1060"/>
      <c r="AT129" s="1061"/>
      <c r="AU129" s="235"/>
      <c r="AV129" s="235"/>
      <c r="AW129" s="235"/>
      <c r="AX129" s="1050" t="s">
        <v>460</v>
      </c>
      <c r="AY129" s="946"/>
      <c r="AZ129" s="946"/>
      <c r="BA129" s="946"/>
      <c r="BB129" s="946"/>
      <c r="BC129" s="946"/>
      <c r="BD129" s="946"/>
      <c r="BE129" s="947"/>
      <c r="BF129" s="1051">
        <v>7.6</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6" t="s">
        <v>461</v>
      </c>
      <c r="B130" s="927"/>
      <c r="C130" s="927"/>
      <c r="D130" s="927"/>
      <c r="E130" s="927"/>
      <c r="F130" s="927"/>
      <c r="G130" s="927"/>
      <c r="H130" s="927"/>
      <c r="I130" s="927"/>
      <c r="J130" s="927"/>
      <c r="K130" s="927"/>
      <c r="L130" s="927"/>
      <c r="M130" s="927"/>
      <c r="N130" s="927"/>
      <c r="O130" s="927"/>
      <c r="P130" s="927"/>
      <c r="Q130" s="927"/>
      <c r="R130" s="927"/>
      <c r="S130" s="927"/>
      <c r="T130" s="927"/>
      <c r="U130" s="927"/>
      <c r="V130" s="927"/>
      <c r="W130" s="1056" t="s">
        <v>462</v>
      </c>
      <c r="X130" s="1057"/>
      <c r="Y130" s="1057"/>
      <c r="Z130" s="1058"/>
      <c r="AA130" s="954">
        <v>9995217</v>
      </c>
      <c r="AB130" s="955"/>
      <c r="AC130" s="955"/>
      <c r="AD130" s="955"/>
      <c r="AE130" s="956"/>
      <c r="AF130" s="957">
        <v>10308810</v>
      </c>
      <c r="AG130" s="955"/>
      <c r="AH130" s="955"/>
      <c r="AI130" s="955"/>
      <c r="AJ130" s="956"/>
      <c r="AK130" s="957">
        <v>10893905</v>
      </c>
      <c r="AL130" s="955"/>
      <c r="AM130" s="955"/>
      <c r="AN130" s="955"/>
      <c r="AO130" s="956"/>
      <c r="AP130" s="1059"/>
      <c r="AQ130" s="1060"/>
      <c r="AR130" s="1060"/>
      <c r="AS130" s="1060"/>
      <c r="AT130" s="1061"/>
      <c r="AU130" s="235"/>
      <c r="AV130" s="235"/>
      <c r="AW130" s="235"/>
      <c r="AX130" s="1109" t="s">
        <v>463</v>
      </c>
      <c r="AY130" s="1041"/>
      <c r="AZ130" s="1041"/>
      <c r="BA130" s="1041"/>
      <c r="BB130" s="1041"/>
      <c r="BC130" s="1041"/>
      <c r="BD130" s="1041"/>
      <c r="BE130" s="1042"/>
      <c r="BF130" s="1071">
        <v>35.799999999999997</v>
      </c>
      <c r="BG130" s="1072"/>
      <c r="BH130" s="1072"/>
      <c r="BI130" s="1072"/>
      <c r="BJ130" s="1072"/>
      <c r="BK130" s="1072"/>
      <c r="BL130" s="1073"/>
      <c r="BM130" s="1071">
        <v>350</v>
      </c>
      <c r="BN130" s="1072"/>
      <c r="BO130" s="1072"/>
      <c r="BP130" s="1072"/>
      <c r="BQ130" s="1072"/>
      <c r="BR130" s="1072"/>
      <c r="BS130" s="1073"/>
      <c r="BT130" s="1074"/>
      <c r="BU130" s="1075"/>
      <c r="BV130" s="1075"/>
      <c r="BW130" s="1075"/>
      <c r="BX130" s="1075"/>
      <c r="BY130" s="1075"/>
      <c r="BZ130" s="107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464</v>
      </c>
      <c r="X131" s="1080"/>
      <c r="Y131" s="1080"/>
      <c r="Z131" s="1081"/>
      <c r="AA131" s="993">
        <v>87389348</v>
      </c>
      <c r="AB131" s="994"/>
      <c r="AC131" s="994"/>
      <c r="AD131" s="994"/>
      <c r="AE131" s="995"/>
      <c r="AF131" s="996">
        <v>89006132</v>
      </c>
      <c r="AG131" s="994"/>
      <c r="AH131" s="994"/>
      <c r="AI131" s="994"/>
      <c r="AJ131" s="995"/>
      <c r="AK131" s="996">
        <v>88832306</v>
      </c>
      <c r="AL131" s="994"/>
      <c r="AM131" s="994"/>
      <c r="AN131" s="994"/>
      <c r="AO131" s="995"/>
      <c r="AP131" s="1082"/>
      <c r="AQ131" s="1083"/>
      <c r="AR131" s="1083"/>
      <c r="AS131" s="1083"/>
      <c r="AT131" s="108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8.0625730269999991</v>
      </c>
      <c r="AB132" s="1100"/>
      <c r="AC132" s="1100"/>
      <c r="AD132" s="1100"/>
      <c r="AE132" s="1101"/>
      <c r="AF132" s="1102">
        <v>9.3680039930000003</v>
      </c>
      <c r="AG132" s="1100"/>
      <c r="AH132" s="1100"/>
      <c r="AI132" s="1100"/>
      <c r="AJ132" s="1101"/>
      <c r="AK132" s="1102">
        <v>5.5989421029999997</v>
      </c>
      <c r="AL132" s="1100"/>
      <c r="AM132" s="1100"/>
      <c r="AN132" s="1100"/>
      <c r="AO132" s="1101"/>
      <c r="AP132" s="983"/>
      <c r="AQ132" s="984"/>
      <c r="AR132" s="984"/>
      <c r="AS132" s="984"/>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467</v>
      </c>
      <c r="W133" s="1104"/>
      <c r="X133" s="1104"/>
      <c r="Y133" s="1104"/>
      <c r="Z133" s="1105"/>
      <c r="AA133" s="1106">
        <v>7.8</v>
      </c>
      <c r="AB133" s="1107"/>
      <c r="AC133" s="1107"/>
      <c r="AD133" s="1107"/>
      <c r="AE133" s="1108"/>
      <c r="AF133" s="1106">
        <v>8.3000000000000007</v>
      </c>
      <c r="AG133" s="1107"/>
      <c r="AH133" s="1107"/>
      <c r="AI133" s="1107"/>
      <c r="AJ133" s="1108"/>
      <c r="AK133" s="1106">
        <v>7.6</v>
      </c>
      <c r="AL133" s="1107"/>
      <c r="AM133" s="1107"/>
      <c r="AN133" s="1107"/>
      <c r="AO133" s="1108"/>
      <c r="AP133" s="1024"/>
      <c r="AQ133" s="1025"/>
      <c r="AR133" s="1025"/>
      <c r="AS133" s="1025"/>
      <c r="AT133" s="109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8" zoomScaleNormal="85" zoomScaleSheetLayoutView="5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3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3" t="s">
        <v>470</v>
      </c>
      <c r="L7" s="254"/>
      <c r="M7" s="255" t="s">
        <v>471</v>
      </c>
      <c r="N7" s="256"/>
    </row>
    <row r="8" spans="1:16">
      <c r="A8" s="248"/>
      <c r="B8" s="244"/>
      <c r="C8" s="244"/>
      <c r="D8" s="244"/>
      <c r="E8" s="244"/>
      <c r="F8" s="244"/>
      <c r="G8" s="257"/>
      <c r="H8" s="258"/>
      <c r="I8" s="258"/>
      <c r="J8" s="259"/>
      <c r="K8" s="1114"/>
      <c r="L8" s="260" t="s">
        <v>472</v>
      </c>
      <c r="M8" s="261" t="s">
        <v>473</v>
      </c>
      <c r="N8" s="262" t="s">
        <v>474</v>
      </c>
    </row>
    <row r="9" spans="1:16">
      <c r="A9" s="248"/>
      <c r="B9" s="244"/>
      <c r="C9" s="244"/>
      <c r="D9" s="244"/>
      <c r="E9" s="244"/>
      <c r="F9" s="244"/>
      <c r="G9" s="1115" t="s">
        <v>475</v>
      </c>
      <c r="H9" s="1116"/>
      <c r="I9" s="1116"/>
      <c r="J9" s="1117"/>
      <c r="K9" s="263">
        <v>28053396</v>
      </c>
      <c r="L9" s="264">
        <v>47612</v>
      </c>
      <c r="M9" s="265">
        <v>56720</v>
      </c>
      <c r="N9" s="266">
        <v>-16.100000000000001</v>
      </c>
    </row>
    <row r="10" spans="1:16">
      <c r="A10" s="248"/>
      <c r="B10" s="244"/>
      <c r="C10" s="244"/>
      <c r="D10" s="244"/>
      <c r="E10" s="244"/>
      <c r="F10" s="244"/>
      <c r="G10" s="1115" t="s">
        <v>476</v>
      </c>
      <c r="H10" s="1116"/>
      <c r="I10" s="1116"/>
      <c r="J10" s="1117"/>
      <c r="K10" s="267">
        <v>982352</v>
      </c>
      <c r="L10" s="268">
        <v>1667</v>
      </c>
      <c r="M10" s="269">
        <v>3493</v>
      </c>
      <c r="N10" s="270">
        <v>-52.3</v>
      </c>
    </row>
    <row r="11" spans="1:16" ht="13.5" customHeight="1">
      <c r="A11" s="248"/>
      <c r="B11" s="244"/>
      <c r="C11" s="244"/>
      <c r="D11" s="244"/>
      <c r="E11" s="244"/>
      <c r="F11" s="244"/>
      <c r="G11" s="1115" t="s">
        <v>477</v>
      </c>
      <c r="H11" s="1116"/>
      <c r="I11" s="1116"/>
      <c r="J11" s="1117"/>
      <c r="K11" s="267">
        <v>15</v>
      </c>
      <c r="L11" s="268">
        <v>0</v>
      </c>
      <c r="M11" s="269">
        <v>1791</v>
      </c>
      <c r="N11" s="270">
        <v>-100</v>
      </c>
    </row>
    <row r="12" spans="1:16" ht="13.5" customHeight="1">
      <c r="A12" s="248"/>
      <c r="B12" s="244"/>
      <c r="C12" s="244"/>
      <c r="D12" s="244"/>
      <c r="E12" s="244"/>
      <c r="F12" s="244"/>
      <c r="G12" s="1115" t="s">
        <v>478</v>
      </c>
      <c r="H12" s="1116"/>
      <c r="I12" s="1116"/>
      <c r="J12" s="1117"/>
      <c r="K12" s="267">
        <v>463583</v>
      </c>
      <c r="L12" s="268">
        <v>787</v>
      </c>
      <c r="M12" s="269">
        <v>1224</v>
      </c>
      <c r="N12" s="270">
        <v>-35.700000000000003</v>
      </c>
    </row>
    <row r="13" spans="1:16" ht="13.5" customHeight="1">
      <c r="A13" s="248"/>
      <c r="B13" s="244"/>
      <c r="C13" s="244"/>
      <c r="D13" s="244"/>
      <c r="E13" s="244"/>
      <c r="F13" s="244"/>
      <c r="G13" s="1115" t="s">
        <v>479</v>
      </c>
      <c r="H13" s="1116"/>
      <c r="I13" s="1116"/>
      <c r="J13" s="1117"/>
      <c r="K13" s="267" t="s">
        <v>480</v>
      </c>
      <c r="L13" s="268" t="s">
        <v>480</v>
      </c>
      <c r="M13" s="269">
        <v>28</v>
      </c>
      <c r="N13" s="270" t="s">
        <v>480</v>
      </c>
    </row>
    <row r="14" spans="1:16" ht="13.5" customHeight="1">
      <c r="A14" s="248"/>
      <c r="B14" s="244"/>
      <c r="C14" s="244"/>
      <c r="D14" s="244"/>
      <c r="E14" s="244"/>
      <c r="F14" s="244"/>
      <c r="G14" s="1115" t="s">
        <v>481</v>
      </c>
      <c r="H14" s="1116"/>
      <c r="I14" s="1116"/>
      <c r="J14" s="1117"/>
      <c r="K14" s="267">
        <v>1930516</v>
      </c>
      <c r="L14" s="268">
        <v>3276</v>
      </c>
      <c r="M14" s="269">
        <v>1936</v>
      </c>
      <c r="N14" s="270">
        <v>69.2</v>
      </c>
    </row>
    <row r="15" spans="1:16" ht="13.5" customHeight="1">
      <c r="A15" s="248"/>
      <c r="B15" s="244"/>
      <c r="C15" s="244"/>
      <c r="D15" s="244"/>
      <c r="E15" s="244"/>
      <c r="F15" s="244"/>
      <c r="G15" s="1115" t="s">
        <v>482</v>
      </c>
      <c r="H15" s="1116"/>
      <c r="I15" s="1116"/>
      <c r="J15" s="1117"/>
      <c r="K15" s="267">
        <v>134100</v>
      </c>
      <c r="L15" s="268">
        <v>228</v>
      </c>
      <c r="M15" s="269">
        <v>1163</v>
      </c>
      <c r="N15" s="270">
        <v>-80.400000000000006</v>
      </c>
    </row>
    <row r="16" spans="1:16">
      <c r="A16" s="248"/>
      <c r="B16" s="244"/>
      <c r="C16" s="244"/>
      <c r="D16" s="244"/>
      <c r="E16" s="244"/>
      <c r="F16" s="244"/>
      <c r="G16" s="1118" t="s">
        <v>483</v>
      </c>
      <c r="H16" s="1119"/>
      <c r="I16" s="1119"/>
      <c r="J16" s="1120"/>
      <c r="K16" s="268">
        <v>-2550646</v>
      </c>
      <c r="L16" s="268">
        <v>-4329</v>
      </c>
      <c r="M16" s="269">
        <v>-5317</v>
      </c>
      <c r="N16" s="270">
        <v>-18.600000000000001</v>
      </c>
    </row>
    <row r="17" spans="1:16">
      <c r="A17" s="248"/>
      <c r="B17" s="244"/>
      <c r="C17" s="244"/>
      <c r="D17" s="244"/>
      <c r="E17" s="244"/>
      <c r="F17" s="244"/>
      <c r="G17" s="1118" t="s">
        <v>170</v>
      </c>
      <c r="H17" s="1119"/>
      <c r="I17" s="1119"/>
      <c r="J17" s="1120"/>
      <c r="K17" s="268">
        <v>29013316</v>
      </c>
      <c r="L17" s="268">
        <v>49241</v>
      </c>
      <c r="M17" s="269">
        <v>61038</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0" t="s">
        <v>488</v>
      </c>
      <c r="H21" s="1111"/>
      <c r="I21" s="1111"/>
      <c r="J21" s="1112"/>
      <c r="K21" s="280">
        <v>5.24</v>
      </c>
      <c r="L21" s="281">
        <v>6.16</v>
      </c>
      <c r="M21" s="282">
        <v>-0.92</v>
      </c>
      <c r="N21" s="249"/>
      <c r="O21" s="283"/>
      <c r="P21" s="279"/>
    </row>
    <row r="22" spans="1:16" s="284" customFormat="1">
      <c r="A22" s="279"/>
      <c r="B22" s="249"/>
      <c r="C22" s="249"/>
      <c r="D22" s="249"/>
      <c r="E22" s="249"/>
      <c r="F22" s="249"/>
      <c r="G22" s="1110" t="s">
        <v>489</v>
      </c>
      <c r="H22" s="1111"/>
      <c r="I22" s="1111"/>
      <c r="J22" s="1112"/>
      <c r="K22" s="285">
        <v>102.6</v>
      </c>
      <c r="L22" s="286">
        <v>100.2</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3" t="s">
        <v>470</v>
      </c>
      <c r="L30" s="254"/>
      <c r="M30" s="255" t="s">
        <v>471</v>
      </c>
      <c r="N30" s="256"/>
    </row>
    <row r="31" spans="1:16">
      <c r="A31" s="248"/>
      <c r="B31" s="244"/>
      <c r="C31" s="244"/>
      <c r="D31" s="244"/>
      <c r="E31" s="244"/>
      <c r="F31" s="244"/>
      <c r="G31" s="257"/>
      <c r="H31" s="258"/>
      <c r="I31" s="258"/>
      <c r="J31" s="259"/>
      <c r="K31" s="1114"/>
      <c r="L31" s="260" t="s">
        <v>472</v>
      </c>
      <c r="M31" s="261" t="s">
        <v>473</v>
      </c>
      <c r="N31" s="262" t="s">
        <v>474</v>
      </c>
    </row>
    <row r="32" spans="1:16" ht="27" customHeight="1">
      <c r="A32" s="248"/>
      <c r="B32" s="244"/>
      <c r="C32" s="244"/>
      <c r="D32" s="244"/>
      <c r="E32" s="244"/>
      <c r="F32" s="244"/>
      <c r="G32" s="1126" t="s">
        <v>492</v>
      </c>
      <c r="H32" s="1127"/>
      <c r="I32" s="1127"/>
      <c r="J32" s="1128"/>
      <c r="K32" s="294">
        <v>16467971</v>
      </c>
      <c r="L32" s="294">
        <v>27949</v>
      </c>
      <c r="M32" s="295">
        <v>34470</v>
      </c>
      <c r="N32" s="296">
        <v>-18.899999999999999</v>
      </c>
    </row>
    <row r="33" spans="1:16" ht="13.5" customHeight="1">
      <c r="A33" s="248"/>
      <c r="B33" s="244"/>
      <c r="C33" s="244"/>
      <c r="D33" s="244"/>
      <c r="E33" s="244"/>
      <c r="F33" s="244"/>
      <c r="G33" s="1126" t="s">
        <v>493</v>
      </c>
      <c r="H33" s="1127"/>
      <c r="I33" s="1127"/>
      <c r="J33" s="1128"/>
      <c r="K33" s="294" t="s">
        <v>480</v>
      </c>
      <c r="L33" s="294" t="s">
        <v>480</v>
      </c>
      <c r="M33" s="295">
        <v>5</v>
      </c>
      <c r="N33" s="296" t="s">
        <v>480</v>
      </c>
    </row>
    <row r="34" spans="1:16" ht="27" customHeight="1">
      <c r="A34" s="248"/>
      <c r="B34" s="244"/>
      <c r="C34" s="244"/>
      <c r="D34" s="244"/>
      <c r="E34" s="244"/>
      <c r="F34" s="244"/>
      <c r="G34" s="1126" t="s">
        <v>494</v>
      </c>
      <c r="H34" s="1127"/>
      <c r="I34" s="1127"/>
      <c r="J34" s="1128"/>
      <c r="K34" s="294" t="s">
        <v>480</v>
      </c>
      <c r="L34" s="294" t="s">
        <v>480</v>
      </c>
      <c r="M34" s="295">
        <v>70</v>
      </c>
      <c r="N34" s="296" t="s">
        <v>480</v>
      </c>
    </row>
    <row r="35" spans="1:16" ht="27" customHeight="1">
      <c r="A35" s="248"/>
      <c r="B35" s="244"/>
      <c r="C35" s="244"/>
      <c r="D35" s="244"/>
      <c r="E35" s="244"/>
      <c r="F35" s="244"/>
      <c r="G35" s="1126" t="s">
        <v>495</v>
      </c>
      <c r="H35" s="1127"/>
      <c r="I35" s="1127"/>
      <c r="J35" s="1128"/>
      <c r="K35" s="294">
        <v>3110497</v>
      </c>
      <c r="L35" s="294">
        <v>5279</v>
      </c>
      <c r="M35" s="295">
        <v>11503</v>
      </c>
      <c r="N35" s="296">
        <v>-54.1</v>
      </c>
    </row>
    <row r="36" spans="1:16" ht="27" customHeight="1">
      <c r="A36" s="248"/>
      <c r="B36" s="244"/>
      <c r="C36" s="244"/>
      <c r="D36" s="244"/>
      <c r="E36" s="244"/>
      <c r="F36" s="244"/>
      <c r="G36" s="1126" t="s">
        <v>496</v>
      </c>
      <c r="H36" s="1127"/>
      <c r="I36" s="1127"/>
      <c r="J36" s="1128"/>
      <c r="K36" s="294" t="s">
        <v>480</v>
      </c>
      <c r="L36" s="294" t="s">
        <v>480</v>
      </c>
      <c r="M36" s="295">
        <v>452</v>
      </c>
      <c r="N36" s="296" t="s">
        <v>480</v>
      </c>
    </row>
    <row r="37" spans="1:16" ht="13.5" customHeight="1">
      <c r="A37" s="248"/>
      <c r="B37" s="244"/>
      <c r="C37" s="244"/>
      <c r="D37" s="244"/>
      <c r="E37" s="244"/>
      <c r="F37" s="244"/>
      <c r="G37" s="1126" t="s">
        <v>497</v>
      </c>
      <c r="H37" s="1127"/>
      <c r="I37" s="1127"/>
      <c r="J37" s="1128"/>
      <c r="K37" s="294">
        <v>1609972</v>
      </c>
      <c r="L37" s="294">
        <v>2732</v>
      </c>
      <c r="M37" s="295">
        <v>1422</v>
      </c>
      <c r="N37" s="296">
        <v>92.1</v>
      </c>
    </row>
    <row r="38" spans="1:16" ht="27" customHeight="1">
      <c r="A38" s="248"/>
      <c r="B38" s="244"/>
      <c r="C38" s="244"/>
      <c r="D38" s="244"/>
      <c r="E38" s="244"/>
      <c r="F38" s="244"/>
      <c r="G38" s="1129" t="s">
        <v>498</v>
      </c>
      <c r="H38" s="1130"/>
      <c r="I38" s="1130"/>
      <c r="J38" s="1131"/>
      <c r="K38" s="297">
        <v>15896</v>
      </c>
      <c r="L38" s="297">
        <v>27</v>
      </c>
      <c r="M38" s="298">
        <v>4</v>
      </c>
      <c r="N38" s="299">
        <v>575</v>
      </c>
      <c r="O38" s="293"/>
    </row>
    <row r="39" spans="1:16">
      <c r="A39" s="248"/>
      <c r="B39" s="244"/>
      <c r="C39" s="244"/>
      <c r="D39" s="244"/>
      <c r="E39" s="244"/>
      <c r="F39" s="244"/>
      <c r="G39" s="1129" t="s">
        <v>499</v>
      </c>
      <c r="H39" s="1130"/>
      <c r="I39" s="1130"/>
      <c r="J39" s="1131"/>
      <c r="K39" s="300">
        <v>-5336762</v>
      </c>
      <c r="L39" s="300">
        <v>-9058</v>
      </c>
      <c r="M39" s="301">
        <v>-8079</v>
      </c>
      <c r="N39" s="302">
        <v>12.1</v>
      </c>
      <c r="O39" s="293"/>
    </row>
    <row r="40" spans="1:16" ht="27" customHeight="1">
      <c r="A40" s="248"/>
      <c r="B40" s="244"/>
      <c r="C40" s="244"/>
      <c r="D40" s="244"/>
      <c r="E40" s="244"/>
      <c r="F40" s="244"/>
      <c r="G40" s="1126" t="s">
        <v>500</v>
      </c>
      <c r="H40" s="1127"/>
      <c r="I40" s="1127"/>
      <c r="J40" s="1128"/>
      <c r="K40" s="300">
        <v>-10893905</v>
      </c>
      <c r="L40" s="300">
        <v>-18489</v>
      </c>
      <c r="M40" s="301">
        <v>-29589</v>
      </c>
      <c r="N40" s="302">
        <v>-37.5</v>
      </c>
      <c r="O40" s="293"/>
    </row>
    <row r="41" spans="1:16">
      <c r="A41" s="248"/>
      <c r="B41" s="244"/>
      <c r="C41" s="244"/>
      <c r="D41" s="244"/>
      <c r="E41" s="244"/>
      <c r="F41" s="244"/>
      <c r="G41" s="1132" t="s">
        <v>280</v>
      </c>
      <c r="H41" s="1133"/>
      <c r="I41" s="1133"/>
      <c r="J41" s="1134"/>
      <c r="K41" s="294">
        <v>4973669</v>
      </c>
      <c r="L41" s="300">
        <v>8441</v>
      </c>
      <c r="M41" s="301">
        <v>10257</v>
      </c>
      <c r="N41" s="302">
        <v>-17.7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1" t="s">
        <v>470</v>
      </c>
      <c r="J49" s="1123" t="s">
        <v>504</v>
      </c>
      <c r="K49" s="1124"/>
      <c r="L49" s="1124"/>
      <c r="M49" s="1124"/>
      <c r="N49" s="1125"/>
    </row>
    <row r="50" spans="1:14">
      <c r="A50" s="248"/>
      <c r="B50" s="244"/>
      <c r="C50" s="244"/>
      <c r="D50" s="244"/>
      <c r="E50" s="244"/>
      <c r="F50" s="244"/>
      <c r="G50" s="312"/>
      <c r="H50" s="313"/>
      <c r="I50" s="1122"/>
      <c r="J50" s="314" t="s">
        <v>505</v>
      </c>
      <c r="K50" s="315" t="s">
        <v>506</v>
      </c>
      <c r="L50" s="316" t="s">
        <v>507</v>
      </c>
      <c r="M50" s="317" t="s">
        <v>508</v>
      </c>
      <c r="N50" s="318" t="s">
        <v>509</v>
      </c>
    </row>
    <row r="51" spans="1:14">
      <c r="A51" s="248"/>
      <c r="B51" s="244"/>
      <c r="C51" s="244"/>
      <c r="D51" s="244"/>
      <c r="E51" s="244"/>
      <c r="F51" s="244"/>
      <c r="G51" s="310" t="s">
        <v>510</v>
      </c>
      <c r="H51" s="311"/>
      <c r="I51" s="319" t="s">
        <v>480</v>
      </c>
      <c r="J51" s="320" t="s">
        <v>480</v>
      </c>
      <c r="K51" s="321" t="s">
        <v>480</v>
      </c>
      <c r="L51" s="322" t="s">
        <v>480</v>
      </c>
      <c r="M51" s="323" t="s">
        <v>480</v>
      </c>
      <c r="N51" s="324" t="s">
        <v>480</v>
      </c>
    </row>
    <row r="52" spans="1:14">
      <c r="A52" s="248"/>
      <c r="B52" s="244"/>
      <c r="C52" s="244"/>
      <c r="D52" s="244"/>
      <c r="E52" s="244"/>
      <c r="F52" s="244"/>
      <c r="G52" s="325"/>
      <c r="H52" s="326" t="s">
        <v>511</v>
      </c>
      <c r="I52" s="327" t="s">
        <v>480</v>
      </c>
      <c r="J52" s="328" t="s">
        <v>480</v>
      </c>
      <c r="K52" s="329" t="s">
        <v>480</v>
      </c>
      <c r="L52" s="330" t="s">
        <v>480</v>
      </c>
      <c r="M52" s="331" t="s">
        <v>480</v>
      </c>
      <c r="N52" s="332" t="s">
        <v>480</v>
      </c>
    </row>
    <row r="53" spans="1:14">
      <c r="A53" s="248"/>
      <c r="B53" s="244"/>
      <c r="C53" s="244"/>
      <c r="D53" s="244"/>
      <c r="E53" s="244"/>
      <c r="F53" s="244"/>
      <c r="G53" s="310" t="s">
        <v>512</v>
      </c>
      <c r="H53" s="311"/>
      <c r="I53" s="319">
        <v>17821499</v>
      </c>
      <c r="J53" s="320">
        <v>31955</v>
      </c>
      <c r="K53" s="321" t="s">
        <v>480</v>
      </c>
      <c r="L53" s="322">
        <v>36765</v>
      </c>
      <c r="M53" s="323" t="s">
        <v>480</v>
      </c>
      <c r="N53" s="324" t="s">
        <v>480</v>
      </c>
    </row>
    <row r="54" spans="1:14">
      <c r="A54" s="248"/>
      <c r="B54" s="244"/>
      <c r="C54" s="244"/>
      <c r="D54" s="244"/>
      <c r="E54" s="244"/>
      <c r="F54" s="244"/>
      <c r="G54" s="325"/>
      <c r="H54" s="326" t="s">
        <v>511</v>
      </c>
      <c r="I54" s="327">
        <v>9535288</v>
      </c>
      <c r="J54" s="328">
        <v>17097</v>
      </c>
      <c r="K54" s="329" t="s">
        <v>480</v>
      </c>
      <c r="L54" s="330">
        <v>20975</v>
      </c>
      <c r="M54" s="331" t="s">
        <v>480</v>
      </c>
      <c r="N54" s="332" t="s">
        <v>480</v>
      </c>
    </row>
    <row r="55" spans="1:14">
      <c r="A55" s="248"/>
      <c r="B55" s="244"/>
      <c r="C55" s="244"/>
      <c r="D55" s="244"/>
      <c r="E55" s="244"/>
      <c r="F55" s="244"/>
      <c r="G55" s="310" t="s">
        <v>513</v>
      </c>
      <c r="H55" s="311"/>
      <c r="I55" s="319">
        <v>20097245</v>
      </c>
      <c r="J55" s="320">
        <v>34581</v>
      </c>
      <c r="K55" s="321">
        <v>8.1999999999999993</v>
      </c>
      <c r="L55" s="322">
        <v>39052</v>
      </c>
      <c r="M55" s="323">
        <v>6.2</v>
      </c>
      <c r="N55" s="324">
        <v>2</v>
      </c>
    </row>
    <row r="56" spans="1:14">
      <c r="A56" s="248"/>
      <c r="B56" s="244"/>
      <c r="C56" s="244"/>
      <c r="D56" s="244"/>
      <c r="E56" s="244"/>
      <c r="F56" s="244"/>
      <c r="G56" s="325"/>
      <c r="H56" s="326" t="s">
        <v>511</v>
      </c>
      <c r="I56" s="327">
        <v>9161162</v>
      </c>
      <c r="J56" s="328">
        <v>15763</v>
      </c>
      <c r="K56" s="329">
        <v>-7.8</v>
      </c>
      <c r="L56" s="330">
        <v>21186</v>
      </c>
      <c r="M56" s="331">
        <v>1</v>
      </c>
      <c r="N56" s="332">
        <v>-8.8000000000000007</v>
      </c>
    </row>
    <row r="57" spans="1:14">
      <c r="A57" s="248"/>
      <c r="B57" s="244"/>
      <c r="C57" s="244"/>
      <c r="D57" s="244"/>
      <c r="E57" s="244"/>
      <c r="F57" s="244"/>
      <c r="G57" s="310" t="s">
        <v>514</v>
      </c>
      <c r="H57" s="311"/>
      <c r="I57" s="319">
        <v>24454711</v>
      </c>
      <c r="J57" s="320">
        <v>41875</v>
      </c>
      <c r="K57" s="321">
        <v>21.1</v>
      </c>
      <c r="L57" s="322">
        <v>41235</v>
      </c>
      <c r="M57" s="323">
        <v>5.6</v>
      </c>
      <c r="N57" s="324">
        <v>15.5</v>
      </c>
    </row>
    <row r="58" spans="1:14">
      <c r="A58" s="248"/>
      <c r="B58" s="244"/>
      <c r="C58" s="244"/>
      <c r="D58" s="244"/>
      <c r="E58" s="244"/>
      <c r="F58" s="244"/>
      <c r="G58" s="325"/>
      <c r="H58" s="326" t="s">
        <v>511</v>
      </c>
      <c r="I58" s="327">
        <v>13653518</v>
      </c>
      <c r="J58" s="328">
        <v>23380</v>
      </c>
      <c r="K58" s="329">
        <v>48.3</v>
      </c>
      <c r="L58" s="330">
        <v>22086</v>
      </c>
      <c r="M58" s="331">
        <v>4.2</v>
      </c>
      <c r="N58" s="332">
        <v>44.1</v>
      </c>
    </row>
    <row r="59" spans="1:14">
      <c r="A59" s="248"/>
      <c r="B59" s="244"/>
      <c r="C59" s="244"/>
      <c r="D59" s="244"/>
      <c r="E59" s="244"/>
      <c r="F59" s="244"/>
      <c r="G59" s="310" t="s">
        <v>515</v>
      </c>
      <c r="H59" s="311"/>
      <c r="I59" s="319">
        <v>13769435</v>
      </c>
      <c r="J59" s="320">
        <v>23370</v>
      </c>
      <c r="K59" s="321">
        <v>-44.2</v>
      </c>
      <c r="L59" s="322">
        <v>41862</v>
      </c>
      <c r="M59" s="323">
        <v>1.5</v>
      </c>
      <c r="N59" s="324">
        <v>-45.7</v>
      </c>
    </row>
    <row r="60" spans="1:14">
      <c r="A60" s="248"/>
      <c r="B60" s="244"/>
      <c r="C60" s="244"/>
      <c r="D60" s="244"/>
      <c r="E60" s="244"/>
      <c r="F60" s="244"/>
      <c r="G60" s="325"/>
      <c r="H60" s="326" t="s">
        <v>511</v>
      </c>
      <c r="I60" s="333">
        <v>7369100</v>
      </c>
      <c r="J60" s="328">
        <v>12507</v>
      </c>
      <c r="K60" s="329">
        <v>-46.5</v>
      </c>
      <c r="L60" s="330">
        <v>23710</v>
      </c>
      <c r="M60" s="331">
        <v>7.4</v>
      </c>
      <c r="N60" s="332">
        <v>-53.9</v>
      </c>
    </row>
    <row r="61" spans="1:14">
      <c r="A61" s="248"/>
      <c r="B61" s="244"/>
      <c r="C61" s="244"/>
      <c r="D61" s="244"/>
      <c r="E61" s="244"/>
      <c r="F61" s="244"/>
      <c r="G61" s="310" t="s">
        <v>516</v>
      </c>
      <c r="H61" s="334"/>
      <c r="I61" s="335">
        <v>19035723</v>
      </c>
      <c r="J61" s="336">
        <v>32945</v>
      </c>
      <c r="K61" s="337">
        <v>-5</v>
      </c>
      <c r="L61" s="338">
        <v>39729</v>
      </c>
      <c r="M61" s="339">
        <v>4.4000000000000004</v>
      </c>
      <c r="N61" s="324">
        <v>-9.4</v>
      </c>
    </row>
    <row r="62" spans="1:14">
      <c r="A62" s="248"/>
      <c r="B62" s="244"/>
      <c r="C62" s="244"/>
      <c r="D62" s="244"/>
      <c r="E62" s="244"/>
      <c r="F62" s="244"/>
      <c r="G62" s="325"/>
      <c r="H62" s="326" t="s">
        <v>511</v>
      </c>
      <c r="I62" s="327">
        <v>9929767</v>
      </c>
      <c r="J62" s="328">
        <v>17187</v>
      </c>
      <c r="K62" s="329">
        <v>-2</v>
      </c>
      <c r="L62" s="330">
        <v>21989</v>
      </c>
      <c r="M62" s="331">
        <v>4.2</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5" t="s">
        <v>3</v>
      </c>
      <c r="D47" s="1135"/>
      <c r="E47" s="1136"/>
      <c r="F47" s="11" t="s">
        <v>480</v>
      </c>
      <c r="G47" s="12">
        <v>11.43</v>
      </c>
      <c r="H47" s="12">
        <v>12.09</v>
      </c>
      <c r="I47" s="12">
        <v>14.4</v>
      </c>
      <c r="J47" s="13">
        <v>15.39</v>
      </c>
    </row>
    <row r="48" spans="2:10" ht="57.75" customHeight="1">
      <c r="B48" s="14"/>
      <c r="C48" s="1137" t="s">
        <v>4</v>
      </c>
      <c r="D48" s="1137"/>
      <c r="E48" s="1138"/>
      <c r="F48" s="15" t="s">
        <v>480</v>
      </c>
      <c r="G48" s="16">
        <v>16.79</v>
      </c>
      <c r="H48" s="16">
        <v>18.71</v>
      </c>
      <c r="I48" s="16">
        <v>15.21</v>
      </c>
      <c r="J48" s="17">
        <v>13.05</v>
      </c>
    </row>
    <row r="49" spans="2:10" ht="57.75" customHeight="1" thickBot="1">
      <c r="B49" s="18"/>
      <c r="C49" s="1139" t="s">
        <v>5</v>
      </c>
      <c r="D49" s="1139"/>
      <c r="E49" s="1140"/>
      <c r="F49" s="19" t="s">
        <v>480</v>
      </c>
      <c r="G49" s="20">
        <v>5.29</v>
      </c>
      <c r="H49" s="20">
        <v>2.74</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7" t="s">
        <v>525</v>
      </c>
      <c r="D34" s="1147"/>
      <c r="E34" s="1148"/>
      <c r="F34" s="32" t="s">
        <v>480</v>
      </c>
      <c r="G34" s="33">
        <v>16.809999999999999</v>
      </c>
      <c r="H34" s="33">
        <v>18.71</v>
      </c>
      <c r="I34" s="33">
        <v>15.2</v>
      </c>
      <c r="J34" s="34">
        <v>13.14</v>
      </c>
      <c r="K34" s="22"/>
      <c r="L34" s="22"/>
      <c r="M34" s="22"/>
      <c r="N34" s="22"/>
      <c r="O34" s="22"/>
      <c r="P34" s="22"/>
    </row>
    <row r="35" spans="1:16" ht="39" customHeight="1">
      <c r="A35" s="22"/>
      <c r="B35" s="35"/>
      <c r="C35" s="1141" t="s">
        <v>526</v>
      </c>
      <c r="D35" s="1142"/>
      <c r="E35" s="1143"/>
      <c r="F35" s="36" t="s">
        <v>480</v>
      </c>
      <c r="G35" s="37">
        <v>6.37</v>
      </c>
      <c r="H35" s="37">
        <v>6.56</v>
      </c>
      <c r="I35" s="37">
        <v>6.6</v>
      </c>
      <c r="J35" s="38">
        <v>6.05</v>
      </c>
      <c r="K35" s="22"/>
      <c r="L35" s="22"/>
      <c r="M35" s="22"/>
      <c r="N35" s="22"/>
      <c r="O35" s="22"/>
      <c r="P35" s="22"/>
    </row>
    <row r="36" spans="1:16" ht="39" customHeight="1">
      <c r="A36" s="22"/>
      <c r="B36" s="35"/>
      <c r="C36" s="1141" t="s">
        <v>527</v>
      </c>
      <c r="D36" s="1142"/>
      <c r="E36" s="1143"/>
      <c r="F36" s="36" t="s">
        <v>480</v>
      </c>
      <c r="G36" s="37">
        <v>3.75</v>
      </c>
      <c r="H36" s="37">
        <v>4.57</v>
      </c>
      <c r="I36" s="37">
        <v>4.8600000000000003</v>
      </c>
      <c r="J36" s="38">
        <v>5.38</v>
      </c>
      <c r="K36" s="22"/>
      <c r="L36" s="22"/>
      <c r="M36" s="22"/>
      <c r="N36" s="22"/>
      <c r="O36" s="22"/>
      <c r="P36" s="22"/>
    </row>
    <row r="37" spans="1:16" ht="39" customHeight="1">
      <c r="A37" s="22"/>
      <c r="B37" s="35"/>
      <c r="C37" s="1141" t="s">
        <v>528</v>
      </c>
      <c r="D37" s="1142"/>
      <c r="E37" s="1143"/>
      <c r="F37" s="36" t="s">
        <v>480</v>
      </c>
      <c r="G37" s="37">
        <v>0.14000000000000001</v>
      </c>
      <c r="H37" s="37">
        <v>0.75</v>
      </c>
      <c r="I37" s="37">
        <v>0.93</v>
      </c>
      <c r="J37" s="38">
        <v>0.96</v>
      </c>
      <c r="K37" s="22"/>
      <c r="L37" s="22"/>
      <c r="M37" s="22"/>
      <c r="N37" s="22"/>
      <c r="O37" s="22"/>
      <c r="P37" s="22"/>
    </row>
    <row r="38" spans="1:16" ht="39" customHeight="1">
      <c r="A38" s="22"/>
      <c r="B38" s="35"/>
      <c r="C38" s="1141" t="s">
        <v>529</v>
      </c>
      <c r="D38" s="1142"/>
      <c r="E38" s="1143"/>
      <c r="F38" s="36" t="s">
        <v>480</v>
      </c>
      <c r="G38" s="37">
        <v>1.26</v>
      </c>
      <c r="H38" s="37">
        <v>1.05</v>
      </c>
      <c r="I38" s="37">
        <v>0.72</v>
      </c>
      <c r="J38" s="38">
        <v>0.67</v>
      </c>
      <c r="K38" s="22"/>
      <c r="L38" s="22"/>
      <c r="M38" s="22"/>
      <c r="N38" s="22"/>
      <c r="O38" s="22"/>
      <c r="P38" s="22"/>
    </row>
    <row r="39" spans="1:16" ht="39" customHeight="1">
      <c r="A39" s="22"/>
      <c r="B39" s="35"/>
      <c r="C39" s="1141" t="s">
        <v>530</v>
      </c>
      <c r="D39" s="1142"/>
      <c r="E39" s="1143"/>
      <c r="F39" s="36" t="s">
        <v>480</v>
      </c>
      <c r="G39" s="37">
        <v>0.08</v>
      </c>
      <c r="H39" s="37">
        <v>0.04</v>
      </c>
      <c r="I39" s="37">
        <v>0.03</v>
      </c>
      <c r="J39" s="38">
        <v>0.03</v>
      </c>
      <c r="K39" s="22"/>
      <c r="L39" s="22"/>
      <c r="M39" s="22"/>
      <c r="N39" s="22"/>
      <c r="O39" s="22"/>
      <c r="P39" s="22"/>
    </row>
    <row r="40" spans="1:16" ht="39" customHeight="1">
      <c r="A40" s="22"/>
      <c r="B40" s="35"/>
      <c r="C40" s="1141" t="s">
        <v>531</v>
      </c>
      <c r="D40" s="1142"/>
      <c r="E40" s="1143"/>
      <c r="F40" s="36" t="s">
        <v>480</v>
      </c>
      <c r="G40" s="37">
        <v>0.01</v>
      </c>
      <c r="H40" s="37">
        <v>0.02</v>
      </c>
      <c r="I40" s="37">
        <v>0.02</v>
      </c>
      <c r="J40" s="38">
        <v>0.02</v>
      </c>
      <c r="K40" s="22"/>
      <c r="L40" s="22"/>
      <c r="M40" s="22"/>
      <c r="N40" s="22"/>
      <c r="O40" s="22"/>
      <c r="P40" s="22"/>
    </row>
    <row r="41" spans="1:16" ht="39" customHeight="1">
      <c r="A41" s="22"/>
      <c r="B41" s="35"/>
      <c r="C41" s="1141" t="s">
        <v>532</v>
      </c>
      <c r="D41" s="1142"/>
      <c r="E41" s="1143"/>
      <c r="F41" s="36" t="s">
        <v>480</v>
      </c>
      <c r="G41" s="37">
        <v>0</v>
      </c>
      <c r="H41" s="37">
        <v>0</v>
      </c>
      <c r="I41" s="37">
        <v>0</v>
      </c>
      <c r="J41" s="38">
        <v>0</v>
      </c>
      <c r="K41" s="22"/>
      <c r="L41" s="22"/>
      <c r="M41" s="22"/>
      <c r="N41" s="22"/>
      <c r="O41" s="22"/>
      <c r="P41" s="22"/>
    </row>
    <row r="42" spans="1:16" ht="39" customHeight="1">
      <c r="A42" s="22"/>
      <c r="B42" s="39"/>
      <c r="C42" s="1141" t="s">
        <v>533</v>
      </c>
      <c r="D42" s="1142"/>
      <c r="E42" s="1143"/>
      <c r="F42" s="36" t="s">
        <v>480</v>
      </c>
      <c r="G42" s="37" t="s">
        <v>480</v>
      </c>
      <c r="H42" s="37" t="s">
        <v>480</v>
      </c>
      <c r="I42" s="37" t="s">
        <v>480</v>
      </c>
      <c r="J42" s="38" t="s">
        <v>480</v>
      </c>
      <c r="K42" s="22"/>
      <c r="L42" s="22"/>
      <c r="M42" s="22"/>
      <c r="N42" s="22"/>
      <c r="O42" s="22"/>
      <c r="P42" s="22"/>
    </row>
    <row r="43" spans="1:16" ht="39" customHeight="1" thickBot="1">
      <c r="A43" s="22"/>
      <c r="B43" s="40"/>
      <c r="C43" s="1144" t="s">
        <v>534</v>
      </c>
      <c r="D43" s="1145"/>
      <c r="E43" s="1146"/>
      <c r="F43" s="41" t="s">
        <v>480</v>
      </c>
      <c r="G43" s="42">
        <v>0.38</v>
      </c>
      <c r="H43" s="42">
        <v>0</v>
      </c>
      <c r="I43" s="42">
        <v>0.19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7" t="s">
        <v>11</v>
      </c>
      <c r="C45" s="1158"/>
      <c r="D45" s="58"/>
      <c r="E45" s="1163" t="s">
        <v>12</v>
      </c>
      <c r="F45" s="1163"/>
      <c r="G45" s="1163"/>
      <c r="H45" s="1163"/>
      <c r="I45" s="1163"/>
      <c r="J45" s="1164"/>
      <c r="K45" s="59" t="s">
        <v>480</v>
      </c>
      <c r="L45" s="60">
        <v>16114</v>
      </c>
      <c r="M45" s="60">
        <v>16049</v>
      </c>
      <c r="N45" s="60">
        <v>15863</v>
      </c>
      <c r="O45" s="61">
        <v>16468</v>
      </c>
      <c r="P45" s="48"/>
      <c r="Q45" s="48"/>
      <c r="R45" s="48"/>
      <c r="S45" s="48"/>
      <c r="T45" s="48"/>
      <c r="U45" s="48"/>
    </row>
    <row r="46" spans="1:21" ht="30.75" customHeight="1">
      <c r="A46" s="48"/>
      <c r="B46" s="1159"/>
      <c r="C46" s="1160"/>
      <c r="D46" s="62"/>
      <c r="E46" s="1151" t="s">
        <v>13</v>
      </c>
      <c r="F46" s="1151"/>
      <c r="G46" s="1151"/>
      <c r="H46" s="1151"/>
      <c r="I46" s="1151"/>
      <c r="J46" s="1152"/>
      <c r="K46" s="63" t="s">
        <v>480</v>
      </c>
      <c r="L46" s="64" t="s">
        <v>480</v>
      </c>
      <c r="M46" s="64" t="s">
        <v>480</v>
      </c>
      <c r="N46" s="64" t="s">
        <v>480</v>
      </c>
      <c r="O46" s="65" t="s">
        <v>480</v>
      </c>
      <c r="P46" s="48"/>
      <c r="Q46" s="48"/>
      <c r="R46" s="48"/>
      <c r="S46" s="48"/>
      <c r="T46" s="48"/>
      <c r="U46" s="48"/>
    </row>
    <row r="47" spans="1:21" ht="30.75" customHeight="1">
      <c r="A47" s="48"/>
      <c r="B47" s="1159"/>
      <c r="C47" s="1160"/>
      <c r="D47" s="62"/>
      <c r="E47" s="1151" t="s">
        <v>14</v>
      </c>
      <c r="F47" s="1151"/>
      <c r="G47" s="1151"/>
      <c r="H47" s="1151"/>
      <c r="I47" s="1151"/>
      <c r="J47" s="1152"/>
      <c r="K47" s="63" t="s">
        <v>480</v>
      </c>
      <c r="L47" s="64" t="s">
        <v>480</v>
      </c>
      <c r="M47" s="64" t="s">
        <v>480</v>
      </c>
      <c r="N47" s="64" t="s">
        <v>480</v>
      </c>
      <c r="O47" s="65" t="s">
        <v>480</v>
      </c>
      <c r="P47" s="48"/>
      <c r="Q47" s="48"/>
      <c r="R47" s="48"/>
      <c r="S47" s="48"/>
      <c r="T47" s="48"/>
      <c r="U47" s="48"/>
    </row>
    <row r="48" spans="1:21" ht="30.75" customHeight="1">
      <c r="A48" s="48"/>
      <c r="B48" s="1159"/>
      <c r="C48" s="1160"/>
      <c r="D48" s="62"/>
      <c r="E48" s="1151" t="s">
        <v>15</v>
      </c>
      <c r="F48" s="1151"/>
      <c r="G48" s="1151"/>
      <c r="H48" s="1151"/>
      <c r="I48" s="1151"/>
      <c r="J48" s="1152"/>
      <c r="K48" s="63" t="s">
        <v>480</v>
      </c>
      <c r="L48" s="64">
        <v>2534</v>
      </c>
      <c r="M48" s="64">
        <v>3175</v>
      </c>
      <c r="N48" s="64">
        <v>3223</v>
      </c>
      <c r="O48" s="65">
        <v>3110</v>
      </c>
      <c r="P48" s="48"/>
      <c r="Q48" s="48"/>
      <c r="R48" s="48"/>
      <c r="S48" s="48"/>
      <c r="T48" s="48"/>
      <c r="U48" s="48"/>
    </row>
    <row r="49" spans="1:21" ht="30.75" customHeight="1">
      <c r="A49" s="48"/>
      <c r="B49" s="1159"/>
      <c r="C49" s="1160"/>
      <c r="D49" s="62"/>
      <c r="E49" s="1151" t="s">
        <v>16</v>
      </c>
      <c r="F49" s="1151"/>
      <c r="G49" s="1151"/>
      <c r="H49" s="1151"/>
      <c r="I49" s="1151"/>
      <c r="J49" s="1152"/>
      <c r="K49" s="63" t="s">
        <v>480</v>
      </c>
      <c r="L49" s="64" t="s">
        <v>480</v>
      </c>
      <c r="M49" s="64" t="s">
        <v>480</v>
      </c>
      <c r="N49" s="64" t="s">
        <v>480</v>
      </c>
      <c r="O49" s="65" t="s">
        <v>480</v>
      </c>
      <c r="P49" s="48"/>
      <c r="Q49" s="48"/>
      <c r="R49" s="48"/>
      <c r="S49" s="48"/>
      <c r="T49" s="48"/>
      <c r="U49" s="48"/>
    </row>
    <row r="50" spans="1:21" ht="30.75" customHeight="1">
      <c r="A50" s="48"/>
      <c r="B50" s="1159"/>
      <c r="C50" s="1160"/>
      <c r="D50" s="62"/>
      <c r="E50" s="1151" t="s">
        <v>17</v>
      </c>
      <c r="F50" s="1151"/>
      <c r="G50" s="1151"/>
      <c r="H50" s="1151"/>
      <c r="I50" s="1151"/>
      <c r="J50" s="1152"/>
      <c r="K50" s="63" t="s">
        <v>480</v>
      </c>
      <c r="L50" s="64">
        <v>2550</v>
      </c>
      <c r="M50" s="64">
        <v>2393</v>
      </c>
      <c r="N50" s="64">
        <v>3915</v>
      </c>
      <c r="O50" s="65">
        <v>1610</v>
      </c>
      <c r="P50" s="48"/>
      <c r="Q50" s="48"/>
      <c r="R50" s="48"/>
      <c r="S50" s="48"/>
      <c r="T50" s="48"/>
      <c r="U50" s="48"/>
    </row>
    <row r="51" spans="1:21" ht="30.75" customHeight="1">
      <c r="A51" s="48"/>
      <c r="B51" s="1161"/>
      <c r="C51" s="1162"/>
      <c r="D51" s="66"/>
      <c r="E51" s="1151" t="s">
        <v>18</v>
      </c>
      <c r="F51" s="1151"/>
      <c r="G51" s="1151"/>
      <c r="H51" s="1151"/>
      <c r="I51" s="1151"/>
      <c r="J51" s="1152"/>
      <c r="K51" s="63" t="s">
        <v>480</v>
      </c>
      <c r="L51" s="64">
        <v>10</v>
      </c>
      <c r="M51" s="64">
        <v>11</v>
      </c>
      <c r="N51" s="64">
        <v>16</v>
      </c>
      <c r="O51" s="65">
        <v>16</v>
      </c>
      <c r="P51" s="48"/>
      <c r="Q51" s="48"/>
      <c r="R51" s="48"/>
      <c r="S51" s="48"/>
      <c r="T51" s="48"/>
      <c r="U51" s="48"/>
    </row>
    <row r="52" spans="1:21" ht="30.75" customHeight="1">
      <c r="A52" s="48"/>
      <c r="B52" s="1149" t="s">
        <v>19</v>
      </c>
      <c r="C52" s="1150"/>
      <c r="D52" s="66"/>
      <c r="E52" s="1151" t="s">
        <v>20</v>
      </c>
      <c r="F52" s="1151"/>
      <c r="G52" s="1151"/>
      <c r="H52" s="1151"/>
      <c r="I52" s="1151"/>
      <c r="J52" s="1152"/>
      <c r="K52" s="63" t="s">
        <v>480</v>
      </c>
      <c r="L52" s="64">
        <v>14681</v>
      </c>
      <c r="M52" s="64">
        <v>14582</v>
      </c>
      <c r="N52" s="64">
        <v>14679</v>
      </c>
      <c r="O52" s="65">
        <v>16231</v>
      </c>
      <c r="P52" s="48"/>
      <c r="Q52" s="48"/>
      <c r="R52" s="48"/>
      <c r="S52" s="48"/>
      <c r="T52" s="48"/>
      <c r="U52" s="48"/>
    </row>
    <row r="53" spans="1:21" ht="30.75" customHeight="1" thickBot="1">
      <c r="A53" s="48"/>
      <c r="B53" s="1153" t="s">
        <v>21</v>
      </c>
      <c r="C53" s="1154"/>
      <c r="D53" s="67"/>
      <c r="E53" s="1155" t="s">
        <v>22</v>
      </c>
      <c r="F53" s="1155"/>
      <c r="G53" s="1155"/>
      <c r="H53" s="1155"/>
      <c r="I53" s="1155"/>
      <c r="J53" s="1156"/>
      <c r="K53" s="68" t="s">
        <v>480</v>
      </c>
      <c r="L53" s="69">
        <v>6527</v>
      </c>
      <c r="M53" s="69">
        <v>7046</v>
      </c>
      <c r="N53" s="69">
        <v>8338</v>
      </c>
      <c r="O53" s="70">
        <v>4973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2016-04-19T09:58:37Z</cp:lastPrinted>
  <dcterms:created xsi:type="dcterms:W3CDTF">2016-02-15T00:56:59Z</dcterms:created>
  <dcterms:modified xsi:type="dcterms:W3CDTF">2016-04-25T05:35:40Z</dcterms:modified>
</cp:coreProperties>
</file>