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BE36" i="9"/>
  <c r="AM36" i="9"/>
  <c r="C36" i="9"/>
  <c r="AM35" i="9"/>
  <c r="C35" i="9"/>
  <c r="U34" i="9" s="1"/>
  <c r="BW34" i="9"/>
  <c r="BW35" i="9" s="1"/>
  <c r="BW36" i="9" s="1"/>
  <c r="BW37" i="9" s="1"/>
  <c r="BW38" i="9" s="1"/>
  <c r="BW39" i="9" s="1"/>
  <c r="C34" i="9"/>
  <c r="CO34" i="9" l="1"/>
  <c r="CO35" i="9" s="1"/>
  <c r="CO36" i="9" s="1"/>
  <c r="AM34" i="9"/>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<sst xmlns="http://schemas.openxmlformats.org/spreadsheetml/2006/main" count="1026" uniqueCount="545">
  <si>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</si>
  <si>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</si>
  <si>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</si>
  <si>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</si>
  <si>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</si>
  <si>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</si>
  <si>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</si>
  <si>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</si>
  <si>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</si>
  <si>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</si>
  <si>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</si>
  <si>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</si>
  <si>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</si>
  <si>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</si>
  <si>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</si>
  <si>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</si>
  <si>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</si>
  <si>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</si>
  <si>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</si>
  <si>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</si>
  <si>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</si>
  <si>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</si>
  <si>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</si>
  <si>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</si>
  <si>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</si>
  <si>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</si>
  <si>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</si>
  <si>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</si>
  <si>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</si>
  <si>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</si>
  <si>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</si>
  <si>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</si>
  <si>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</si>
  <si>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</si>
  <si>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</si>
  <si>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</si>
  <si>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</si>
  <si>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</si>
  <si>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</si>
  <si>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</si>
  <si>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</si>
  <si>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</si>
  <si>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</si>
  <si>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</si>
  <si>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</si>
  <si>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</si>
  <si>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</si>
  <si>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</si>
  <si>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</si>
  <si>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</si>
  <si>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</si>
  <si>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</si>
  <si>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</si>
  <si>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</si>
  <si>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</si>
  <si>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</si>
  <si>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</si>
  <si>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</si>
  <si>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</si>
  <si>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</si>
  <si>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</si>
  <si>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</si>
  <si>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</si>
  <si>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</si>
  <si>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</si>
  <si>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</si>
  <si>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</si>
  <si>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</si>
  <si>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</si>
  <si>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</si>
  <si>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</si>
  <si>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</si>
  <si>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</si>
  <si>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</si>
  <si>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</si>
  <si>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</si>
  <si>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</si>
  <si>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</si>
  <si>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</si>
  <si>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</si>
  <si>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</si>
  <si>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行田市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</si>
  <si>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</si>
  <si>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</si>
  <si>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</si>
  <si>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</si>
  <si>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</si>
  <si>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</si>
  <si>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</si>
  <si>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</si>
  <si>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</si>
  <si>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</si>
  <si>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</si>
  <si>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</si>
  <si>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</si>
  <si>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</si>
  <si>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</si>
  <si>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</si>
  <si>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</si>
  <si>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</si>
  <si>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</si>
  <si>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</si>
  <si>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</si>
  <si>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</si>
  <si>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</si>
  <si>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</si>
  <si>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</si>
  <si>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</si>
  <si>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</si>
  <si>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</si>
  <si>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</si>
  <si>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</si>
  <si>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</si>
  <si>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</si>
  <si>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</si>
  <si>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</si>
  <si>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</si>
  <si>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</si>
  <si>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</si>
  <si>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</si>
  <si>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</si>
  <si>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</si>
  <si>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</si>
  <si>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</si>
  <si>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</si>
  <si>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</si>
  <si>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</si>
  <si>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</si>
  <si>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</si>
  <si>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</si>
  <si>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</si>
  <si>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</si>
  <si>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</si>
  <si>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</si>
  <si>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</si>
  <si>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</si>
  <si>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</si>
  <si>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</si>
  <si>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</si>
  <si>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</si>
  <si>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</si>
  <si>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</si>
  <si>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</si>
  <si>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</si>
  <si>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</si>
  <si>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</si>
  <si>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</si>
  <si>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</si>
  <si>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</si>
  <si>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</si>
  <si>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</si>
  <si>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</si>
  <si>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</si>
  <si>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</si>
  <si>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</si>
  <si>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</si>
  <si>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</si>
  <si>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</si>
  <si>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</si>
  <si>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</si>
  <si>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</si>
  <si>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</si>
  <si>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</si>
  <si>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</si>
  <si>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</si>
  <si>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</si>
  <si>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</si>
  <si>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</si>
  <si>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</si>
  <si>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</si>
  <si>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</si>
  <si>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</si>
  <si>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</si>
  <si>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</si>
  <si>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</si>
  <si>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</si>
  <si>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</si>
  <si>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</si>
  <si>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</si>
  <si>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</si>
  <si>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</si>
  <si>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</si>
  <si>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</si>
  <si>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</si>
  <si>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</si>
  <si>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</si>
  <si>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</si>
  <si>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</si>
  <si>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</si>
  <si>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</si>
  <si>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</si>
  <si>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</si>
  <si>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</si>
  <si>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</si>
  <si>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</si>
  <si>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</si>
  <si>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</si>
  <si>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</si>
  <si>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</si>
  <si>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</si>
  <si>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</si>
  <si>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</si>
  <si>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</si>
  <si>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</si>
  <si>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</si>
  <si>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</si>
  <si>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</si>
  <si>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</si>
  <si>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</si>
  <si>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</si>
  <si>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</si>
  <si>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</si>
  <si>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</si>
  <si>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</si>
  <si>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</si>
  <si>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</si>
  <si>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</si>
  <si>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</si>
  <si>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</si>
  <si>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</si>
  <si>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</si>
  <si>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</si>
  <si>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</si>
  <si>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</si>
  <si>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</si>
  <si>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</si>
  <si>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</si>
  <si>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</si>
  <si>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</si>
  <si>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</si>
  <si>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</si>
  <si>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</si>
  <si>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</si>
  <si>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</si>
  <si>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</si>
  <si>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</si>
  <si>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</si>
  <si>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</si>
  <si>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</si>
  <si>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</si>
  <si>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</si>
  <si>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</si>
  <si>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</si>
  <si>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</si>
  <si>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</si>
  <si>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</si>
  <si>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</si>
  <si>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</si>
  <si>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</si>
  <si>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</si>
  <si>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</si>
  <si>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</si>
  <si>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</si>
  <si>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</si>
  <si>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</si>
  <si>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</si>
  <si>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</si>
  <si>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</si>
  <si>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</si>
  <si>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</si>
  <si>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</si>
  <si>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</si>
  <si>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</si>
  <si>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</si>
  <si>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</si>
  <si>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</si>
  <si>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</si>
  <si>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</si>
  <si>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</si>
  <si>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</si>
  <si>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</si>
  <si>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</si>
  <si>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</si>
  <si>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</si>
  <si>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</si>
  <si>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</si>
  <si>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</si>
  <si>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</si>
  <si>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</si>
  <si>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</si>
  <si>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</si>
  <si>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</si>
  <si>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</si>
  <si>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</si>
  <si>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</si>
  <si>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</si>
  <si>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</si>
  <si>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</si>
  <si>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</si>
  <si>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</si>
  <si>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</si>
  <si>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</si>
  <si>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</si>
  <si>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</si>
  <si>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</si>
  <si>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</si>
  <si>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</si>
  <si>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</si>
  <si>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</si>
  <si>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</si>
  <si>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</si>
  <si>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</si>
  <si>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</si>
  <si>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</si>
  <si>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</si>
  <si>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</si>
  <si>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</si>
  <si>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</si>
  <si>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</si>
  <si>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</si>
  <si>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</si>
  <si>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</si>
  <si>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</si>
  <si>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</si>
  <si>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</si>
  <si>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</si>
  <si>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</si>
  <si>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</si>
  <si>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</si>
  <si>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</si>
  <si>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</si>
  <si>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</si>
  <si>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</si>
  <si>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</si>
  <si>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</si>
  <si>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</si>
  <si>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</si>
  <si>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</si>
  <si>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</si>
  <si>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</si>
  <si>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</si>
  <si>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</si>
  <si>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</si>
  <si>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</si>
  <si>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</si>
  <si>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</si>
  <si>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</si>
  <si>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</si>
  <si>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</si>
  <si>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</si>
  <si>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</si>
  <si>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</si>
  <si>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</si>
  <si>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</si>
  <si>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</si>
  <si>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</si>
  <si>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</si>
  <si>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</si>
  <si>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</si>
  <si>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</si>
  <si>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</si>
  <si>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</si>
  <si>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</si>
  <si>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</si>
  <si>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</si>
  <si>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</si>
  <si>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</si>
  <si>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</si>
  <si>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</si>
  <si>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</si>
  <si>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</si>
  <si>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</si>
  <si>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</si>
  <si>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</si>
  <si>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</si>
  <si>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</si>
  <si>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</si>
  <si>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</si>
  <si>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</si>
  <si>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</si>
  <si>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</si>
  <si>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</si>
  <si>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</si>
  <si>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</si>
  <si>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</si>
  <si>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</si>
  <si>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</si>
  <si>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</si>
  <si>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</si>
  <si>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交通災害共済事業費特別会計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</si>
  <si>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</si>
  <si>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</si>
  <si>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</si>
  <si>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</si>
  <si>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下水道事業費特別会計</t>
    <phoneticPr fontId="5"/>
  </si>
  <si>
    <t>法非適用企業</t>
    <phoneticPr fontId="5"/>
  </si>
  <si>
    <t>南河原地区簡易水道事業費特別会計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</si>
  <si>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</si>
  <si>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</si>
  <si>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</si>
  <si>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</si>
  <si>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</si>
  <si>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</si>
  <si>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</si>
  <si>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</si>
  <si>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</si>
  <si>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</si>
  <si>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</si>
  <si>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</si>
  <si>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</si>
  <si>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</si>
  <si>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</si>
  <si>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</si>
  <si>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</si>
  <si>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</si>
  <si>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</si>
  <si>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</si>
  <si>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</si>
  <si>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</si>
  <si>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</si>
  <si>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</si>
  <si>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</si>
  <si>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</si>
  <si>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</si>
  <si>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</si>
  <si>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</si>
  <si>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</si>
  <si>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</si>
  <si>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</si>
  <si>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</si>
  <si>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</si>
  <si>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</si>
  <si>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</si>
  <si>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</si>
  <si>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</si>
  <si>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</si>
  <si>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</si>
  <si>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</si>
  <si>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</si>
  <si>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</si>
  <si>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</si>
  <si>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</si>
  <si>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</si>
  <si>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</si>
  <si>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</si>
  <si>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</si>
  <si>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</si>
  <si>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</si>
  <si>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</si>
  <si>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</si>
  <si>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</si>
  <si>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</si>
  <si>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</si>
  <si>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</si>
  <si>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</si>
  <si>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</si>
  <si>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</si>
  <si>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</si>
  <si>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</si>
  <si>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</si>
  <si>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</si>
  <si>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</si>
  <si>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</si>
  <si>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</si>
  <si>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</si>
  <si>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</si>
  <si>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</si>
  <si>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</si>
  <si>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</si>
  <si>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</si>
  <si>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</si>
  <si>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</si>
  <si>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</si>
  <si>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</si>
  <si>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</si>
  <si>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</si>
  <si>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</si>
  <si>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</si>
  <si>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</si>
  <si>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</si>
  <si>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</si>
  <si>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</si>
  <si>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</si>
  <si>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</si>
  <si>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</si>
  <si>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</si>
  <si>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</si>
  <si>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</si>
  <si>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</si>
  <si>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</si>
  <si>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</si>
  <si>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</si>
  <si>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</si>
  <si>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</si>
  <si>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</si>
  <si>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</si>
  <si>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</si>
  <si>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</si>
  <si>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</si>
  <si>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</si>
  <si>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</si>
  <si>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</si>
  <si>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</si>
  <si>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</si>
  <si>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</si>
  <si>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</si>
  <si>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</si>
  <si>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</si>
  <si>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</si>
  <si>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</si>
  <si>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</si>
  <si>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</si>
  <si>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</si>
  <si>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</si>
  <si>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</si>
  <si>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</si>
  <si>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</si>
  <si>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</si>
  <si>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</si>
  <si>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</si>
  <si>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</si>
  <si>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</si>
  <si>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</si>
  <si>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</si>
  <si>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</si>
  <si>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</si>
  <si>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</si>
  <si>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</si>
  <si>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</si>
  <si>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</si>
  <si>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1.23</t>
  </si>
  <si>
    <t>水道事業会計</t>
  </si>
  <si>
    <t>一般会計</t>
  </si>
  <si>
    <t>国民健康保険事業費特別会計</t>
  </si>
  <si>
    <t>介護保険事業費特別会計</t>
  </si>
  <si>
    <t>下水道事業費特別会計</t>
  </si>
  <si>
    <t>後期高齢者医療事業費特別会計</t>
  </si>
  <si>
    <t>交通災害共済事業費特別会計</t>
  </si>
  <si>
    <t>南河原地区簡易水道事業費特別会計</t>
  </si>
  <si>
    <t>その他会計（赤字）</t>
  </si>
  <si>
    <t>その他会計（黒字）</t>
  </si>
  <si>
    <t>-</t>
    <phoneticPr fontId="2"/>
  </si>
  <si>
    <t>-</t>
    <phoneticPr fontId="2"/>
  </si>
  <si>
    <t>妻沼南河原環境施設組合</t>
    <rPh sb="0" eb="2">
      <t>メヌマ</t>
    </rPh>
    <rPh sb="2" eb="3">
      <t>ミナミ</t>
    </rPh>
    <rPh sb="3" eb="5">
      <t>カワラ</t>
    </rPh>
    <rPh sb="5" eb="7">
      <t>カンキョウ</t>
    </rPh>
    <rPh sb="7" eb="9">
      <t>シセツ</t>
    </rPh>
    <rPh sb="9" eb="11">
      <t>クミアイ</t>
    </rPh>
    <phoneticPr fontId="2"/>
  </si>
  <si>
    <t>埼玉県後期高齢者広域連合</t>
    <rPh sb="0" eb="2">
      <t>サイタマ</t>
    </rPh>
    <rPh sb="2" eb="3">
      <t>ケン</t>
    </rPh>
    <rPh sb="3" eb="5">
      <t>コウキ</t>
    </rPh>
    <rPh sb="5" eb="8">
      <t>コウレイシャ</t>
    </rPh>
    <rPh sb="8" eb="10">
      <t>コウイキ</t>
    </rPh>
    <rPh sb="10" eb="12">
      <t>レンゴウ</t>
    </rPh>
    <phoneticPr fontId="2"/>
  </si>
  <si>
    <t>彩の国さいたま人づくり広域連合</t>
    <rPh sb="0" eb="1">
      <t>サイ</t>
    </rPh>
    <rPh sb="2" eb="3">
      <t>クニ</t>
    </rPh>
    <rPh sb="7" eb="8">
      <t>ヒト</t>
    </rPh>
    <rPh sb="11" eb="13">
      <t>コウイキ</t>
    </rPh>
    <rPh sb="13" eb="15">
      <t>レンゴウ</t>
    </rPh>
    <phoneticPr fontId="2"/>
  </si>
  <si>
    <t>荒川北縁水防事務組合</t>
    <rPh sb="0" eb="2">
      <t>アラカワ</t>
    </rPh>
    <rPh sb="2" eb="3">
      <t>キタ</t>
    </rPh>
    <rPh sb="3" eb="4">
      <t>ベリ</t>
    </rPh>
    <rPh sb="4" eb="6">
      <t>スイボウ</t>
    </rPh>
    <rPh sb="6" eb="8">
      <t>ジム</t>
    </rPh>
    <rPh sb="8" eb="10">
      <t>クミアイ</t>
    </rPh>
    <phoneticPr fontId="2"/>
  </si>
  <si>
    <t>行田市産業・文化・スポーツいきいき財団</t>
    <rPh sb="0" eb="2">
      <t>ギョウダ</t>
    </rPh>
    <rPh sb="2" eb="3">
      <t>シ</t>
    </rPh>
    <rPh sb="3" eb="5">
      <t>サンギョウ</t>
    </rPh>
    <rPh sb="6" eb="8">
      <t>ブンカ</t>
    </rPh>
    <rPh sb="17" eb="19">
      <t>ザイダン</t>
    </rPh>
    <phoneticPr fontId="2"/>
  </si>
  <si>
    <t>行田市中小企業退職金共済会</t>
    <rPh sb="0" eb="3">
      <t>ギョウダシ</t>
    </rPh>
    <rPh sb="3" eb="5">
      <t>チュウショウ</t>
    </rPh>
    <rPh sb="5" eb="7">
      <t>キギョウ</t>
    </rPh>
    <rPh sb="7" eb="10">
      <t>タイショクキン</t>
    </rPh>
    <rPh sb="10" eb="12">
      <t>キョウサイ</t>
    </rPh>
    <rPh sb="12" eb="13">
      <t>カイ</t>
    </rPh>
    <phoneticPr fontId="2"/>
  </si>
  <si>
    <t>行田市土地開発公社</t>
    <rPh sb="0" eb="3">
      <t>ギョウダシ</t>
    </rPh>
    <rPh sb="3" eb="5">
      <t>トチ</t>
    </rPh>
    <rPh sb="5" eb="7">
      <t>カイハツ</t>
    </rPh>
    <rPh sb="7" eb="9">
      <t>コウシャ</t>
    </rPh>
    <phoneticPr fontId="2"/>
  </si>
  <si>
    <t>-</t>
    <phoneticPr fontId="2"/>
  </si>
  <si>
    <t>一般会計</t>
    <rPh sb="0" eb="2">
      <t>イッパン</t>
    </rPh>
    <rPh sb="2" eb="4">
      <t>カイケイ</t>
    </rPh>
    <phoneticPr fontId="2"/>
  </si>
  <si>
    <t>特別会計</t>
    <rPh sb="0" eb="2">
      <t>トクベツ</t>
    </rPh>
    <rPh sb="2" eb="3">
      <t>カイ</t>
    </rPh>
    <rPh sb="3" eb="4">
      <t>ケイ</t>
    </rPh>
    <phoneticPr fontId="2"/>
  </si>
  <si>
    <t>鴻巣行田北本環境資源組合</t>
    <rPh sb="0" eb="2">
      <t>コウノス</t>
    </rPh>
    <rPh sb="2" eb="4">
      <t>ギョウダ</t>
    </rPh>
    <rPh sb="4" eb="6">
      <t>キタモト</t>
    </rPh>
    <rPh sb="6" eb="8">
      <t>カンキョウ</t>
    </rPh>
    <rPh sb="8" eb="10">
      <t>シゲン</t>
    </rPh>
    <rPh sb="10" eb="12">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</si>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</sst>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27409</c:v>
                </c:pt>
                <c:pt idx="1">
                  <c:v>26446</c:v>
                </c:pt>
                <c:pt idx="2">
                  <c:v>25847</c:v>
                </c:pt>
                <c:pt idx="3">
                  <c:v>43096</c:v>
                </c:pt>
                <c:pt idx="4">
                  <c:v>55492</c:v>
                </c:pt>
              </c:numCache>
            </c:numRef>
          </c:val>
          <c:smooth val="0"/>
        </c:ser>
        <c:dLbls>
          <c:showLegendKey val="0"/>
          <c:showVal val="0"/>
          <c:showCatName val="0"/>
          <c:showSerName val="0"/>
          <c:showPercent val="0"/>
          <c:showBubbleSize val="0"/>
        </c:dLbls>
        <c:marker val="1"/>
        <c:smooth val="0"/>
        <c:axId val="74944512"/>
        <c:axId val="74946048"/>
      </c:lineChart>
      <c:catAx>
        <c:axId val="74944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946048"/>
        <c:crosses val="autoZero"/>
        <c:auto val="1"/>
        <c:lblAlgn val="ctr"/>
        <c:lblOffset val="100"/>
        <c:tickLblSkip val="1"/>
        <c:tickMarkSkip val="1"/>
        <c:noMultiLvlLbl val="0"/>
      </c:catAx>
      <c:valAx>
        <c:axId val="74946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94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9.23</c:v>
                </c:pt>
                <c:pt idx="1">
                  <c:v>8.4700000000000006</c:v>
                </c:pt>
                <c:pt idx="2">
                  <c:v>9.0500000000000007</c:v>
                </c:pt>
                <c:pt idx="3">
                  <c:v>8.58</c:v>
                </c:pt>
                <c:pt idx="4">
                  <c:v>6.12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6.1</c:v>
                </c:pt>
                <c:pt idx="1">
                  <c:v>8.58</c:v>
                </c:pt>
                <c:pt idx="2">
                  <c:v>8.61</c:v>
                </c:pt>
                <c:pt idx="3">
                  <c:v>9.27</c:v>
                </c:pt>
                <c:pt idx="4">
                  <c:v>10.46</c:v>
                </c:pt>
              </c:numCache>
            </c:numRef>
          </c:val>
        </c:ser>
        <c:dLbls>
          <c:showLegendKey val="0"/>
          <c:showVal val="0"/>
          <c:showCatName val="0"/>
          <c:showSerName val="0"/>
          <c:showPercent val="0"/>
          <c:showBubbleSize val="0"/>
        </c:dLbls>
        <c:gapWidth val="250"/>
        <c:overlap val="100"/>
        <c:axId val="29364224"/>
        <c:axId val="2936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3.71</c:v>
                </c:pt>
                <c:pt idx="1">
                  <c:v>1.5</c:v>
                </c:pt>
                <c:pt idx="2">
                  <c:v>1.28</c:v>
                </c:pt>
                <c:pt idx="3">
                  <c:v>0.09</c:v>
                </c:pt>
                <c:pt idx="4">
                  <c:v>-1.23</c:v>
                </c:pt>
              </c:numCache>
            </c:numRef>
          </c:val>
          <c:smooth val="0"/>
        </c:ser>
        <c:dLbls>
          <c:showLegendKey val="0"/>
          <c:showVal val="0"/>
          <c:showCatName val="0"/>
          <c:showSerName val="0"/>
          <c:showPercent val="0"/>
          <c:showBubbleSize val="0"/>
        </c:dLbls>
        <c:marker val="1"/>
        <c:smooth val="0"/>
        <c:axId val="29364224"/>
        <c:axId val="29365760"/>
      </c:lineChart>
      <c:catAx>
        <c:axId val="293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65760"/>
        <c:crosses val="autoZero"/>
        <c:auto val="1"/>
        <c:lblAlgn val="ctr"/>
        <c:lblOffset val="100"/>
        <c:tickLblSkip val="1"/>
        <c:tickMarkSkip val="1"/>
        <c:noMultiLvlLbl val="0"/>
      </c:catAx>
      <c:valAx>
        <c:axId val="2936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0.23</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南河原地区簡易水道事業費特別会計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0.02</c:v>
                </c:pt>
                <c:pt idx="4">
                  <c:v>#N/A</c:v>
                </c:pt>
                <c:pt idx="5">
                  <c:v>0</c:v>
                </c:pt>
                <c:pt idx="6">
                  <c:v>#N/A</c:v>
                </c:pt>
                <c:pt idx="7">
                  <c:v>0.04</c:v>
                </c:pt>
                <c:pt idx="8">
                  <c:v>#N/A</c:v>
                </c:pt>
                <c:pt idx="9">
                  <c:v>0.03</c:v>
                </c:pt>
              </c:numCache>
            </c:numRef>
          </c:val>
        </c:ser>
        <c:ser>
          <c:idx val="3"/>
          <c:order val="3"/>
          <c:tx>
            <c:strRef>
              <c:f>データシート!$A$30</c:f>
              <c:strCache>
                <c:ptCount val="1"/>
                <c:pt idx="0">
                  <c:v>交通災害共済事業費特別会計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7.0000000000000007E-2</c:v>
                </c:pt>
                <c:pt idx="4">
                  <c:v>#N/A</c:v>
                </c:pt>
                <c:pt idx="5">
                  <c:v>0.1</c:v>
                </c:pt>
                <c:pt idx="6">
                  <c:v>#N/A</c:v>
                </c:pt>
                <c:pt idx="7">
                  <c:v>0.1</c:v>
                </c:pt>
                <c:pt idx="8">
                  <c:v>#N/A</c:v>
                </c:pt>
                <c:pt idx="9">
                  <c:v>0.06</c:v>
                </c:pt>
              </c:numCache>
            </c:numRef>
          </c:val>
        </c:ser>
        <c:ser>
          <c:idx val="4"/>
          <c:order val="4"/>
          <c:tx>
            <c:strRef>
              <c:f>データシート!$A$31</c:f>
              <c:strCache>
                <c:ptCount val="1"/>
                <c:pt idx="0">
                  <c:v>後期高齢者医療事業費特別会計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0.08</c:v>
                </c:pt>
                <c:pt idx="4">
                  <c:v>#N/A</c:v>
                </c:pt>
                <c:pt idx="5">
                  <c:v>0.17</c:v>
                </c:pt>
                <c:pt idx="6">
                  <c:v>#N/A</c:v>
                </c:pt>
                <c:pt idx="7">
                  <c:v>0.19</c:v>
                </c:pt>
                <c:pt idx="8">
                  <c:v>#N/A</c:v>
                </c:pt>
                <c:pt idx="9">
                  <c:v>0.19</c:v>
                </c:pt>
              </c:numCache>
            </c:numRef>
          </c:val>
        </c:ser>
        <c:ser>
          <c:idx val="5"/>
          <c:order val="5"/>
          <c:tx>
            <c:strRef>
              <c:f>データシート!$A$32</c:f>
              <c:strCache>
                <c:ptCount val="1"/>
                <c:pt idx="0">
                  <c:v>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0.56000000000000005</c:v>
                </c:pt>
                <c:pt idx="2">
                  <c:v>#N/A</c:v>
                </c:pt>
                <c:pt idx="3">
                  <c:v>0.54</c:v>
                </c:pt>
                <c:pt idx="4">
                  <c:v>#N/A</c:v>
                </c:pt>
                <c:pt idx="5">
                  <c:v>0.14000000000000001</c:v>
                </c:pt>
                <c:pt idx="6">
                  <c:v>#N/A</c:v>
                </c:pt>
                <c:pt idx="7">
                  <c:v>0.25</c:v>
                </c:pt>
                <c:pt idx="8">
                  <c:v>#N/A</c:v>
                </c:pt>
                <c:pt idx="9">
                  <c:v>0.52</c:v>
                </c:pt>
              </c:numCache>
            </c:numRef>
          </c:val>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0.49</c:v>
                </c:pt>
                <c:pt idx="2">
                  <c:v>#N/A</c:v>
                </c:pt>
                <c:pt idx="3">
                  <c:v>0.26</c:v>
                </c:pt>
                <c:pt idx="4">
                  <c:v>#N/A</c:v>
                </c:pt>
                <c:pt idx="5">
                  <c:v>0.55000000000000004</c:v>
                </c:pt>
                <c:pt idx="6">
                  <c:v>#N/A</c:v>
                </c:pt>
                <c:pt idx="7">
                  <c:v>0.24</c:v>
                </c:pt>
                <c:pt idx="8">
                  <c:v>#N/A</c:v>
                </c:pt>
                <c:pt idx="9">
                  <c:v>0.67</c:v>
                </c:pt>
              </c:numCache>
            </c:numRef>
          </c:val>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1.1499999999999999</c:v>
                </c:pt>
                <c:pt idx="2">
                  <c:v>#N/A</c:v>
                </c:pt>
                <c:pt idx="3">
                  <c:v>2.2799999999999998</c:v>
                </c:pt>
                <c:pt idx="4">
                  <c:v>#N/A</c:v>
                </c:pt>
                <c:pt idx="5">
                  <c:v>1.97</c:v>
                </c:pt>
                <c:pt idx="6">
                  <c:v>#N/A</c:v>
                </c:pt>
                <c:pt idx="7">
                  <c:v>1.95</c:v>
                </c:pt>
                <c:pt idx="8">
                  <c:v>#N/A</c:v>
                </c:pt>
                <c:pt idx="9">
                  <c:v>1.54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9.2200000000000006</c:v>
                </c:pt>
                <c:pt idx="2">
                  <c:v>#N/A</c:v>
                </c:pt>
                <c:pt idx="3">
                  <c:v>8.4600000000000009</c:v>
                </c:pt>
                <c:pt idx="4">
                  <c:v>#N/A</c:v>
                </c:pt>
                <c:pt idx="5">
                  <c:v>9.0500000000000007</c:v>
                </c:pt>
                <c:pt idx="6">
                  <c:v>#N/A</c:v>
                </c:pt>
                <c:pt idx="7">
                  <c:v>8.58</c:v>
                </c:pt>
                <c:pt idx="8">
                  <c:v>#N/A</c:v>
                </c:pt>
                <c:pt idx="9">
                  <c:v>6.12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8.4600000000000009</c:v>
                </c:pt>
                <c:pt idx="2">
                  <c:v>#N/A</c:v>
                </c:pt>
                <c:pt idx="3">
                  <c:v>9.07</c:v>
                </c:pt>
                <c:pt idx="4">
                  <c:v>#N/A</c:v>
                </c:pt>
                <c:pt idx="5">
                  <c:v>9.82</c:v>
                </c:pt>
                <c:pt idx="6">
                  <c:v>#N/A</c:v>
                </c:pt>
                <c:pt idx="7">
                  <c:v>11.16</c:v>
                </c:pt>
                <c:pt idx="8">
                  <c:v>#N/A</c:v>
                </c:pt>
                <c:pt idx="9">
                  <c:v>10.62</c:v>
                </c:pt>
              </c:numCache>
            </c:numRef>
          </c:val>
        </c:ser>
        <c:dLbls>
          <c:showLegendKey val="0"/>
          <c:showVal val="0"/>
          <c:showCatName val="0"/>
          <c:showSerName val="0"/>
          <c:showPercent val="0"/>
          <c:showBubbleSize val="0"/>
        </c:dLbls>
        <c:gapWidth val="150"/>
        <c:overlap val="100"/>
        <c:axId val="29918336"/>
        <c:axId val="29919872"/>
      </c:barChart>
      <c:catAx>
        <c:axId val="299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19872"/>
        <c:crosses val="autoZero"/>
        <c:auto val="1"/>
        <c:lblAlgn val="ctr"/>
        <c:lblOffset val="100"/>
        <c:tickLblSkip val="1"/>
        <c:tickMarkSkip val="1"/>
        <c:noMultiLvlLbl val="0"/>
      </c:catAx>
      <c:valAx>
        <c:axId val="2991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1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2667</c:v>
                </c:pt>
                <c:pt idx="5">
                  <c:v>2725</c:v>
                </c:pt>
                <c:pt idx="8">
                  <c:v>2771</c:v>
                </c:pt>
                <c:pt idx="11">
                  <c:v>2750</c:v>
                </c:pt>
                <c:pt idx="14">
                  <c:v>2925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c:v>
                </c:pt>
                <c:pt idx="3">
                  <c:v>30</c:v>
                </c:pt>
                <c:pt idx="6">
                  <c:v>24</c:v>
                </c:pt>
                <c:pt idx="9">
                  <c:v>19</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13</c:v>
                </c:pt>
                <c:pt idx="6">
                  <c:v>13</c:v>
                </c:pt>
                <c:pt idx="9">
                  <c:v>9</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966</c:v>
                </c:pt>
                <c:pt idx="3">
                  <c:v>1008</c:v>
                </c:pt>
                <c:pt idx="6">
                  <c:v>1012</c:v>
                </c:pt>
                <c:pt idx="9">
                  <c:v>1042</c:v>
                </c:pt>
                <c:pt idx="12">
                  <c:v>981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25</c:v>
                </c:pt>
                <c:pt idx="3">
                  <c:v>25</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2616</c:v>
                </c:pt>
                <c:pt idx="3">
                  <c:v>2607</c:v>
                </c:pt>
                <c:pt idx="6">
                  <c:v>2447</c:v>
                </c:pt>
                <c:pt idx="9">
                  <c:v>2409</c:v>
                </c:pt>
                <c:pt idx="12">
                  <c:v>2527</c:v>
                </c:pt>
              </c:numCache>
            </c:numRef>
          </c:val>
        </c:ser>
        <c:dLbls>
          <c:showLegendKey val="0"/>
          <c:showVal val="0"/>
          <c:showCatName val="0"/>
          <c:showSerName val="0"/>
          <c:showPercent val="0"/>
          <c:showBubbleSize val="0"/>
        </c:dLbls>
        <c:gapWidth val="100"/>
        <c:overlap val="100"/>
        <c:axId val="29036928"/>
        <c:axId val="2903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989</c:v>
                </c:pt>
                <c:pt idx="2">
                  <c:v>#N/A</c:v>
                </c:pt>
                <c:pt idx="3">
                  <c:v>#N/A</c:v>
                </c:pt>
                <c:pt idx="4">
                  <c:v>958</c:v>
                </c:pt>
                <c:pt idx="5">
                  <c:v>#N/A</c:v>
                </c:pt>
                <c:pt idx="6">
                  <c:v>#N/A</c:v>
                </c:pt>
                <c:pt idx="7">
                  <c:v>725</c:v>
                </c:pt>
                <c:pt idx="8">
                  <c:v>#N/A</c:v>
                </c:pt>
                <c:pt idx="9">
                  <c:v>#N/A</c:v>
                </c:pt>
                <c:pt idx="10">
                  <c:v>729</c:v>
                </c:pt>
                <c:pt idx="11">
                  <c:v>#N/A</c:v>
                </c:pt>
                <c:pt idx="12">
                  <c:v>#N/A</c:v>
                </c:pt>
                <c:pt idx="13">
                  <c:v>599</c:v>
                </c:pt>
                <c:pt idx="14">
                  <c:v>#N/A</c:v>
                </c:pt>
              </c:numCache>
            </c:numRef>
          </c:val>
          <c:smooth val="0"/>
        </c:ser>
        <c:dLbls>
          <c:showLegendKey val="0"/>
          <c:showVal val="0"/>
          <c:showCatName val="0"/>
          <c:showSerName val="0"/>
          <c:showPercent val="0"/>
          <c:showBubbleSize val="0"/>
        </c:dLbls>
        <c:marker val="1"/>
        <c:smooth val="0"/>
        <c:axId val="29036928"/>
        <c:axId val="29038848"/>
      </c:lineChart>
      <c:catAx>
        <c:axId val="290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038848"/>
        <c:crosses val="autoZero"/>
        <c:auto val="1"/>
        <c:lblAlgn val="ctr"/>
        <c:lblOffset val="100"/>
        <c:tickLblSkip val="1"/>
        <c:tickMarkSkip val="1"/>
        <c:noMultiLvlLbl val="0"/>
      </c:catAx>
      <c:valAx>
        <c:axId val="2903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3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24341</c:v>
                </c:pt>
                <c:pt idx="5">
                  <c:v>24977</c:v>
                </c:pt>
                <c:pt idx="8">
                  <c:v>25426</c:v>
                </c:pt>
                <c:pt idx="11">
                  <c:v>26283</c:v>
                </c:pt>
                <c:pt idx="14">
                  <c:v>27644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6047</c:v>
                </c:pt>
                <c:pt idx="5">
                  <c:v>5835</c:v>
                </c:pt>
                <c:pt idx="8">
                  <c:v>5816</c:v>
                </c:pt>
                <c:pt idx="11">
                  <c:v>5388</c:v>
                </c:pt>
                <c:pt idx="14">
                  <c:v>4937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3230</c:v>
                </c:pt>
                <c:pt idx="5">
                  <c:v>3902</c:v>
                </c:pt>
                <c:pt idx="8">
                  <c:v>3741</c:v>
                </c:pt>
                <c:pt idx="11">
                  <c:v>3964</c:v>
                </c:pt>
                <c:pt idx="14">
                  <c:v>4179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4706</c:v>
                </c:pt>
                <c:pt idx="3">
                  <c:v>4633</c:v>
                </c:pt>
                <c:pt idx="6">
                  <c:v>4469</c:v>
                </c:pt>
                <c:pt idx="9">
                  <c:v>4294</c:v>
                </c:pt>
                <c:pt idx="12">
                  <c:v>4130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c:v>
                </c:pt>
                <c:pt idx="3">
                  <c:v>22</c:v>
                </c:pt>
                <c:pt idx="6">
                  <c:v>9</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12458</c:v>
                </c:pt>
                <c:pt idx="3">
                  <c:v>11729</c:v>
                </c:pt>
                <c:pt idx="6">
                  <c:v>11231</c:v>
                </c:pt>
                <c:pt idx="9">
                  <c:v>11242</c:v>
                </c:pt>
                <c:pt idx="12">
                  <c:v>10789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110</c:v>
                </c:pt>
                <c:pt idx="3">
                  <c:v>89</c:v>
                </c:pt>
                <c:pt idx="6">
                  <c:v>70</c:v>
                </c:pt>
                <c:pt idx="9">
                  <c:v>52</c:v>
                </c:pt>
                <c:pt idx="12">
                  <c:v>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24746</c:v>
                </c:pt>
                <c:pt idx="3">
                  <c:v>25062</c:v>
                </c:pt>
                <c:pt idx="6">
                  <c:v>24805</c:v>
                </c:pt>
                <c:pt idx="9">
                  <c:v>25568</c:v>
                </c:pt>
                <c:pt idx="12">
                  <c:v>27323</c:v>
                </c:pt>
              </c:numCache>
            </c:numRef>
          </c:val>
        </c:ser>
        <c:dLbls>
          <c:showLegendKey val="0"/>
          <c:showVal val="0"/>
          <c:showCatName val="0"/>
          <c:showSerName val="0"/>
          <c:showPercent val="0"/>
          <c:showBubbleSize val="0"/>
        </c:dLbls>
        <c:gapWidth val="100"/>
        <c:overlap val="100"/>
        <c:axId val="29315840"/>
        <c:axId val="2931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8438</c:v>
                </c:pt>
                <c:pt idx="2">
                  <c:v>#N/A</c:v>
                </c:pt>
                <c:pt idx="3">
                  <c:v>#N/A</c:v>
                </c:pt>
                <c:pt idx="4">
                  <c:v>6821</c:v>
                </c:pt>
                <c:pt idx="5">
                  <c:v>#N/A</c:v>
                </c:pt>
                <c:pt idx="6">
                  <c:v>#N/A</c:v>
                </c:pt>
                <c:pt idx="7">
                  <c:v>5600</c:v>
                </c:pt>
                <c:pt idx="8">
                  <c:v>#N/A</c:v>
                </c:pt>
                <c:pt idx="9">
                  <c:v>#N/A</c:v>
                </c:pt>
                <c:pt idx="10">
                  <c:v>5520</c:v>
                </c:pt>
                <c:pt idx="11">
                  <c:v>#N/A</c:v>
                </c:pt>
                <c:pt idx="12">
                  <c:v>#N/A</c:v>
                </c:pt>
                <c:pt idx="13">
                  <c:v>5518</c:v>
                </c:pt>
                <c:pt idx="14">
                  <c:v>#N/A</c:v>
                </c:pt>
              </c:numCache>
            </c:numRef>
          </c:val>
          <c:smooth val="0"/>
        </c:ser>
        <c:dLbls>
          <c:showLegendKey val="0"/>
          <c:showVal val="0"/>
          <c:showCatName val="0"/>
          <c:showSerName val="0"/>
          <c:showPercent val="0"/>
          <c:showBubbleSize val="0"/>
        </c:dLbls>
        <c:marker val="1"/>
        <c:smooth val="0"/>
        <c:axId val="29315840"/>
        <c:axId val="29317760"/>
      </c:lineChart>
      <c:catAx>
        <c:axId val="2931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317760"/>
        <c:crosses val="autoZero"/>
        <c:auto val="1"/>
        <c:lblAlgn val="ctr"/>
        <c:lblOffset val="100"/>
        <c:tickLblSkip val="1"/>
        <c:tickMarkSkip val="1"/>
        <c:noMultiLvlLbl val="0"/>
      </c:catAx>
      <c:valAx>
        <c:axId val="2931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1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84,363
83,149
67.49
28,563,095
27,350,340
1,025,268
16,747,673
27,322,828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市町村民税、固定資産税、市町村たばこ税</a:t>
          </a:r>
          <a:r>
            <a:rPr lang="ja-JP" altLang="en-US" sz="1100" b="0" i="0" baseline="0">
              <a:solidFill>
                <a:schemeClr val="dk1"/>
              </a:solidFill>
              <a:effectLst/>
              <a:latin typeface="+mn-lt"/>
              <a:ea typeface="+mn-ea"/>
              <a:cs typeface="+mn-cs"/>
            </a:rPr>
            <a:t>等の減少額が、配当割交付金、地方消費税交付金等</a:t>
          </a:r>
          <a:r>
            <a:rPr lang="ja-JP" altLang="ja-JP" sz="1100" b="0" i="0" baseline="0">
              <a:solidFill>
                <a:schemeClr val="dk1"/>
              </a:solidFill>
              <a:effectLst/>
              <a:latin typeface="+mn-lt"/>
              <a:ea typeface="+mn-ea"/>
              <a:cs typeface="+mn-cs"/>
            </a:rPr>
            <a:t>の増加額</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上回ったため基準財政収入額は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した。臨時財政対策債や合併特例債など、基準財政需要額に算入される元利償還金が</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比較的</a:t>
          </a:r>
          <a:r>
            <a:rPr lang="ja-JP" altLang="en-US" sz="1100" b="0" i="0" baseline="0">
              <a:solidFill>
                <a:schemeClr val="dk1"/>
              </a:solidFill>
              <a:effectLst/>
              <a:latin typeface="+mn-lt"/>
              <a:ea typeface="+mn-ea"/>
              <a:cs typeface="+mn-cs"/>
            </a:rPr>
            <a:t>多く、</a:t>
          </a:r>
          <a:r>
            <a:rPr lang="ja-JP" altLang="ja-JP" sz="1100" b="0" i="0" baseline="0">
              <a:solidFill>
                <a:schemeClr val="dk1"/>
              </a:solidFill>
              <a:effectLst/>
              <a:latin typeface="+mn-lt"/>
              <a:ea typeface="+mn-ea"/>
              <a:cs typeface="+mn-cs"/>
            </a:rPr>
            <a:t>個別算定経費である生活保護費</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大幅に</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したため基準財政需要額は全体として</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した。指数について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昨年度と同じとなっている。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109765</xdr:rowOff>
    </xdr:to>
    <xdr:cxnSp macro="">
      <xdr:nvCxnSpPr>
        <xdr:cNvPr id="69" name="直線コネクタ 68"/>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109765</xdr:rowOff>
    </xdr:from>
    <xdr:to>
      <xdr:col>6</xdr:col>
      <xdr:colOff>0</xdr:colOff>
      <xdr:row>40</xdr:row>
      <xdr:rowOff>109765</xdr:rowOff>
    </xdr:to>
    <xdr:cxnSp macro="">
      <xdr:nvCxnSpPr>
        <xdr:cNvPr id="72" name="直線コネクタ 71"/>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109765</xdr:rowOff>
    </xdr:to>
    <xdr:cxnSp macro="">
      <xdr:nvCxnSpPr>
        <xdr:cNvPr id="75" name="直線コネクタ 74"/>
        <xdr:cNvCxnSpPr/>
      </xdr:nvCxnSpPr>
      <xdr:spPr>
        <a:xfrm>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92528</xdr:rowOff>
    </xdr:to>
    <xdr:cxnSp macro="">
      <xdr:nvCxnSpPr>
        <xdr:cNvPr id="78" name="直線コネクタ 77"/>
        <xdr:cNvCxnSpPr/>
      </xdr:nvCxnSpPr>
      <xdr:spPr>
        <a:xfrm>
          <a:off x="1447800" y="68815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2" name="テキスト ボックス 81"/>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8" name="円/楕円 87"/>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89"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0" name="円/楕円 89"/>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1" name="テキスト ボックス 90"/>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58965</xdr:rowOff>
    </xdr:from>
    <xdr:to>
      <xdr:col>4</xdr:col>
      <xdr:colOff>533400</xdr:colOff>
      <xdr:row>40</xdr:row>
      <xdr:rowOff>160565</xdr:rowOff>
    </xdr:to>
    <xdr:sp macro="" textlink="">
      <xdr:nvSpPr>
        <xdr:cNvPr id="92" name="円/楕円 91"/>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170742</xdr:rowOff>
    </xdr:from>
    <xdr:ext cx="762000" cy="259045"/>
    <xdr:sp macro="" textlink="">
      <xdr:nvSpPr>
        <xdr:cNvPr id="93" name="テキスト ボックス 92"/>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6" name="円/楕円 95"/>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59162</xdr:rowOff>
    </xdr:from>
    <xdr:ext cx="762000" cy="259045"/>
    <xdr:sp macro="" textlink="">
      <xdr:nvSpPr>
        <xdr:cNvPr id="97" name="テキスト ボックス 96"/>
        <xdr:cNvSpPr txBox="1"/>
      </xdr:nvSpPr>
      <xdr:spPr>
        <a:xfrm>
          <a:off x="1066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人件費や物件費の</a:t>
          </a:r>
          <a:r>
            <a:rPr lang="ja-JP" altLang="en-US" sz="1100" b="0" i="0" baseline="0">
              <a:solidFill>
                <a:schemeClr val="dk1"/>
              </a:solidFill>
              <a:effectLst/>
              <a:latin typeface="+mn-lt"/>
              <a:ea typeface="+mn-ea"/>
              <a:cs typeface="+mn-cs"/>
            </a:rPr>
            <a:t>増により</a:t>
          </a:r>
          <a:r>
            <a:rPr lang="ja-JP" altLang="ja-JP" sz="1100" b="0" i="0" baseline="0">
              <a:solidFill>
                <a:schemeClr val="dk1"/>
              </a:solidFill>
              <a:effectLst/>
              <a:latin typeface="+mn-lt"/>
              <a:ea typeface="+mn-ea"/>
              <a:cs typeface="+mn-cs"/>
            </a:rPr>
            <a:t>経常経費充当一般財源が</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したが、</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税や普通交付税</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により経常一般財源収入がそれ以上に</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％）し、指数は昨年度</a:t>
          </a:r>
          <a:r>
            <a:rPr lang="ja-JP" altLang="en-US" sz="1100" b="0" i="0" baseline="0">
              <a:solidFill>
                <a:schemeClr val="dk1"/>
              </a:solidFill>
              <a:effectLst/>
              <a:latin typeface="+mn-lt"/>
              <a:ea typeface="+mn-ea"/>
              <a:cs typeface="+mn-cs"/>
            </a:rPr>
            <a:t>と同じとなっている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今後も市税徴収率の向上や人件費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といった経常経費の削減・</a:t>
          </a:r>
          <a:r>
            <a:rPr lang="ja-JP" altLang="ja-JP" sz="1100" b="0" i="0" baseline="0">
              <a:solidFill>
                <a:schemeClr val="dk1"/>
              </a:solidFill>
              <a:effectLst/>
              <a:latin typeface="+mn-lt"/>
              <a:ea typeface="+mn-ea"/>
              <a:cs typeface="+mn-cs"/>
            </a:rPr>
            <a:t>見直しを図っていく。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62</xdr:row>
      <xdr:rowOff>39624</xdr:rowOff>
    </xdr:to>
    <xdr:cxnSp macro="">
      <xdr:nvCxnSpPr>
        <xdr:cNvPr id="130" name="直線コネクタ 129"/>
        <xdr:cNvCxnSpPr/>
      </xdr:nvCxnSpPr>
      <xdr:spPr>
        <a:xfrm>
          <a:off x="4114800" y="1066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39624</xdr:rowOff>
    </xdr:to>
    <xdr:cxnSp macro="">
      <xdr:nvCxnSpPr>
        <xdr:cNvPr id="133" name="直線コネクタ 132"/>
        <xdr:cNvCxnSpPr/>
      </xdr:nvCxnSpPr>
      <xdr:spPr>
        <a:xfrm>
          <a:off x="3225800" y="106550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5842</xdr:rowOff>
    </xdr:from>
    <xdr:to>
      <xdr:col>4</xdr:col>
      <xdr:colOff>482600</xdr:colOff>
      <xdr:row>62</xdr:row>
      <xdr:rowOff>25146</xdr:rowOff>
    </xdr:to>
    <xdr:cxnSp macro="">
      <xdr:nvCxnSpPr>
        <xdr:cNvPr id="136" name="直線コネクタ 135"/>
        <xdr:cNvCxnSpPr/>
      </xdr:nvCxnSpPr>
      <xdr:spPr>
        <a:xfrm>
          <a:off x="2336800" y="106357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62</xdr:row>
      <xdr:rowOff>5842</xdr:rowOff>
    </xdr:to>
    <xdr:cxnSp macro="">
      <xdr:nvCxnSpPr>
        <xdr:cNvPr id="139" name="直線コネクタ 138"/>
        <xdr:cNvCxnSpPr/>
      </xdr:nvCxnSpPr>
      <xdr:spPr>
        <a:xfrm>
          <a:off x="1447800" y="1048613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77741</xdr:rowOff>
    </xdr:from>
    <xdr:ext cx="762000" cy="259045"/>
    <xdr:sp macro="" textlink="">
      <xdr:nvSpPr>
        <xdr:cNvPr id="143" name="テキスト ボックス 142"/>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49" name="円/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132351</xdr:rowOff>
    </xdr:from>
    <xdr:ext cx="762000" cy="259045"/>
    <xdr:sp macro="" textlink="">
      <xdr:nvSpPr>
        <xdr:cNvPr id="150" name="財政構造の弾力性該当値テキスト"/>
        <xdr:cNvSpPr txBox="1"/>
      </xdr:nvSpPr>
      <xdr:spPr>
        <a:xfrm>
          <a:off x="5041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160274</xdr:rowOff>
    </xdr:from>
    <xdr:to>
      <xdr:col>6</xdr:col>
      <xdr:colOff>50800</xdr:colOff>
      <xdr:row>62</xdr:row>
      <xdr:rowOff>90424</xdr:rowOff>
    </xdr:to>
    <xdr:sp macro="" textlink="">
      <xdr:nvSpPr>
        <xdr:cNvPr id="151" name="円/楕円 150"/>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52" name="テキスト ボックス 151"/>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3" name="円/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60723</xdr:rowOff>
    </xdr:from>
    <xdr:ext cx="762000" cy="259045"/>
    <xdr:sp macro="" textlink="">
      <xdr:nvSpPr>
        <xdr:cNvPr id="154" name="テキスト ボックス 153"/>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126492</xdr:rowOff>
    </xdr:from>
    <xdr:to>
      <xdr:col>3</xdr:col>
      <xdr:colOff>330200</xdr:colOff>
      <xdr:row>62</xdr:row>
      <xdr:rowOff>56642</xdr:rowOff>
    </xdr:to>
    <xdr:sp macro="" textlink="">
      <xdr:nvSpPr>
        <xdr:cNvPr id="155" name="円/楕円 154"/>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41419</xdr:rowOff>
    </xdr:from>
    <xdr:ext cx="762000" cy="259045"/>
    <xdr:sp macro="" textlink="">
      <xdr:nvSpPr>
        <xdr:cNvPr id="156" name="テキスト ボックス 155"/>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8" name="テキスト ボックス 157"/>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a:t>職員給与の特例減額の終了などによって人件費が</a:t>
          </a:r>
          <a:r>
            <a:rPr lang="en-US" altLang="ja-JP"/>
            <a:t>0.7</a:t>
          </a:r>
          <a:r>
            <a:rPr lang="ja-JP" altLang="en-US"/>
            <a:t>％増加、</a:t>
          </a:r>
          <a:r>
            <a:rPr lang="ja-JP" altLang="en-US" sz="1100" b="0" i="0" baseline="0">
              <a:solidFill>
                <a:schemeClr val="dk1"/>
              </a:solidFill>
              <a:effectLst/>
              <a:latin typeface="+mn-lt"/>
              <a:ea typeface="+mn-ea"/>
              <a:cs typeface="+mn-cs"/>
            </a:rPr>
            <a:t>予防接種・検診委託料等の増加により</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4.2</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、全国平均や類似団体平均を下回っており、これまでの人件費・物件費削減の取組みが一定の成果として現れていると思われる。</a:t>
          </a:r>
          <a:endParaRPr lang="ja-JP" altLang="ja-JP" sz="1400">
            <a:effectLst/>
          </a:endParaRPr>
        </a:p>
        <a:p>
          <a:pPr rtl="0"/>
          <a:r>
            <a:rPr lang="ja-JP" altLang="ja-JP" sz="1100" b="0" i="0" baseline="0">
              <a:solidFill>
                <a:schemeClr val="dk1"/>
              </a:solidFill>
              <a:effectLst/>
              <a:latin typeface="+mn-lt"/>
              <a:ea typeface="+mn-ea"/>
              <a:cs typeface="+mn-cs"/>
            </a:rPr>
            <a:t>今後についても継続して見直しを進めていく。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108714</xdr:rowOff>
    </xdr:from>
    <xdr:to>
      <xdr:col>7</xdr:col>
      <xdr:colOff>152400</xdr:colOff>
      <xdr:row>81</xdr:row>
      <xdr:rowOff>118963</xdr:rowOff>
    </xdr:to>
    <xdr:cxnSp macro="">
      <xdr:nvCxnSpPr>
        <xdr:cNvPr id="192" name="直線コネクタ 191"/>
        <xdr:cNvCxnSpPr/>
      </xdr:nvCxnSpPr>
      <xdr:spPr>
        <a:xfrm>
          <a:off x="4114800" y="13996164"/>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103740</xdr:rowOff>
    </xdr:from>
    <xdr:ext cx="762000" cy="259045"/>
    <xdr:sp macro="" textlink="">
      <xdr:nvSpPr>
        <xdr:cNvPr id="193" name="人件費・物件費等の状況平均値テキスト"/>
        <xdr:cNvSpPr txBox="1"/>
      </xdr:nvSpPr>
      <xdr:spPr>
        <a:xfrm>
          <a:off x="5041900" y="13991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108714</xdr:rowOff>
    </xdr:from>
    <xdr:to>
      <xdr:col>6</xdr:col>
      <xdr:colOff>0</xdr:colOff>
      <xdr:row>81</xdr:row>
      <xdr:rowOff>113365</xdr:rowOff>
    </xdr:to>
    <xdr:cxnSp macro="">
      <xdr:nvCxnSpPr>
        <xdr:cNvPr id="195" name="直線コネクタ 194"/>
        <xdr:cNvCxnSpPr/>
      </xdr:nvCxnSpPr>
      <xdr:spPr>
        <a:xfrm flipV="1">
          <a:off x="3225800" y="13996164"/>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113365</xdr:rowOff>
    </xdr:from>
    <xdr:to>
      <xdr:col>4</xdr:col>
      <xdr:colOff>482600</xdr:colOff>
      <xdr:row>81</xdr:row>
      <xdr:rowOff>117554</xdr:rowOff>
    </xdr:to>
    <xdr:cxnSp macro="">
      <xdr:nvCxnSpPr>
        <xdr:cNvPr id="198" name="直線コネクタ 197"/>
        <xdr:cNvCxnSpPr/>
      </xdr:nvCxnSpPr>
      <xdr:spPr>
        <a:xfrm flipV="1">
          <a:off x="2336800" y="14000815"/>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112457</xdr:rowOff>
    </xdr:from>
    <xdr:to>
      <xdr:col>3</xdr:col>
      <xdr:colOff>279400</xdr:colOff>
      <xdr:row>81</xdr:row>
      <xdr:rowOff>117554</xdr:rowOff>
    </xdr:to>
    <xdr:cxnSp macro="">
      <xdr:nvCxnSpPr>
        <xdr:cNvPr id="201" name="直線コネクタ 200"/>
        <xdr:cNvCxnSpPr/>
      </xdr:nvCxnSpPr>
      <xdr:spPr>
        <a:xfrm>
          <a:off x="1447800" y="13999907"/>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161383</xdr:rowOff>
    </xdr:from>
    <xdr:ext cx="762000" cy="259045"/>
    <xdr:sp macro="" textlink="">
      <xdr:nvSpPr>
        <xdr:cNvPr id="205" name="テキスト ボックス 204"/>
        <xdr:cNvSpPr txBox="1"/>
      </xdr:nvSpPr>
      <xdr:spPr>
        <a:xfrm>
          <a:off x="1066800" y="140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68163</xdr:rowOff>
    </xdr:from>
    <xdr:to>
      <xdr:col>7</xdr:col>
      <xdr:colOff>203200</xdr:colOff>
      <xdr:row>81</xdr:row>
      <xdr:rowOff>169763</xdr:rowOff>
    </xdr:to>
    <xdr:sp macro="" textlink="">
      <xdr:nvSpPr>
        <xdr:cNvPr id="211" name="円/楕円 210"/>
        <xdr:cNvSpPr/>
      </xdr:nvSpPr>
      <xdr:spPr>
        <a:xfrm>
          <a:off x="4902200" y="139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160890</xdr:rowOff>
    </xdr:from>
    <xdr:ext cx="762000" cy="259045"/>
    <xdr:sp macro="" textlink="">
      <xdr:nvSpPr>
        <xdr:cNvPr id="212" name="人件費・物件費等の状況該当値テキスト"/>
        <xdr:cNvSpPr txBox="1"/>
      </xdr:nvSpPr>
      <xdr:spPr>
        <a:xfrm>
          <a:off x="5041900" y="1387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57914</xdr:rowOff>
    </xdr:from>
    <xdr:to>
      <xdr:col>6</xdr:col>
      <xdr:colOff>50800</xdr:colOff>
      <xdr:row>81</xdr:row>
      <xdr:rowOff>159514</xdr:rowOff>
    </xdr:to>
    <xdr:sp macro="" textlink="">
      <xdr:nvSpPr>
        <xdr:cNvPr id="213" name="円/楕円 212"/>
        <xdr:cNvSpPr/>
      </xdr:nvSpPr>
      <xdr:spPr>
        <a:xfrm>
          <a:off x="4064000" y="139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169691</xdr:rowOff>
    </xdr:from>
    <xdr:ext cx="736600" cy="259045"/>
    <xdr:sp macro="" textlink="">
      <xdr:nvSpPr>
        <xdr:cNvPr id="214" name="テキスト ボックス 213"/>
        <xdr:cNvSpPr txBox="1"/>
      </xdr:nvSpPr>
      <xdr:spPr>
        <a:xfrm>
          <a:off x="3733800" y="1371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62565</xdr:rowOff>
    </xdr:from>
    <xdr:to>
      <xdr:col>4</xdr:col>
      <xdr:colOff>533400</xdr:colOff>
      <xdr:row>81</xdr:row>
      <xdr:rowOff>164165</xdr:rowOff>
    </xdr:to>
    <xdr:sp macro="" textlink="">
      <xdr:nvSpPr>
        <xdr:cNvPr id="215" name="円/楕円 214"/>
        <xdr:cNvSpPr/>
      </xdr:nvSpPr>
      <xdr:spPr>
        <a:xfrm>
          <a:off x="3175000" y="139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2892</xdr:rowOff>
    </xdr:from>
    <xdr:ext cx="762000" cy="259045"/>
    <xdr:sp macro="" textlink="">
      <xdr:nvSpPr>
        <xdr:cNvPr id="216" name="テキスト ボックス 215"/>
        <xdr:cNvSpPr txBox="1"/>
      </xdr:nvSpPr>
      <xdr:spPr>
        <a:xfrm>
          <a:off x="2844800" y="1371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99,535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66754</xdr:rowOff>
    </xdr:from>
    <xdr:to>
      <xdr:col>3</xdr:col>
      <xdr:colOff>330200</xdr:colOff>
      <xdr:row>81</xdr:row>
      <xdr:rowOff>168354</xdr:rowOff>
    </xdr:to>
    <xdr:sp macro="" textlink="">
      <xdr:nvSpPr>
        <xdr:cNvPr id="217" name="円/楕円 216"/>
        <xdr:cNvSpPr/>
      </xdr:nvSpPr>
      <xdr:spPr>
        <a:xfrm>
          <a:off x="2286000" y="139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7081</xdr:rowOff>
    </xdr:from>
    <xdr:ext cx="762000" cy="259045"/>
    <xdr:sp macro="" textlink="">
      <xdr:nvSpPr>
        <xdr:cNvPr id="218" name="テキスト ボックス 217"/>
        <xdr:cNvSpPr txBox="1"/>
      </xdr:nvSpPr>
      <xdr:spPr>
        <a:xfrm>
          <a:off x="1955800" y="1372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61657</xdr:rowOff>
    </xdr:from>
    <xdr:to>
      <xdr:col>2</xdr:col>
      <xdr:colOff>127000</xdr:colOff>
      <xdr:row>81</xdr:row>
      <xdr:rowOff>163257</xdr:rowOff>
    </xdr:to>
    <xdr:sp macro="" textlink="">
      <xdr:nvSpPr>
        <xdr:cNvPr id="219" name="円/楕円 218"/>
        <xdr:cNvSpPr/>
      </xdr:nvSpPr>
      <xdr:spPr>
        <a:xfrm>
          <a:off x="1397000" y="139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1984</xdr:rowOff>
    </xdr:from>
    <xdr:ext cx="762000" cy="259045"/>
    <xdr:sp macro="" textlink="">
      <xdr:nvSpPr>
        <xdr:cNvPr id="220" name="テキスト ボックス 219"/>
        <xdr:cNvSpPr txBox="1"/>
      </xdr:nvSpPr>
      <xdr:spPr>
        <a:xfrm>
          <a:off x="1066800" y="1371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上回っているが、国を</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％とした基準は下回っているため、今後も引き続き適正な給与水準の維持に努めていく。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169636</xdr:rowOff>
    </xdr:to>
    <xdr:cxnSp macro="">
      <xdr:nvCxnSpPr>
        <xdr:cNvPr id="256" name="直線コネクタ 255"/>
        <xdr:cNvCxnSpPr/>
      </xdr:nvCxnSpPr>
      <xdr:spPr>
        <a:xfrm flipV="1">
          <a:off x="16179800" y="1470152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169636</xdr:rowOff>
    </xdr:from>
    <xdr:to>
      <xdr:col>23</xdr:col>
      <xdr:colOff>406400</xdr:colOff>
      <xdr:row>89</xdr:row>
      <xdr:rowOff>7801</xdr:rowOff>
    </xdr:to>
    <xdr:cxnSp macro="">
      <xdr:nvCxnSpPr>
        <xdr:cNvPr id="259" name="直線コネクタ 258"/>
        <xdr:cNvCxnSpPr/>
      </xdr:nvCxnSpPr>
      <xdr:spPr>
        <a:xfrm flipV="1">
          <a:off x="15290800" y="14742886"/>
          <a:ext cx="889000" cy="5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165463</xdr:rowOff>
    </xdr:from>
    <xdr:to>
      <xdr:col>22</xdr:col>
      <xdr:colOff>203200</xdr:colOff>
      <xdr:row>89</xdr:row>
      <xdr:rowOff>7801</xdr:rowOff>
    </xdr:to>
    <xdr:cxnSp macro="">
      <xdr:nvCxnSpPr>
        <xdr:cNvPr id="262" name="直線コネクタ 261"/>
        <xdr:cNvCxnSpPr/>
      </xdr:nvCxnSpPr>
      <xdr:spPr>
        <a:xfrm>
          <a:off x="14401800" y="152530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121376</xdr:rowOff>
    </xdr:from>
    <xdr:to>
      <xdr:col>21</xdr:col>
      <xdr:colOff>0</xdr:colOff>
      <xdr:row>88</xdr:row>
      <xdr:rowOff>165463</xdr:rowOff>
    </xdr:to>
    <xdr:cxnSp macro="">
      <xdr:nvCxnSpPr>
        <xdr:cNvPr id="265" name="直線コネクタ 264"/>
        <xdr:cNvCxnSpPr/>
      </xdr:nvCxnSpPr>
      <xdr:spPr>
        <a:xfrm>
          <a:off x="13512800" y="14694626"/>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15421</xdr:rowOff>
    </xdr:from>
    <xdr:to>
      <xdr:col>19</xdr:col>
      <xdr:colOff>533400</xdr:colOff>
      <xdr:row>85</xdr:row>
      <xdr:rowOff>117021</xdr:rowOff>
    </xdr:to>
    <xdr:sp macro="" textlink="">
      <xdr:nvSpPr>
        <xdr:cNvPr id="268" name="フローチャート : 判断 267"/>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127198</xdr:rowOff>
    </xdr:from>
    <xdr:ext cx="762000" cy="259045"/>
    <xdr:sp macro="" textlink="">
      <xdr:nvSpPr>
        <xdr:cNvPr id="269" name="テキスト ボックス 268"/>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5" name="円/楕円 274"/>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6"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118836</xdr:rowOff>
    </xdr:from>
    <xdr:to>
      <xdr:col>23</xdr:col>
      <xdr:colOff>457200</xdr:colOff>
      <xdr:row>86</xdr:row>
      <xdr:rowOff>48986</xdr:rowOff>
    </xdr:to>
    <xdr:sp macro="" textlink="">
      <xdr:nvSpPr>
        <xdr:cNvPr id="277" name="円/楕円 276"/>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33763</xdr:rowOff>
    </xdr:from>
    <xdr:ext cx="736600" cy="259045"/>
    <xdr:sp macro="" textlink="">
      <xdr:nvSpPr>
        <xdr:cNvPr id="278" name="テキスト ボックス 277"/>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128451</xdr:rowOff>
    </xdr:from>
    <xdr:to>
      <xdr:col>22</xdr:col>
      <xdr:colOff>254000</xdr:colOff>
      <xdr:row>89</xdr:row>
      <xdr:rowOff>58601</xdr:rowOff>
    </xdr:to>
    <xdr:sp macro="" textlink="">
      <xdr:nvSpPr>
        <xdr:cNvPr id="279" name="円/楕円 278"/>
        <xdr:cNvSpPr/>
      </xdr:nvSpPr>
      <xdr:spPr>
        <a:xfrm>
          <a:off x="15240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80" name="テキスト ボックス 279"/>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114663</xdr:rowOff>
    </xdr:from>
    <xdr:to>
      <xdr:col>21</xdr:col>
      <xdr:colOff>50800</xdr:colOff>
      <xdr:row>89</xdr:row>
      <xdr:rowOff>44813</xdr:rowOff>
    </xdr:to>
    <xdr:sp macro="" textlink="">
      <xdr:nvSpPr>
        <xdr:cNvPr id="281" name="円/楕円 280"/>
        <xdr:cNvSpPr/>
      </xdr:nvSpPr>
      <xdr:spPr>
        <a:xfrm>
          <a:off x="14351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29590</xdr:rowOff>
    </xdr:from>
    <xdr:ext cx="762000" cy="259045"/>
    <xdr:sp macro="" textlink="">
      <xdr:nvSpPr>
        <xdr:cNvPr id="282" name="テキスト ボックス 281"/>
        <xdr:cNvSpPr txBox="1"/>
      </xdr:nvSpPr>
      <xdr:spPr>
        <a:xfrm>
          <a:off x="14020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83" name="円/楕円 282"/>
        <xdr:cNvSpPr/>
      </xdr:nvSpPr>
      <xdr:spPr>
        <a:xfrm>
          <a:off x="13462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84" name="テキスト ボックス 283"/>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増加要因となる少人数学級編制の実施による市費負担教職員の採用を継続する中、継続的に適切な定員管理を進めてきたため、全国平均、類似団体平均を下回り続けている。県平均を若干上回っていることを踏まえ、より適切な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168124</xdr:rowOff>
    </xdr:from>
    <xdr:to>
      <xdr:col>24</xdr:col>
      <xdr:colOff>558800</xdr:colOff>
      <xdr:row>60</xdr:row>
      <xdr:rowOff>7015</xdr:rowOff>
    </xdr:to>
    <xdr:cxnSp macro="">
      <xdr:nvCxnSpPr>
        <xdr:cNvPr id="321" name="直線コネクタ 320"/>
        <xdr:cNvCxnSpPr/>
      </xdr:nvCxnSpPr>
      <xdr:spPr>
        <a:xfrm>
          <a:off x="16179800" y="1028367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168124</xdr:rowOff>
    </xdr:from>
    <xdr:to>
      <xdr:col>23</xdr:col>
      <xdr:colOff>406400</xdr:colOff>
      <xdr:row>59</xdr:row>
      <xdr:rowOff>168124</xdr:rowOff>
    </xdr:to>
    <xdr:cxnSp macro="">
      <xdr:nvCxnSpPr>
        <xdr:cNvPr id="324" name="直線コネクタ 323"/>
        <xdr:cNvCxnSpPr/>
      </xdr:nvCxnSpPr>
      <xdr:spPr>
        <a:xfrm>
          <a:off x="15290800" y="10283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165826</xdr:rowOff>
    </xdr:from>
    <xdr:to>
      <xdr:col>22</xdr:col>
      <xdr:colOff>203200</xdr:colOff>
      <xdr:row>59</xdr:row>
      <xdr:rowOff>168124</xdr:rowOff>
    </xdr:to>
    <xdr:cxnSp macro="">
      <xdr:nvCxnSpPr>
        <xdr:cNvPr id="327" name="直線コネクタ 326"/>
        <xdr:cNvCxnSpPr/>
      </xdr:nvCxnSpPr>
      <xdr:spPr>
        <a:xfrm>
          <a:off x="14401800" y="1028137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158931</xdr:rowOff>
    </xdr:from>
    <xdr:to>
      <xdr:col>21</xdr:col>
      <xdr:colOff>0</xdr:colOff>
      <xdr:row>59</xdr:row>
      <xdr:rowOff>165826</xdr:rowOff>
    </xdr:to>
    <xdr:cxnSp macro="">
      <xdr:nvCxnSpPr>
        <xdr:cNvPr id="330" name="直線コネクタ 329"/>
        <xdr:cNvCxnSpPr/>
      </xdr:nvCxnSpPr>
      <xdr:spPr>
        <a:xfrm>
          <a:off x="13512800" y="102744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33" name="フローチャート : 判断 332"/>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120728</xdr:rowOff>
    </xdr:from>
    <xdr:ext cx="762000" cy="259045"/>
    <xdr:sp macro="" textlink="">
      <xdr:nvSpPr>
        <xdr:cNvPr id="334" name="テキスト ボックス 333"/>
        <xdr:cNvSpPr txBox="1"/>
      </xdr:nvSpPr>
      <xdr:spPr>
        <a:xfrm>
          <a:off x="13131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127665</xdr:rowOff>
    </xdr:from>
    <xdr:to>
      <xdr:col>24</xdr:col>
      <xdr:colOff>609600</xdr:colOff>
      <xdr:row>60</xdr:row>
      <xdr:rowOff>57815</xdr:rowOff>
    </xdr:to>
    <xdr:sp macro="" textlink="">
      <xdr:nvSpPr>
        <xdr:cNvPr id="340" name="円/楕円 339"/>
        <xdr:cNvSpPr/>
      </xdr:nvSpPr>
      <xdr:spPr>
        <a:xfrm>
          <a:off x="169672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144192</xdr:rowOff>
    </xdr:from>
    <xdr:ext cx="762000" cy="259045"/>
    <xdr:sp macro="" textlink="">
      <xdr:nvSpPr>
        <xdr:cNvPr id="341" name="定員管理の状況該当値テキスト"/>
        <xdr:cNvSpPr txBox="1"/>
      </xdr:nvSpPr>
      <xdr:spPr>
        <a:xfrm>
          <a:off x="17106900" y="100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117324</xdr:rowOff>
    </xdr:from>
    <xdr:to>
      <xdr:col>23</xdr:col>
      <xdr:colOff>457200</xdr:colOff>
      <xdr:row>60</xdr:row>
      <xdr:rowOff>47474</xdr:rowOff>
    </xdr:to>
    <xdr:sp macro="" textlink="">
      <xdr:nvSpPr>
        <xdr:cNvPr id="342" name="円/楕円 341"/>
        <xdr:cNvSpPr/>
      </xdr:nvSpPr>
      <xdr:spPr>
        <a:xfrm>
          <a:off x="161290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57651</xdr:rowOff>
    </xdr:from>
    <xdr:ext cx="736600" cy="259045"/>
    <xdr:sp macro="" textlink="">
      <xdr:nvSpPr>
        <xdr:cNvPr id="343" name="テキスト ボックス 342"/>
        <xdr:cNvSpPr txBox="1"/>
      </xdr:nvSpPr>
      <xdr:spPr>
        <a:xfrm>
          <a:off x="15798800" y="1000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117324</xdr:rowOff>
    </xdr:from>
    <xdr:to>
      <xdr:col>22</xdr:col>
      <xdr:colOff>254000</xdr:colOff>
      <xdr:row>60</xdr:row>
      <xdr:rowOff>47474</xdr:rowOff>
    </xdr:to>
    <xdr:sp macro="" textlink="">
      <xdr:nvSpPr>
        <xdr:cNvPr id="344" name="円/楕円 343"/>
        <xdr:cNvSpPr/>
      </xdr:nvSpPr>
      <xdr:spPr>
        <a:xfrm>
          <a:off x="152400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57651</xdr:rowOff>
    </xdr:from>
    <xdr:ext cx="762000" cy="259045"/>
    <xdr:sp macro="" textlink="">
      <xdr:nvSpPr>
        <xdr:cNvPr id="345" name="テキスト ボックス 344"/>
        <xdr:cNvSpPr txBox="1"/>
      </xdr:nvSpPr>
      <xdr:spPr>
        <a:xfrm>
          <a:off x="14909800" y="1000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115026</xdr:rowOff>
    </xdr:from>
    <xdr:to>
      <xdr:col>21</xdr:col>
      <xdr:colOff>50800</xdr:colOff>
      <xdr:row>60</xdr:row>
      <xdr:rowOff>45176</xdr:rowOff>
    </xdr:to>
    <xdr:sp macro="" textlink="">
      <xdr:nvSpPr>
        <xdr:cNvPr id="346" name="円/楕円 345"/>
        <xdr:cNvSpPr/>
      </xdr:nvSpPr>
      <xdr:spPr>
        <a:xfrm>
          <a:off x="14351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55353</xdr:rowOff>
    </xdr:from>
    <xdr:ext cx="762000" cy="259045"/>
    <xdr:sp macro="" textlink="">
      <xdr:nvSpPr>
        <xdr:cNvPr id="347" name="テキスト ボックス 346"/>
        <xdr:cNvSpPr txBox="1"/>
      </xdr:nvSpPr>
      <xdr:spPr>
        <a:xfrm>
          <a:off x="14020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108131</xdr:rowOff>
    </xdr:from>
    <xdr:to>
      <xdr:col>19</xdr:col>
      <xdr:colOff>533400</xdr:colOff>
      <xdr:row>60</xdr:row>
      <xdr:rowOff>38281</xdr:rowOff>
    </xdr:to>
    <xdr:sp macro="" textlink="">
      <xdr:nvSpPr>
        <xdr:cNvPr id="348" name="円/楕円 347"/>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48458</xdr:rowOff>
    </xdr:from>
    <xdr:ext cx="762000" cy="259045"/>
    <xdr:sp macro="" textlink="">
      <xdr:nvSpPr>
        <xdr:cNvPr id="349" name="テキスト ボックス 348"/>
        <xdr:cNvSpPr txBox="1"/>
      </xdr:nvSpPr>
      <xdr:spPr>
        <a:xfrm>
          <a:off x="13131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増加した地方債が主に臨時財政対策債と合併特例債のため、単年度実質公債費比率において比率算出式における分子が対前年度比△</a:t>
          </a:r>
          <a:r>
            <a:rPr kumimoji="1" lang="en-US" altLang="ja-JP" sz="1100">
              <a:latin typeface="+mn-ea"/>
              <a:ea typeface="+mn-ea"/>
            </a:rPr>
            <a:t>0.9</a:t>
          </a:r>
          <a:r>
            <a:rPr kumimoji="1" lang="ja-JP" altLang="en-US" sz="1100">
              <a:latin typeface="+mn-ea"/>
              <a:ea typeface="+mn-ea"/>
            </a:rPr>
            <a:t>となった。また、普通交付税と臨時財政対策債発行可能額の合計が、平成</a:t>
          </a:r>
          <a:r>
            <a:rPr kumimoji="1" lang="en-US" altLang="ja-JP" sz="1100">
              <a:latin typeface="+mn-ea"/>
              <a:ea typeface="+mn-ea"/>
            </a:rPr>
            <a:t>25</a:t>
          </a:r>
          <a:r>
            <a:rPr kumimoji="1" lang="ja-JP" altLang="en-US" sz="1100">
              <a:latin typeface="+mn-ea"/>
              <a:ea typeface="+mn-ea"/>
            </a:rPr>
            <a:t>年度と比較し、地方公務員給与費の臨時特例措置の撤廃などにより増となり、単年度実質公債費比率における分母が前年度比△</a:t>
          </a:r>
          <a:r>
            <a:rPr kumimoji="1" lang="en-US" altLang="ja-JP" sz="1100">
              <a:latin typeface="+mn-ea"/>
              <a:ea typeface="+mn-ea"/>
            </a:rPr>
            <a:t>0.1</a:t>
          </a:r>
          <a:r>
            <a:rPr kumimoji="1" lang="ja-JP" altLang="en-US" sz="1100">
              <a:latin typeface="+mn-ea"/>
              <a:ea typeface="+mn-ea"/>
            </a:rPr>
            <a:t>となった。</a:t>
          </a:r>
        </a:p>
        <a:p>
          <a:r>
            <a:rPr kumimoji="1" lang="ja-JP" altLang="en-US" sz="1100">
              <a:latin typeface="+mn-ea"/>
              <a:ea typeface="+mn-ea"/>
            </a:rPr>
            <a:t>結果、分子の減少率の方が大きいため、単年度実質公債費比率が低下し、３カ年平均でも比率が</a:t>
          </a:r>
          <a:r>
            <a:rPr kumimoji="1" lang="en-US" altLang="ja-JP" sz="1100">
              <a:latin typeface="+mn-ea"/>
              <a:ea typeface="+mn-ea"/>
            </a:rPr>
            <a:t>0.8</a:t>
          </a:r>
          <a:r>
            <a:rPr kumimoji="1" lang="ja-JP" altLang="en-US" sz="1100">
              <a:latin typeface="+mn-ea"/>
              <a:ea typeface="+mn-ea"/>
            </a:rPr>
            <a:t>％下がった。</a:t>
          </a:r>
          <a:endParaRPr kumimoji="1" lang="en-US" altLang="ja-JP" sz="1100">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今後も新規借入れの抑制</a:t>
          </a:r>
          <a:r>
            <a:rPr lang="ja-JP" altLang="en-US" sz="1100" b="0" i="0" baseline="0">
              <a:solidFill>
                <a:schemeClr val="dk1"/>
              </a:solidFill>
              <a:effectLst/>
              <a:latin typeface="+mn-lt"/>
              <a:ea typeface="+mn-ea"/>
              <a:cs typeface="+mn-cs"/>
            </a:rPr>
            <a:t>し、適正な水準維持に努める。</a:t>
          </a:r>
          <a:endParaRPr lang="ja-JP" altLang="ja-JP">
            <a:effectLst/>
          </a:endParaRPr>
        </a:p>
        <a:p>
          <a:endParaRPr kumimoji="1" lang="ja-JP" altLang="en-US" sz="11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39</xdr:row>
      <xdr:rowOff>26988</xdr:rowOff>
    </xdr:to>
    <xdr:cxnSp macro="">
      <xdr:nvCxnSpPr>
        <xdr:cNvPr id="379" name="直線コネクタ 378"/>
        <xdr:cNvCxnSpPr/>
      </xdr:nvCxnSpPr>
      <xdr:spPr>
        <a:xfrm flipV="1">
          <a:off x="16179800" y="66652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39</xdr:row>
      <xdr:rowOff>57150</xdr:rowOff>
    </xdr:to>
    <xdr:cxnSp macro="">
      <xdr:nvCxnSpPr>
        <xdr:cNvPr id="382" name="直線コネクタ 381"/>
        <xdr:cNvCxnSpPr/>
      </xdr:nvCxnSpPr>
      <xdr:spPr>
        <a:xfrm flipV="1">
          <a:off x="15290800" y="671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141605</xdr:rowOff>
    </xdr:to>
    <xdr:cxnSp macro="">
      <xdr:nvCxnSpPr>
        <xdr:cNvPr id="385" name="直線コネクタ 384"/>
        <xdr:cNvCxnSpPr/>
      </xdr:nvCxnSpPr>
      <xdr:spPr>
        <a:xfrm flipV="1">
          <a:off x="14401800" y="67437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141605</xdr:rowOff>
    </xdr:from>
    <xdr:to>
      <xdr:col>21</xdr:col>
      <xdr:colOff>0</xdr:colOff>
      <xdr:row>40</xdr:row>
      <xdr:rowOff>6350</xdr:rowOff>
    </xdr:to>
    <xdr:cxnSp macro="">
      <xdr:nvCxnSpPr>
        <xdr:cNvPr id="388" name="直線コネクタ 387"/>
        <xdr:cNvCxnSpPr/>
      </xdr:nvCxnSpPr>
      <xdr:spPr>
        <a:xfrm flipV="1">
          <a:off x="13512800" y="682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91" name="フローチャート : 判断 390"/>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392" name="テキスト ボックス 391"/>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99378</xdr:rowOff>
    </xdr:from>
    <xdr:to>
      <xdr:col>24</xdr:col>
      <xdr:colOff>609600</xdr:colOff>
      <xdr:row>39</xdr:row>
      <xdr:rowOff>29528</xdr:rowOff>
    </xdr:to>
    <xdr:sp macro="" textlink="">
      <xdr:nvSpPr>
        <xdr:cNvPr id="398" name="円/楕円 397"/>
        <xdr:cNvSpPr/>
      </xdr:nvSpPr>
      <xdr:spPr>
        <a:xfrm>
          <a:off x="169672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115905</xdr:rowOff>
    </xdr:from>
    <xdr:ext cx="762000" cy="259045"/>
    <xdr:sp macro="" textlink="">
      <xdr:nvSpPr>
        <xdr:cNvPr id="399" name="公債費負担の状況該当値テキスト"/>
        <xdr:cNvSpPr txBox="1"/>
      </xdr:nvSpPr>
      <xdr:spPr>
        <a:xfrm>
          <a:off x="171069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400" name="円/楕円 399"/>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401" name="テキスト ボックス 400"/>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2" name="円/楕円 40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3" name="テキスト ボックス 40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90805</xdr:rowOff>
    </xdr:from>
    <xdr:to>
      <xdr:col>21</xdr:col>
      <xdr:colOff>50800</xdr:colOff>
      <xdr:row>40</xdr:row>
      <xdr:rowOff>20955</xdr:rowOff>
    </xdr:to>
    <xdr:sp macro="" textlink="">
      <xdr:nvSpPr>
        <xdr:cNvPr id="404" name="円/楕円 403"/>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31132</xdr:rowOff>
    </xdr:from>
    <xdr:ext cx="762000" cy="259045"/>
    <xdr:sp macro="" textlink="">
      <xdr:nvSpPr>
        <xdr:cNvPr id="405" name="テキスト ボックス 404"/>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6" name="円/楕円 405"/>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7" name="テキスト ボックス 406"/>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市債残高を削減する取組みを進めてきたことなどにより、毎年改善を続けて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斎場改修事業や</a:t>
          </a:r>
          <a:r>
            <a:rPr lang="ja-JP" altLang="ja-JP" sz="1100" b="0" i="0" baseline="0">
              <a:solidFill>
                <a:schemeClr val="dk1"/>
              </a:solidFill>
              <a:effectLst/>
              <a:latin typeface="+mn-lt"/>
              <a:ea typeface="+mn-ea"/>
              <a:cs typeface="+mn-cs"/>
            </a:rPr>
            <a:t>小中学校のエアコン設置事業など大型事業が集中したために地方債の現在高が増加し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比率が</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。ただし、依然として</a:t>
          </a:r>
          <a:r>
            <a:rPr lang="ja-JP" altLang="ja-JP" sz="1100" b="0" i="0" baseline="0">
              <a:solidFill>
                <a:schemeClr val="dk1"/>
              </a:solidFill>
              <a:effectLst/>
              <a:latin typeface="+mn-lt"/>
              <a:ea typeface="+mn-ea"/>
              <a:cs typeface="+mn-cs"/>
            </a:rPr>
            <a:t>全国平均や類似団体平均を下回って</a:t>
          </a:r>
          <a:r>
            <a:rPr lang="ja-JP" altLang="en-US" sz="1100" b="0" i="0" baseline="0">
              <a:solidFill>
                <a:schemeClr val="dk1"/>
              </a:solidFill>
              <a:effectLst/>
              <a:latin typeface="+mn-lt"/>
              <a:ea typeface="+mn-ea"/>
              <a:cs typeface="+mn-cs"/>
            </a:rPr>
            <a:t>いるため、今後も</a:t>
          </a:r>
          <a:r>
            <a:rPr lang="ja-JP" altLang="ja-JP" sz="1100" b="0" i="0" baseline="0">
              <a:solidFill>
                <a:schemeClr val="dk1"/>
              </a:solidFill>
              <a:effectLst/>
              <a:latin typeface="+mn-lt"/>
              <a:ea typeface="+mn-ea"/>
              <a:cs typeface="+mn-cs"/>
            </a:rPr>
            <a:t>新規事業の精査による借入れの抑制などにより、引き続き債務の軽減を図り、健全な財政運営に努める。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58388</xdr:rowOff>
    </xdr:from>
    <xdr:to>
      <xdr:col>24</xdr:col>
      <xdr:colOff>558800</xdr:colOff>
      <xdr:row>16</xdr:row>
      <xdr:rowOff>60198</xdr:rowOff>
    </xdr:to>
    <xdr:cxnSp macro="">
      <xdr:nvCxnSpPr>
        <xdr:cNvPr id="437" name="直線コネクタ 436"/>
        <xdr:cNvCxnSpPr/>
      </xdr:nvCxnSpPr>
      <xdr:spPr>
        <a:xfrm>
          <a:off x="16179800" y="2801588"/>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58388</xdr:rowOff>
    </xdr:from>
    <xdr:to>
      <xdr:col>23</xdr:col>
      <xdr:colOff>406400</xdr:colOff>
      <xdr:row>16</xdr:row>
      <xdr:rowOff>58992</xdr:rowOff>
    </xdr:to>
    <xdr:cxnSp macro="">
      <xdr:nvCxnSpPr>
        <xdr:cNvPr id="440" name="直線コネクタ 439"/>
        <xdr:cNvCxnSpPr/>
      </xdr:nvCxnSpPr>
      <xdr:spPr>
        <a:xfrm flipV="1">
          <a:off x="15290800" y="280158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58992</xdr:rowOff>
    </xdr:from>
    <xdr:to>
      <xdr:col>22</xdr:col>
      <xdr:colOff>203200</xdr:colOff>
      <xdr:row>16</xdr:row>
      <xdr:rowOff>107855</xdr:rowOff>
    </xdr:to>
    <xdr:cxnSp macro="">
      <xdr:nvCxnSpPr>
        <xdr:cNvPr id="443" name="直線コネクタ 442"/>
        <xdr:cNvCxnSpPr/>
      </xdr:nvCxnSpPr>
      <xdr:spPr>
        <a:xfrm flipV="1">
          <a:off x="14401800" y="2802192"/>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107855</xdr:rowOff>
    </xdr:from>
    <xdr:to>
      <xdr:col>21</xdr:col>
      <xdr:colOff>0</xdr:colOff>
      <xdr:row>16</xdr:row>
      <xdr:rowOff>167577</xdr:rowOff>
    </xdr:to>
    <xdr:cxnSp macro="">
      <xdr:nvCxnSpPr>
        <xdr:cNvPr id="446" name="直線コネクタ 445"/>
        <xdr:cNvCxnSpPr/>
      </xdr:nvCxnSpPr>
      <xdr:spPr>
        <a:xfrm flipV="1">
          <a:off x="13512800" y="2851055"/>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9" name="フローチャート : 判断 448"/>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106507</xdr:rowOff>
    </xdr:from>
    <xdr:ext cx="762000" cy="259045"/>
    <xdr:sp macro="" textlink="">
      <xdr:nvSpPr>
        <xdr:cNvPr id="450" name="テキスト ボックス 449"/>
        <xdr:cNvSpPr txBox="1"/>
      </xdr:nvSpPr>
      <xdr:spPr>
        <a:xfrm>
          <a:off x="13131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9398</xdr:rowOff>
    </xdr:from>
    <xdr:to>
      <xdr:col>24</xdr:col>
      <xdr:colOff>609600</xdr:colOff>
      <xdr:row>16</xdr:row>
      <xdr:rowOff>110998</xdr:rowOff>
    </xdr:to>
    <xdr:sp macro="" textlink="">
      <xdr:nvSpPr>
        <xdr:cNvPr id="456" name="円/楕円 455"/>
        <xdr:cNvSpPr/>
      </xdr:nvSpPr>
      <xdr:spPr>
        <a:xfrm>
          <a:off x="169672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25925</xdr:rowOff>
    </xdr:from>
    <xdr:ext cx="762000" cy="259045"/>
    <xdr:sp macro="" textlink="">
      <xdr:nvSpPr>
        <xdr:cNvPr id="457" name="将来負担の状況該当値テキスト"/>
        <xdr:cNvSpPr txBox="1"/>
      </xdr:nvSpPr>
      <xdr:spPr>
        <a:xfrm>
          <a:off x="17106900" y="259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7588</xdr:rowOff>
    </xdr:from>
    <xdr:to>
      <xdr:col>23</xdr:col>
      <xdr:colOff>457200</xdr:colOff>
      <xdr:row>16</xdr:row>
      <xdr:rowOff>109188</xdr:rowOff>
    </xdr:to>
    <xdr:sp macro="" textlink="">
      <xdr:nvSpPr>
        <xdr:cNvPr id="458" name="円/楕円 457"/>
        <xdr:cNvSpPr/>
      </xdr:nvSpPr>
      <xdr:spPr>
        <a:xfrm>
          <a:off x="16129000" y="27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119365</xdr:rowOff>
    </xdr:from>
    <xdr:ext cx="736600" cy="259045"/>
    <xdr:sp macro="" textlink="">
      <xdr:nvSpPr>
        <xdr:cNvPr id="459" name="テキスト ボックス 458"/>
        <xdr:cNvSpPr txBox="1"/>
      </xdr:nvSpPr>
      <xdr:spPr>
        <a:xfrm>
          <a:off x="15798800" y="251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8192</xdr:rowOff>
    </xdr:from>
    <xdr:to>
      <xdr:col>22</xdr:col>
      <xdr:colOff>254000</xdr:colOff>
      <xdr:row>16</xdr:row>
      <xdr:rowOff>109792</xdr:rowOff>
    </xdr:to>
    <xdr:sp macro="" textlink="">
      <xdr:nvSpPr>
        <xdr:cNvPr id="460" name="円/楕円 459"/>
        <xdr:cNvSpPr/>
      </xdr:nvSpPr>
      <xdr:spPr>
        <a:xfrm>
          <a:off x="15240000" y="27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119969</xdr:rowOff>
    </xdr:from>
    <xdr:ext cx="762000" cy="259045"/>
    <xdr:sp macro="" textlink="">
      <xdr:nvSpPr>
        <xdr:cNvPr id="461" name="テキスト ボックス 460"/>
        <xdr:cNvSpPr txBox="1"/>
      </xdr:nvSpPr>
      <xdr:spPr>
        <a:xfrm>
          <a:off x="14909800" y="252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57055</xdr:rowOff>
    </xdr:from>
    <xdr:to>
      <xdr:col>21</xdr:col>
      <xdr:colOff>50800</xdr:colOff>
      <xdr:row>16</xdr:row>
      <xdr:rowOff>158655</xdr:rowOff>
    </xdr:to>
    <xdr:sp macro="" textlink="">
      <xdr:nvSpPr>
        <xdr:cNvPr id="462" name="円/楕円 461"/>
        <xdr:cNvSpPr/>
      </xdr:nvSpPr>
      <xdr:spPr>
        <a:xfrm>
          <a:off x="14351000" y="28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168832</xdr:rowOff>
    </xdr:from>
    <xdr:ext cx="762000" cy="259045"/>
    <xdr:sp macro="" textlink="">
      <xdr:nvSpPr>
        <xdr:cNvPr id="463" name="テキスト ボックス 462"/>
        <xdr:cNvSpPr txBox="1"/>
      </xdr:nvSpPr>
      <xdr:spPr>
        <a:xfrm>
          <a:off x="14020800" y="256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116777</xdr:rowOff>
    </xdr:from>
    <xdr:to>
      <xdr:col>19</xdr:col>
      <xdr:colOff>533400</xdr:colOff>
      <xdr:row>17</xdr:row>
      <xdr:rowOff>46927</xdr:rowOff>
    </xdr:to>
    <xdr:sp macro="" textlink="">
      <xdr:nvSpPr>
        <xdr:cNvPr id="464" name="円/楕円 463"/>
        <xdr:cNvSpPr/>
      </xdr:nvSpPr>
      <xdr:spPr>
        <a:xfrm>
          <a:off x="13462000" y="28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57104</xdr:rowOff>
    </xdr:from>
    <xdr:ext cx="762000" cy="259045"/>
    <xdr:sp macro="" textlink="">
      <xdr:nvSpPr>
        <xdr:cNvPr id="465" name="テキスト ボックス 464"/>
        <xdr:cNvSpPr txBox="1"/>
      </xdr:nvSpPr>
      <xdr:spPr>
        <a:xfrm>
          <a:off x="13131800" y="262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84,363
83,149
67.49
28,563,095
27,350,340
1,025,268
16,747,673
27,322,828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人件費総額は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経常一般財源も増加したため、</a:t>
          </a:r>
          <a:r>
            <a:rPr lang="ja-JP" altLang="ja-JP" sz="1100" b="0" i="0" baseline="0">
              <a:solidFill>
                <a:schemeClr val="dk1"/>
              </a:solidFill>
              <a:effectLst/>
              <a:latin typeface="+mn-lt"/>
              <a:ea typeface="+mn-ea"/>
              <a:cs typeface="+mn-cs"/>
            </a:rPr>
            <a:t>比率は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％減少した。少人数学級編制の実施による市費負担教職員の採用などの人件費増加要因はあるものの、職員数削減などを進めてきた結果、平成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年度以降継続的に県平均を下回っている。今後も引き続き適切な定員管理に努めていく。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39370</xdr:rowOff>
    </xdr:to>
    <xdr:cxnSp macro="">
      <xdr:nvCxnSpPr>
        <xdr:cNvPr id="64" name="直線コネクタ 63"/>
        <xdr:cNvCxnSpPr/>
      </xdr:nvCxnSpPr>
      <xdr:spPr>
        <a:xfrm flipV="1">
          <a:off x="3987800" y="634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138430</xdr:rowOff>
    </xdr:to>
    <xdr:cxnSp macro="">
      <xdr:nvCxnSpPr>
        <xdr:cNvPr id="67" name="直線コネクタ 66"/>
        <xdr:cNvCxnSpPr/>
      </xdr:nvCxnSpPr>
      <xdr:spPr>
        <a:xfrm flipV="1">
          <a:off x="3098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100330</xdr:rowOff>
    </xdr:from>
    <xdr:to>
      <xdr:col>4</xdr:col>
      <xdr:colOff>346075</xdr:colOff>
      <xdr:row>37</xdr:row>
      <xdr:rowOff>138430</xdr:rowOff>
    </xdr:to>
    <xdr:cxnSp macro="">
      <xdr:nvCxnSpPr>
        <xdr:cNvPr id="70" name="直線コネクタ 69"/>
        <xdr:cNvCxnSpPr/>
      </xdr:nvCxnSpPr>
      <xdr:spPr>
        <a:xfrm>
          <a:off x="2209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100330</xdr:rowOff>
    </xdr:to>
    <xdr:cxnSp macro="">
      <xdr:nvCxnSpPr>
        <xdr:cNvPr id="73" name="直線コネクタ 72"/>
        <xdr:cNvCxnSpPr/>
      </xdr:nvCxnSpPr>
      <xdr:spPr>
        <a:xfrm>
          <a:off x="1320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77" name="テキスト ボックス 76"/>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3" name="円/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5" name="円/楕円 84"/>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6" name="テキスト ボックス 85"/>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89" name="円/楕円 88"/>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161307</xdr:rowOff>
    </xdr:from>
    <xdr:ext cx="762000" cy="259045"/>
    <xdr:sp macro="" textlink="">
      <xdr:nvSpPr>
        <xdr:cNvPr id="90" name="テキスト ボックス 89"/>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1" name="円/楕円 90"/>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2" name="テキスト ボックス 91"/>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昨年度以前から引き続き、類似団体平均を上回っている。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総額としては物件費の内、最も大きな割合を占めている委託料</a:t>
          </a:r>
          <a:r>
            <a:rPr lang="ja-JP" altLang="en-US" sz="1100" b="0" i="0" baseline="0">
              <a:solidFill>
                <a:schemeClr val="dk1"/>
              </a:solidFill>
              <a:effectLst/>
              <a:latin typeface="+mn-lt"/>
              <a:ea typeface="+mn-ea"/>
              <a:cs typeface="+mn-cs"/>
            </a:rPr>
            <a:t>が予防接種委託料など</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今後、事務事業全般の効率化や、施設運営の見直しを更に進め、物件費全体の縮小に努めていく。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119380</xdr:rowOff>
    </xdr:from>
    <xdr:to>
      <xdr:col>24</xdr:col>
      <xdr:colOff>31750</xdr:colOff>
      <xdr:row>19</xdr:row>
      <xdr:rowOff>8890</xdr:rowOff>
    </xdr:to>
    <xdr:cxnSp macro="">
      <xdr:nvCxnSpPr>
        <xdr:cNvPr id="125" name="直線コネクタ 124"/>
        <xdr:cNvCxnSpPr/>
      </xdr:nvCxnSpPr>
      <xdr:spPr>
        <a:xfrm>
          <a:off x="15671800" y="3205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119380</xdr:rowOff>
    </xdr:to>
    <xdr:cxnSp macro="">
      <xdr:nvCxnSpPr>
        <xdr:cNvPr id="128" name="直線コネクタ 127"/>
        <xdr:cNvCxnSpPr/>
      </xdr:nvCxnSpPr>
      <xdr:spPr>
        <a:xfrm>
          <a:off x="14782800" y="320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18</xdr:row>
      <xdr:rowOff>119380</xdr:rowOff>
    </xdr:to>
    <xdr:cxnSp macro="">
      <xdr:nvCxnSpPr>
        <xdr:cNvPr id="131" name="直線コネクタ 130"/>
        <xdr:cNvCxnSpPr/>
      </xdr:nvCxnSpPr>
      <xdr:spPr>
        <a:xfrm>
          <a:off x="13893800" y="3190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104140</xdr:rowOff>
    </xdr:to>
    <xdr:cxnSp macro="">
      <xdr:nvCxnSpPr>
        <xdr:cNvPr id="134" name="直線コネクタ 133"/>
        <xdr:cNvCxnSpPr/>
      </xdr:nvCxnSpPr>
      <xdr:spPr>
        <a:xfrm>
          <a:off x="13004800" y="313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115587</xdr:rowOff>
    </xdr:from>
    <xdr:ext cx="762000" cy="259045"/>
    <xdr:sp macro="" textlink="">
      <xdr:nvSpPr>
        <xdr:cNvPr id="138" name="テキスト ボックス 137"/>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129540</xdr:rowOff>
    </xdr:from>
    <xdr:to>
      <xdr:col>24</xdr:col>
      <xdr:colOff>82550</xdr:colOff>
      <xdr:row>19</xdr:row>
      <xdr:rowOff>59690</xdr:rowOff>
    </xdr:to>
    <xdr:sp macro="" textlink="">
      <xdr:nvSpPr>
        <xdr:cNvPr id="144" name="円/楕円 143"/>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101617</xdr:rowOff>
    </xdr:from>
    <xdr:ext cx="762000" cy="259045"/>
    <xdr:sp macro="" textlink="">
      <xdr:nvSpPr>
        <xdr:cNvPr id="145" name="物件費該当値テキスト"/>
        <xdr:cNvSpPr txBox="1"/>
      </xdr:nvSpPr>
      <xdr:spPr>
        <a:xfrm>
          <a:off x="165989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6" name="円/楕円 145"/>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7" name="テキスト ボックス 146"/>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50" name="円/楕円 149"/>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51" name="テキスト ボックス 150"/>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2" name="円/楕円 151"/>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3" name="テキスト ボックス 152"/>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生活保護費などの社会保障費全体の伸びはもとより、中学校卒業まで拡大している子ども医療費の支給など、市費単独の児童福祉事業や障害者福祉事業の経費が多額であるため、類似団体平均を上回った状況が続いている。</a:t>
          </a:r>
          <a:endParaRPr lang="ja-JP" altLang="ja-JP" sz="1400">
            <a:effectLst/>
          </a:endParaRPr>
        </a:p>
        <a:p>
          <a:pPr rtl="0"/>
          <a:r>
            <a:rPr lang="ja-JP" altLang="ja-JP" sz="1100" b="0" i="0" baseline="0">
              <a:solidFill>
                <a:schemeClr val="dk1"/>
              </a:solidFill>
              <a:effectLst/>
              <a:latin typeface="+mn-lt"/>
              <a:ea typeface="+mn-ea"/>
              <a:cs typeface="+mn-cs"/>
            </a:rPr>
            <a:t>類似団体平均に近付けるよう受益者負担の適正化や制度の統廃合を検討し、増加抑制を図っていく。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168910</xdr:rowOff>
    </xdr:from>
    <xdr:to>
      <xdr:col>7</xdr:col>
      <xdr:colOff>15875</xdr:colOff>
      <xdr:row>56</xdr:row>
      <xdr:rowOff>43180</xdr:rowOff>
    </xdr:to>
    <xdr:cxnSp macro="">
      <xdr:nvCxnSpPr>
        <xdr:cNvPr id="186" name="直線コネクタ 185"/>
        <xdr:cNvCxnSpPr/>
      </xdr:nvCxnSpPr>
      <xdr:spPr>
        <a:xfrm>
          <a:off x="3987800" y="9598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168910</xdr:rowOff>
    </xdr:from>
    <xdr:to>
      <xdr:col>5</xdr:col>
      <xdr:colOff>549275</xdr:colOff>
      <xdr:row>55</xdr:row>
      <xdr:rowOff>168910</xdr:rowOff>
    </xdr:to>
    <xdr:cxnSp macro="">
      <xdr:nvCxnSpPr>
        <xdr:cNvPr id="189" name="直線コネクタ 188"/>
        <xdr:cNvCxnSpPr/>
      </xdr:nvCxnSpPr>
      <xdr:spPr>
        <a:xfrm>
          <a:off x="3098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55</xdr:row>
      <xdr:rowOff>168910</xdr:rowOff>
    </xdr:to>
    <xdr:cxnSp macro="">
      <xdr:nvCxnSpPr>
        <xdr:cNvPr id="192" name="直線コネクタ 191"/>
        <xdr:cNvCxnSpPr/>
      </xdr:nvCxnSpPr>
      <xdr:spPr>
        <a:xfrm>
          <a:off x="2209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55</xdr:row>
      <xdr:rowOff>115570</xdr:rowOff>
    </xdr:to>
    <xdr:cxnSp macro="">
      <xdr:nvCxnSpPr>
        <xdr:cNvPr id="195" name="直線コネクタ 194"/>
        <xdr:cNvCxnSpPr/>
      </xdr:nvCxnSpPr>
      <xdr:spPr>
        <a:xfrm>
          <a:off x="1320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199" name="テキスト ボックス 198"/>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163830</xdr:rowOff>
    </xdr:from>
    <xdr:to>
      <xdr:col>7</xdr:col>
      <xdr:colOff>66675</xdr:colOff>
      <xdr:row>56</xdr:row>
      <xdr:rowOff>93980</xdr:rowOff>
    </xdr:to>
    <xdr:sp macro="" textlink="">
      <xdr:nvSpPr>
        <xdr:cNvPr id="205" name="円/楕円 204"/>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135907</xdr:rowOff>
    </xdr:from>
    <xdr:ext cx="762000" cy="259045"/>
    <xdr:sp macro="" textlink="">
      <xdr:nvSpPr>
        <xdr:cNvPr id="206" name="扶助費該当値テキスト"/>
        <xdr:cNvSpPr txBox="1"/>
      </xdr:nvSpPr>
      <xdr:spPr>
        <a:xfrm>
          <a:off x="4914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118110</xdr:rowOff>
    </xdr:from>
    <xdr:to>
      <xdr:col>5</xdr:col>
      <xdr:colOff>600075</xdr:colOff>
      <xdr:row>56</xdr:row>
      <xdr:rowOff>48260</xdr:rowOff>
    </xdr:to>
    <xdr:sp macro="" textlink="">
      <xdr:nvSpPr>
        <xdr:cNvPr id="207" name="円/楕円 206"/>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33037</xdr:rowOff>
    </xdr:from>
    <xdr:ext cx="736600" cy="259045"/>
    <xdr:sp macro="" textlink="">
      <xdr:nvSpPr>
        <xdr:cNvPr id="208" name="テキスト ボックス 207"/>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118110</xdr:rowOff>
    </xdr:from>
    <xdr:to>
      <xdr:col>4</xdr:col>
      <xdr:colOff>396875</xdr:colOff>
      <xdr:row>56</xdr:row>
      <xdr:rowOff>48260</xdr:rowOff>
    </xdr:to>
    <xdr:sp macro="" textlink="">
      <xdr:nvSpPr>
        <xdr:cNvPr id="209" name="円/楕円 208"/>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33037</xdr:rowOff>
    </xdr:from>
    <xdr:ext cx="762000" cy="259045"/>
    <xdr:sp macro="" textlink="">
      <xdr:nvSpPr>
        <xdr:cNvPr id="210" name="テキスト ボックス 209"/>
        <xdr:cNvSpPr txBox="1"/>
      </xdr:nvSpPr>
      <xdr:spPr>
        <a:xfrm>
          <a:off x="2717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64770</xdr:rowOff>
    </xdr:from>
    <xdr:to>
      <xdr:col>3</xdr:col>
      <xdr:colOff>193675</xdr:colOff>
      <xdr:row>55</xdr:row>
      <xdr:rowOff>166370</xdr:rowOff>
    </xdr:to>
    <xdr:sp macro="" textlink="">
      <xdr:nvSpPr>
        <xdr:cNvPr id="211" name="円/楕円 210"/>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212" name="テキスト ボックス 211"/>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13" name="円/楕円 212"/>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14" name="テキスト ボックス 213"/>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繰出金の影響により毎年度類似団体平均を上回っている。</a:t>
          </a:r>
          <a:endParaRPr lang="ja-JP" altLang="ja-JP" sz="1400">
            <a:effectLst/>
          </a:endParaRPr>
        </a:p>
        <a:p>
          <a:pPr rtl="0"/>
          <a:r>
            <a:rPr lang="ja-JP" altLang="en-US" sz="1100" b="0" i="0" baseline="0">
              <a:solidFill>
                <a:schemeClr val="dk1"/>
              </a:solidFill>
              <a:effectLst/>
              <a:latin typeface="+mn-lt"/>
              <a:ea typeface="+mn-ea"/>
              <a:cs typeface="+mn-cs"/>
            </a:rPr>
            <a:t>ただし、平成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年度は下水道事業費特別会計への繰出金が減少したことで比率としては</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％減少している。</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一般会計の負担を軽減するため、使用料や保険料の負担適正化も含め、独立採算の原則に近付けるよう検討していく。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142240</xdr:rowOff>
    </xdr:to>
    <xdr:cxnSp macro="">
      <xdr:nvCxnSpPr>
        <xdr:cNvPr id="247" name="直線コネクタ 246"/>
        <xdr:cNvCxnSpPr/>
      </xdr:nvCxnSpPr>
      <xdr:spPr>
        <a:xfrm flipV="1">
          <a:off x="15671800" y="9994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142240</xdr:rowOff>
    </xdr:to>
    <xdr:cxnSp macro="">
      <xdr:nvCxnSpPr>
        <xdr:cNvPr id="250" name="直線コネクタ 249"/>
        <xdr:cNvCxnSpPr/>
      </xdr:nvCxnSpPr>
      <xdr:spPr>
        <a:xfrm>
          <a:off x="14782800" y="998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43180</xdr:rowOff>
    </xdr:to>
    <xdr:cxnSp macro="">
      <xdr:nvCxnSpPr>
        <xdr:cNvPr id="253" name="直線コネクタ 252"/>
        <xdr:cNvCxnSpPr/>
      </xdr:nvCxnSpPr>
      <xdr:spPr>
        <a:xfrm>
          <a:off x="13893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58</xdr:row>
      <xdr:rowOff>12700</xdr:rowOff>
    </xdr:to>
    <xdr:cxnSp macro="">
      <xdr:nvCxnSpPr>
        <xdr:cNvPr id="256" name="直線コネクタ 255"/>
        <xdr:cNvCxnSpPr/>
      </xdr:nvCxnSpPr>
      <xdr:spPr>
        <a:xfrm>
          <a:off x="13004800" y="9857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60" name="テキスト ボックス 259"/>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6" name="円/楕円 265"/>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7"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68" name="円/楕円 267"/>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69" name="テキスト ボックス 268"/>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0" name="円/楕円 269"/>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1" name="テキスト ボックス 270"/>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2" name="円/楕円 27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3" name="テキスト ボックス 27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4" name="円/楕円 273"/>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5" name="テキスト ボックス 274"/>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類似団体平均、県平均、全国平均を大きく下回っており、継続して低い水準を保っている。</a:t>
          </a:r>
          <a:endParaRPr lang="ja-JP" altLang="ja-JP" sz="1400">
            <a:effectLst/>
          </a:endParaRPr>
        </a:p>
        <a:p>
          <a:pPr rtl="0"/>
          <a:r>
            <a:rPr lang="ja-JP" altLang="ja-JP" sz="1100" b="0" i="0" baseline="0">
              <a:solidFill>
                <a:schemeClr val="dk1"/>
              </a:solidFill>
              <a:effectLst/>
              <a:latin typeface="+mn-lt"/>
              <a:ea typeface="+mn-ea"/>
              <a:cs typeface="+mn-cs"/>
            </a:rPr>
            <a:t>今後も引き続き補助金等の適正化を図っていく。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34</xdr:row>
      <xdr:rowOff>159004</xdr:rowOff>
    </xdr:to>
    <xdr:cxnSp macro="">
      <xdr:nvCxnSpPr>
        <xdr:cNvPr id="305" name="直線コネクタ 304"/>
        <xdr:cNvCxnSpPr/>
      </xdr:nvCxnSpPr>
      <xdr:spPr>
        <a:xfrm flipV="1">
          <a:off x="15671800" y="5979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34</xdr:row>
      <xdr:rowOff>163576</xdr:rowOff>
    </xdr:to>
    <xdr:cxnSp macro="">
      <xdr:nvCxnSpPr>
        <xdr:cNvPr id="308" name="直線コネクタ 307"/>
        <xdr:cNvCxnSpPr/>
      </xdr:nvCxnSpPr>
      <xdr:spPr>
        <a:xfrm flipV="1">
          <a:off x="14782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163576</xdr:rowOff>
    </xdr:from>
    <xdr:to>
      <xdr:col>21</xdr:col>
      <xdr:colOff>361950</xdr:colOff>
      <xdr:row>34</xdr:row>
      <xdr:rowOff>168148</xdr:rowOff>
    </xdr:to>
    <xdr:cxnSp macro="">
      <xdr:nvCxnSpPr>
        <xdr:cNvPr id="311" name="直線コネクタ 310"/>
        <xdr:cNvCxnSpPr/>
      </xdr:nvCxnSpPr>
      <xdr:spPr>
        <a:xfrm flipV="1">
          <a:off x="13893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1270</xdr:rowOff>
    </xdr:to>
    <xdr:cxnSp macro="">
      <xdr:nvCxnSpPr>
        <xdr:cNvPr id="314" name="直線コネクタ 313"/>
        <xdr:cNvCxnSpPr/>
      </xdr:nvCxnSpPr>
      <xdr:spPr>
        <a:xfrm flipV="1">
          <a:off x="13004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4" name="円/楕円 323"/>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5"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108204</xdr:rowOff>
    </xdr:from>
    <xdr:to>
      <xdr:col>22</xdr:col>
      <xdr:colOff>615950</xdr:colOff>
      <xdr:row>35</xdr:row>
      <xdr:rowOff>38354</xdr:rowOff>
    </xdr:to>
    <xdr:sp macro="" textlink="">
      <xdr:nvSpPr>
        <xdr:cNvPr id="326" name="円/楕円 325"/>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48531</xdr:rowOff>
    </xdr:from>
    <xdr:ext cx="736600" cy="259045"/>
    <xdr:sp macro="" textlink="">
      <xdr:nvSpPr>
        <xdr:cNvPr id="327" name="テキスト ボックス 326"/>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112776</xdr:rowOff>
    </xdr:from>
    <xdr:to>
      <xdr:col>21</xdr:col>
      <xdr:colOff>412750</xdr:colOff>
      <xdr:row>35</xdr:row>
      <xdr:rowOff>42926</xdr:rowOff>
    </xdr:to>
    <xdr:sp macro="" textlink="">
      <xdr:nvSpPr>
        <xdr:cNvPr id="328" name="円/楕円 327"/>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53103</xdr:rowOff>
    </xdr:from>
    <xdr:ext cx="762000" cy="259045"/>
    <xdr:sp macro="" textlink="">
      <xdr:nvSpPr>
        <xdr:cNvPr id="329" name="テキスト ボックス 328"/>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30" name="円/楕円 329"/>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31" name="テキスト ボックス 330"/>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2" name="円/楕円 331"/>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3" name="テキスト ボックス 332"/>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市債残高の縮減に取り組んできた結果、引き続き類似団体平均、全国平均を下回っている。平成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衛生債</a:t>
          </a:r>
          <a:r>
            <a:rPr lang="ja-JP" altLang="ja-JP" sz="1100" b="0" i="0" baseline="0">
              <a:solidFill>
                <a:schemeClr val="dk1"/>
              </a:solidFill>
              <a:effectLst/>
              <a:latin typeface="+mn-lt"/>
              <a:ea typeface="+mn-ea"/>
              <a:cs typeface="+mn-cs"/>
            </a:rPr>
            <a:t>や教育債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の償還金が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し、比率としては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％上昇している。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56135</xdr:rowOff>
    </xdr:to>
    <xdr:cxnSp macro="">
      <xdr:nvCxnSpPr>
        <xdr:cNvPr id="363" name="直線コネクタ 362"/>
        <xdr:cNvCxnSpPr/>
      </xdr:nvCxnSpPr>
      <xdr:spPr>
        <a:xfrm>
          <a:off x="3987800" y="132349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33274</xdr:rowOff>
    </xdr:to>
    <xdr:cxnSp macro="">
      <xdr:nvCxnSpPr>
        <xdr:cNvPr id="366" name="直線コネクタ 365"/>
        <xdr:cNvCxnSpPr/>
      </xdr:nvCxnSpPr>
      <xdr:spPr>
        <a:xfrm>
          <a:off x="3098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74422</xdr:rowOff>
    </xdr:to>
    <xdr:cxnSp macro="">
      <xdr:nvCxnSpPr>
        <xdr:cNvPr id="369" name="直線コネクタ 368"/>
        <xdr:cNvCxnSpPr/>
      </xdr:nvCxnSpPr>
      <xdr:spPr>
        <a:xfrm flipV="1">
          <a:off x="2209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74422</xdr:rowOff>
    </xdr:to>
    <xdr:cxnSp macro="">
      <xdr:nvCxnSpPr>
        <xdr:cNvPr id="372" name="直線コネクタ 371"/>
        <xdr:cNvCxnSpPr/>
      </xdr:nvCxnSpPr>
      <xdr:spPr>
        <a:xfrm>
          <a:off x="1320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76" name="テキスト ボックス 37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5335</xdr:rowOff>
    </xdr:from>
    <xdr:to>
      <xdr:col>7</xdr:col>
      <xdr:colOff>66675</xdr:colOff>
      <xdr:row>77</xdr:row>
      <xdr:rowOff>106935</xdr:rowOff>
    </xdr:to>
    <xdr:sp macro="" textlink="">
      <xdr:nvSpPr>
        <xdr:cNvPr id="382" name="円/楕円 381"/>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21862</xdr:rowOff>
    </xdr:from>
    <xdr:ext cx="762000" cy="259045"/>
    <xdr:sp macro="" textlink="">
      <xdr:nvSpPr>
        <xdr:cNvPr id="383"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4" name="円/楕円 383"/>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5" name="テキスト ボックス 384"/>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6" name="円/楕円 385"/>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7" name="テキスト ボックス 386"/>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88" name="円/楕円 387"/>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89" name="テキスト ボックス 388"/>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0" name="円/楕円 389"/>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91" name="テキスト ボックス 390"/>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類似団体より比率が下回っているのは公債費と補助費等の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項目であるため、公債費を除くと全体の経常収支比率より大きく類似団体平均を上回ってしまう。</a:t>
          </a:r>
          <a:endParaRPr lang="ja-JP" altLang="ja-JP" sz="1400">
            <a:effectLst/>
          </a:endParaRPr>
        </a:p>
        <a:p>
          <a:pPr rtl="0"/>
          <a:r>
            <a:rPr lang="ja-JP" altLang="ja-JP" sz="1100" b="0" i="0" baseline="0">
              <a:solidFill>
                <a:schemeClr val="dk1"/>
              </a:solidFill>
              <a:effectLst/>
              <a:latin typeface="+mn-lt"/>
              <a:ea typeface="+mn-ea"/>
              <a:cs typeface="+mn-cs"/>
            </a:rPr>
            <a:t>　物件費や繰出金の比率が特に高いため、これらの経費について適正化を図るとともに、補助費等についても更なる見直しを進めていく。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1270</xdr:rowOff>
    </xdr:to>
    <xdr:cxnSp macro="">
      <xdr:nvCxnSpPr>
        <xdr:cNvPr id="424" name="直線コネクタ 423"/>
        <xdr:cNvCxnSpPr/>
      </xdr:nvCxnSpPr>
      <xdr:spPr>
        <a:xfrm flipV="1">
          <a:off x="15671800" y="13183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5080</xdr:rowOff>
    </xdr:to>
    <xdr:cxnSp macro="">
      <xdr:nvCxnSpPr>
        <xdr:cNvPr id="427" name="直線コネクタ 426"/>
        <xdr:cNvCxnSpPr/>
      </xdr:nvCxnSpPr>
      <xdr:spPr>
        <a:xfrm flipV="1">
          <a:off x="14782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77</xdr:row>
      <xdr:rowOff>5080</xdr:rowOff>
    </xdr:to>
    <xdr:cxnSp macro="">
      <xdr:nvCxnSpPr>
        <xdr:cNvPr id="430" name="直線コネクタ 429"/>
        <xdr:cNvCxnSpPr/>
      </xdr:nvCxnSpPr>
      <xdr:spPr>
        <a:xfrm>
          <a:off x="13893800" y="131419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8889</xdr:rowOff>
    </xdr:from>
    <xdr:to>
      <xdr:col>20</xdr:col>
      <xdr:colOff>158750</xdr:colOff>
      <xdr:row>76</xdr:row>
      <xdr:rowOff>111761</xdr:rowOff>
    </xdr:to>
    <xdr:cxnSp macro="">
      <xdr:nvCxnSpPr>
        <xdr:cNvPr id="433" name="直線コネクタ 432"/>
        <xdr:cNvCxnSpPr/>
      </xdr:nvCxnSpPr>
      <xdr:spPr>
        <a:xfrm>
          <a:off x="13004800" y="130390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31767</xdr:rowOff>
    </xdr:from>
    <xdr:ext cx="762000" cy="259045"/>
    <xdr:sp macro="" textlink="">
      <xdr:nvSpPr>
        <xdr:cNvPr id="437" name="テキスト ボックス 436"/>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43" name="円/楕円 442"/>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74947</xdr:rowOff>
    </xdr:from>
    <xdr:ext cx="762000" cy="259045"/>
    <xdr:sp macro="" textlink="">
      <xdr:nvSpPr>
        <xdr:cNvPr id="444" name="公債費以外該当値テキスト"/>
        <xdr:cNvSpPr txBox="1"/>
      </xdr:nvSpPr>
      <xdr:spPr>
        <a:xfrm>
          <a:off x="16598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5" name="円/楕円 444"/>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46" name="テキスト ボックス 445"/>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47" name="円/楕円 446"/>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40657</xdr:rowOff>
    </xdr:from>
    <xdr:ext cx="762000" cy="259045"/>
    <xdr:sp macro="" textlink="">
      <xdr:nvSpPr>
        <xdr:cNvPr id="448" name="テキスト ボックス 447"/>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49" name="円/楕円 448"/>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0" name="テキスト ボックス 449"/>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129540</xdr:rowOff>
    </xdr:from>
    <xdr:to>
      <xdr:col>19</xdr:col>
      <xdr:colOff>6350</xdr:colOff>
      <xdr:row>76</xdr:row>
      <xdr:rowOff>59689</xdr:rowOff>
    </xdr:to>
    <xdr:sp macro="" textlink="">
      <xdr:nvSpPr>
        <xdr:cNvPr id="451" name="円/楕円 450"/>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44466</xdr:rowOff>
    </xdr:from>
    <xdr:ext cx="762000" cy="259045"/>
    <xdr:sp macro="" textlink="">
      <xdr:nvSpPr>
        <xdr:cNvPr id="452" name="テキスト ボックス 451"/>
        <xdr:cNvSpPr txBox="1"/>
      </xdr:nvSpPr>
      <xdr:spPr>
        <a:xfrm>
          <a:off x="12623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56521</xdr:rowOff>
    </xdr:from>
    <xdr:to>
      <xdr:col>4</xdr:col>
      <xdr:colOff>1117600</xdr:colOff>
      <xdr:row>19</xdr:row>
      <xdr:rowOff>106045</xdr:rowOff>
    </xdr:to>
    <xdr:cxnSp macro="">
      <xdr:nvCxnSpPr>
        <xdr:cNvPr id="52" name="直線コネクタ 51"/>
        <xdr:cNvCxnSpPr/>
      </xdr:nvCxnSpPr>
      <xdr:spPr bwMode="auto">
        <a:xfrm flipV="1">
          <a:off x="5003800" y="3361696"/>
          <a:ext cx="647700" cy="49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87512</xdr:rowOff>
    </xdr:from>
    <xdr:to>
      <xdr:col>4</xdr:col>
      <xdr:colOff>469900</xdr:colOff>
      <xdr:row>19</xdr:row>
      <xdr:rowOff>106045</xdr:rowOff>
    </xdr:to>
    <xdr:cxnSp macro="">
      <xdr:nvCxnSpPr>
        <xdr:cNvPr id="55" name="直線コネクタ 54"/>
        <xdr:cNvCxnSpPr/>
      </xdr:nvCxnSpPr>
      <xdr:spPr bwMode="auto">
        <a:xfrm>
          <a:off x="4305300" y="3392687"/>
          <a:ext cx="698500" cy="1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55769</xdr:rowOff>
    </xdr:from>
    <xdr:to>
      <xdr:col>3</xdr:col>
      <xdr:colOff>904875</xdr:colOff>
      <xdr:row>19</xdr:row>
      <xdr:rowOff>87512</xdr:rowOff>
    </xdr:to>
    <xdr:cxnSp macro="">
      <xdr:nvCxnSpPr>
        <xdr:cNvPr id="58" name="直線コネクタ 57"/>
        <xdr:cNvCxnSpPr/>
      </xdr:nvCxnSpPr>
      <xdr:spPr bwMode="auto">
        <a:xfrm>
          <a:off x="3606800" y="3360944"/>
          <a:ext cx="698500" cy="3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55769</xdr:rowOff>
    </xdr:from>
    <xdr:to>
      <xdr:col>3</xdr:col>
      <xdr:colOff>206375</xdr:colOff>
      <xdr:row>19</xdr:row>
      <xdr:rowOff>72931</xdr:rowOff>
    </xdr:to>
    <xdr:cxnSp macro="">
      <xdr:nvCxnSpPr>
        <xdr:cNvPr id="61" name="直線コネクタ 60"/>
        <xdr:cNvCxnSpPr/>
      </xdr:nvCxnSpPr>
      <xdr:spPr bwMode="auto">
        <a:xfrm flipV="1">
          <a:off x="2908300" y="3360944"/>
          <a:ext cx="698500" cy="1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72610</xdr:rowOff>
    </xdr:from>
    <xdr:ext cx="762000" cy="259045"/>
    <xdr:sp macro="" textlink="">
      <xdr:nvSpPr>
        <xdr:cNvPr id="65" name="テキスト ボックス 64"/>
        <xdr:cNvSpPr txBox="1"/>
      </xdr:nvSpPr>
      <xdr:spPr>
        <a:xfrm>
          <a:off x="2527300" y="2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5721</xdr:rowOff>
    </xdr:from>
    <xdr:to>
      <xdr:col>5</xdr:col>
      <xdr:colOff>34925</xdr:colOff>
      <xdr:row>19</xdr:row>
      <xdr:rowOff>107321</xdr:rowOff>
    </xdr:to>
    <xdr:sp macro="" textlink="">
      <xdr:nvSpPr>
        <xdr:cNvPr id="71" name="円/楕円 70"/>
        <xdr:cNvSpPr/>
      </xdr:nvSpPr>
      <xdr:spPr bwMode="auto">
        <a:xfrm>
          <a:off x="5600700" y="331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149248</xdr:rowOff>
    </xdr:from>
    <xdr:ext cx="762000" cy="259045"/>
    <xdr:sp macro="" textlink="">
      <xdr:nvSpPr>
        <xdr:cNvPr id="72" name="人口1人当たり決算額の推移該当値テキスト130"/>
        <xdr:cNvSpPr txBox="1"/>
      </xdr:nvSpPr>
      <xdr:spPr>
        <a:xfrm>
          <a:off x="5740400" y="328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55,233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55245</xdr:rowOff>
    </xdr:from>
    <xdr:to>
      <xdr:col>4</xdr:col>
      <xdr:colOff>520700</xdr:colOff>
      <xdr:row>19</xdr:row>
      <xdr:rowOff>156845</xdr:rowOff>
    </xdr:to>
    <xdr:sp macro="" textlink="">
      <xdr:nvSpPr>
        <xdr:cNvPr id="73" name="円/楕円 72"/>
        <xdr:cNvSpPr/>
      </xdr:nvSpPr>
      <xdr:spPr bwMode="auto">
        <a:xfrm>
          <a:off x="4953000" y="3360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141622</xdr:rowOff>
    </xdr:from>
    <xdr:ext cx="736600" cy="259045"/>
    <xdr:sp macro="" textlink="">
      <xdr:nvSpPr>
        <xdr:cNvPr id="74" name="テキスト ボックス 73"/>
        <xdr:cNvSpPr txBox="1"/>
      </xdr:nvSpPr>
      <xdr:spPr>
        <a:xfrm>
          <a:off x="4622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36712</xdr:rowOff>
    </xdr:from>
    <xdr:to>
      <xdr:col>3</xdr:col>
      <xdr:colOff>955675</xdr:colOff>
      <xdr:row>19</xdr:row>
      <xdr:rowOff>138312</xdr:rowOff>
    </xdr:to>
    <xdr:sp macro="" textlink="">
      <xdr:nvSpPr>
        <xdr:cNvPr id="75" name="円/楕円 74"/>
        <xdr:cNvSpPr/>
      </xdr:nvSpPr>
      <xdr:spPr bwMode="auto">
        <a:xfrm>
          <a:off x="4254500" y="334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123089</xdr:rowOff>
    </xdr:from>
    <xdr:ext cx="762000" cy="259045"/>
    <xdr:sp macro="" textlink="">
      <xdr:nvSpPr>
        <xdr:cNvPr id="76" name="テキスト ボックス 75"/>
        <xdr:cNvSpPr txBox="1"/>
      </xdr:nvSpPr>
      <xdr:spPr>
        <a:xfrm>
          <a:off x="3924300" y="342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53,335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4969</xdr:rowOff>
    </xdr:from>
    <xdr:to>
      <xdr:col>3</xdr:col>
      <xdr:colOff>257175</xdr:colOff>
      <xdr:row>19</xdr:row>
      <xdr:rowOff>106569</xdr:rowOff>
    </xdr:to>
    <xdr:sp macro="" textlink="">
      <xdr:nvSpPr>
        <xdr:cNvPr id="77" name="円/楕円 76"/>
        <xdr:cNvSpPr/>
      </xdr:nvSpPr>
      <xdr:spPr bwMode="auto">
        <a:xfrm>
          <a:off x="3556000" y="331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91346</xdr:rowOff>
    </xdr:from>
    <xdr:ext cx="762000" cy="259045"/>
    <xdr:sp macro="" textlink="">
      <xdr:nvSpPr>
        <xdr:cNvPr id="78" name="テキスト ボックス 77"/>
        <xdr:cNvSpPr txBox="1"/>
      </xdr:nvSpPr>
      <xdr:spPr>
        <a:xfrm>
          <a:off x="3225800" y="339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55,279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22131</xdr:rowOff>
    </xdr:from>
    <xdr:to>
      <xdr:col>2</xdr:col>
      <xdr:colOff>692150</xdr:colOff>
      <xdr:row>19</xdr:row>
      <xdr:rowOff>123731</xdr:rowOff>
    </xdr:to>
    <xdr:sp macro="" textlink="">
      <xdr:nvSpPr>
        <xdr:cNvPr id="79" name="円/楕円 78"/>
        <xdr:cNvSpPr/>
      </xdr:nvSpPr>
      <xdr:spPr bwMode="auto">
        <a:xfrm>
          <a:off x="2857500" y="332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108508</xdr:rowOff>
    </xdr:from>
    <xdr:ext cx="762000" cy="259045"/>
    <xdr:sp macro="" textlink="">
      <xdr:nvSpPr>
        <xdr:cNvPr id="80" name="テキスト ボックス 79"/>
        <xdr:cNvSpPr txBox="1"/>
      </xdr:nvSpPr>
      <xdr:spPr>
        <a:xfrm>
          <a:off x="2527300" y="34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59754</xdr:rowOff>
    </xdr:from>
    <xdr:to>
      <xdr:col>4</xdr:col>
      <xdr:colOff>1117600</xdr:colOff>
      <xdr:row>36</xdr:row>
      <xdr:rowOff>86881</xdr:rowOff>
    </xdr:to>
    <xdr:cxnSp macro="">
      <xdr:nvCxnSpPr>
        <xdr:cNvPr id="113" name="直線コネクタ 112"/>
        <xdr:cNvCxnSpPr/>
      </xdr:nvCxnSpPr>
      <xdr:spPr bwMode="auto">
        <a:xfrm>
          <a:off x="5003800" y="7013004"/>
          <a:ext cx="647700" cy="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59754</xdr:rowOff>
    </xdr:from>
    <xdr:to>
      <xdr:col>4</xdr:col>
      <xdr:colOff>469900</xdr:colOff>
      <xdr:row>36</xdr:row>
      <xdr:rowOff>60668</xdr:rowOff>
    </xdr:to>
    <xdr:cxnSp macro="">
      <xdr:nvCxnSpPr>
        <xdr:cNvPr id="116" name="直線コネクタ 115"/>
        <xdr:cNvCxnSpPr/>
      </xdr:nvCxnSpPr>
      <xdr:spPr bwMode="auto">
        <a:xfrm flipV="1">
          <a:off x="4305300" y="7013004"/>
          <a:ext cx="6985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7880</xdr:rowOff>
    </xdr:from>
    <xdr:to>
      <xdr:col>3</xdr:col>
      <xdr:colOff>904875</xdr:colOff>
      <xdr:row>36</xdr:row>
      <xdr:rowOff>60668</xdr:rowOff>
    </xdr:to>
    <xdr:cxnSp macro="">
      <xdr:nvCxnSpPr>
        <xdr:cNvPr id="119" name="直線コネクタ 118"/>
        <xdr:cNvCxnSpPr/>
      </xdr:nvCxnSpPr>
      <xdr:spPr bwMode="auto">
        <a:xfrm>
          <a:off x="3606800" y="6961130"/>
          <a:ext cx="698500" cy="52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2318</xdr:rowOff>
    </xdr:from>
    <xdr:to>
      <xdr:col>3</xdr:col>
      <xdr:colOff>206375</xdr:colOff>
      <xdr:row>36</xdr:row>
      <xdr:rowOff>7880</xdr:rowOff>
    </xdr:to>
    <xdr:cxnSp macro="">
      <xdr:nvCxnSpPr>
        <xdr:cNvPr id="122" name="直線コネクタ 121"/>
        <xdr:cNvCxnSpPr/>
      </xdr:nvCxnSpPr>
      <xdr:spPr bwMode="auto">
        <a:xfrm>
          <a:off x="2908300" y="6955568"/>
          <a:ext cx="698500" cy="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297115</xdr:rowOff>
    </xdr:from>
    <xdr:ext cx="762000" cy="259045"/>
    <xdr:sp macro="" textlink="">
      <xdr:nvSpPr>
        <xdr:cNvPr id="126" name="テキスト ボックス 125"/>
        <xdr:cNvSpPr txBox="1"/>
      </xdr:nvSpPr>
      <xdr:spPr>
        <a:xfrm>
          <a:off x="2527300" y="65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36081</xdr:rowOff>
    </xdr:from>
    <xdr:to>
      <xdr:col>5</xdr:col>
      <xdr:colOff>34925</xdr:colOff>
      <xdr:row>36</xdr:row>
      <xdr:rowOff>137681</xdr:rowOff>
    </xdr:to>
    <xdr:sp macro="" textlink="">
      <xdr:nvSpPr>
        <xdr:cNvPr id="132" name="円/楕円 131"/>
        <xdr:cNvSpPr/>
      </xdr:nvSpPr>
      <xdr:spPr bwMode="auto">
        <a:xfrm>
          <a:off x="5600700" y="698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8158</xdr:rowOff>
    </xdr:from>
    <xdr:ext cx="762000" cy="259045"/>
    <xdr:sp macro="" textlink="">
      <xdr:nvSpPr>
        <xdr:cNvPr id="133" name="人口1人当たり決算額の推移該当値テキスト445"/>
        <xdr:cNvSpPr txBox="1"/>
      </xdr:nvSpPr>
      <xdr:spPr>
        <a:xfrm>
          <a:off x="5740400" y="69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8954</xdr:rowOff>
    </xdr:from>
    <xdr:to>
      <xdr:col>4</xdr:col>
      <xdr:colOff>520700</xdr:colOff>
      <xdr:row>36</xdr:row>
      <xdr:rowOff>110554</xdr:rowOff>
    </xdr:to>
    <xdr:sp macro="" textlink="">
      <xdr:nvSpPr>
        <xdr:cNvPr id="134" name="円/楕円 133"/>
        <xdr:cNvSpPr/>
      </xdr:nvSpPr>
      <xdr:spPr bwMode="auto">
        <a:xfrm>
          <a:off x="4953000" y="696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95331</xdr:rowOff>
    </xdr:from>
    <xdr:ext cx="736600" cy="259045"/>
    <xdr:sp macro="" textlink="">
      <xdr:nvSpPr>
        <xdr:cNvPr id="135" name="テキスト ボックス 134"/>
        <xdr:cNvSpPr txBox="1"/>
      </xdr:nvSpPr>
      <xdr:spPr>
        <a:xfrm>
          <a:off x="4622800" y="704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9868</xdr:rowOff>
    </xdr:from>
    <xdr:to>
      <xdr:col>3</xdr:col>
      <xdr:colOff>955675</xdr:colOff>
      <xdr:row>36</xdr:row>
      <xdr:rowOff>111468</xdr:rowOff>
    </xdr:to>
    <xdr:sp macro="" textlink="">
      <xdr:nvSpPr>
        <xdr:cNvPr id="136" name="円/楕円 135"/>
        <xdr:cNvSpPr/>
      </xdr:nvSpPr>
      <xdr:spPr bwMode="auto">
        <a:xfrm>
          <a:off x="4254500" y="696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96245</xdr:rowOff>
    </xdr:from>
    <xdr:ext cx="762000" cy="259045"/>
    <xdr:sp macro="" textlink="">
      <xdr:nvSpPr>
        <xdr:cNvPr id="137" name="テキスト ボックス 136"/>
        <xdr:cNvSpPr txBox="1"/>
      </xdr:nvSpPr>
      <xdr:spPr>
        <a:xfrm>
          <a:off x="3924300" y="704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299980</xdr:rowOff>
    </xdr:from>
    <xdr:to>
      <xdr:col>3</xdr:col>
      <xdr:colOff>257175</xdr:colOff>
      <xdr:row>36</xdr:row>
      <xdr:rowOff>58680</xdr:rowOff>
    </xdr:to>
    <xdr:sp macro="" textlink="">
      <xdr:nvSpPr>
        <xdr:cNvPr id="138" name="円/楕円 137"/>
        <xdr:cNvSpPr/>
      </xdr:nvSpPr>
      <xdr:spPr bwMode="auto">
        <a:xfrm>
          <a:off x="3556000" y="6910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43457</xdr:rowOff>
    </xdr:from>
    <xdr:ext cx="762000" cy="259045"/>
    <xdr:sp macro="" textlink="">
      <xdr:nvSpPr>
        <xdr:cNvPr id="139" name="テキスト ボックス 138"/>
        <xdr:cNvSpPr txBox="1"/>
      </xdr:nvSpPr>
      <xdr:spPr>
        <a:xfrm>
          <a:off x="3225800" y="699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294418</xdr:rowOff>
    </xdr:from>
    <xdr:to>
      <xdr:col>2</xdr:col>
      <xdr:colOff>692150</xdr:colOff>
      <xdr:row>36</xdr:row>
      <xdr:rowOff>53118</xdr:rowOff>
    </xdr:to>
    <xdr:sp macro="" textlink="">
      <xdr:nvSpPr>
        <xdr:cNvPr id="140" name="円/楕円 139"/>
        <xdr:cNvSpPr/>
      </xdr:nvSpPr>
      <xdr:spPr bwMode="auto">
        <a:xfrm>
          <a:off x="2857500" y="690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37895</xdr:rowOff>
    </xdr:from>
    <xdr:ext cx="762000" cy="259045"/>
    <xdr:sp macro="" textlink="">
      <xdr:nvSpPr>
        <xdr:cNvPr id="141" name="テキスト ボックス 140"/>
        <xdr:cNvSpPr txBox="1"/>
      </xdr:nvSpPr>
      <xdr:spPr>
        <a:xfrm>
          <a:off x="2527300" y="699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実質単年度収支は平成</a:t>
          </a:r>
          <a:r>
            <a:rPr lang="en-US" altLang="ja-JP" sz="1100" b="0" i="0" baseline="0">
              <a:solidFill>
                <a:schemeClr val="tx1"/>
              </a:solidFill>
              <a:effectLst/>
              <a:latin typeface="+mn-lt"/>
              <a:ea typeface="+mn-ea"/>
              <a:cs typeface="+mn-cs"/>
            </a:rPr>
            <a:t>21</a:t>
          </a:r>
          <a:r>
            <a:rPr lang="ja-JP" altLang="ja-JP" sz="1100" b="0" i="0" baseline="0">
              <a:solidFill>
                <a:schemeClr val="tx1"/>
              </a:solidFill>
              <a:effectLst/>
              <a:latin typeface="+mn-lt"/>
              <a:ea typeface="+mn-ea"/>
              <a:cs typeface="+mn-cs"/>
            </a:rPr>
            <a:t>年度以降、黒字を維持してい</a:t>
          </a:r>
          <a:r>
            <a:rPr lang="ja-JP" altLang="en-US" sz="1100" b="0" i="0" baseline="0">
              <a:solidFill>
                <a:schemeClr val="tx1"/>
              </a:solidFill>
              <a:effectLst/>
              <a:latin typeface="+mn-lt"/>
              <a:ea typeface="+mn-ea"/>
              <a:cs typeface="+mn-cs"/>
            </a:rPr>
            <a:t>たが、</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年度は</a:t>
          </a:r>
          <a:r>
            <a:rPr lang="ja-JP" altLang="en-US" sz="1100" b="0" i="0" baseline="0">
              <a:solidFill>
                <a:schemeClr val="tx1"/>
              </a:solidFill>
              <a:effectLst/>
              <a:latin typeface="+mn-lt"/>
              <a:ea typeface="+mn-ea"/>
              <a:cs typeface="+mn-cs"/>
            </a:rPr>
            <a:t>扶助費等の増により歳出総額が増加し、</a:t>
          </a:r>
          <a:r>
            <a:rPr lang="ja-JP" altLang="ja-JP" sz="1100" b="0" i="0" baseline="0">
              <a:solidFill>
                <a:schemeClr val="tx1"/>
              </a:solidFill>
              <a:effectLst/>
              <a:latin typeface="+mn-lt"/>
              <a:ea typeface="+mn-ea"/>
              <a:cs typeface="+mn-cs"/>
            </a:rPr>
            <a:t>単年度収支</a:t>
          </a:r>
          <a:r>
            <a:rPr lang="ja-JP" altLang="en-US" sz="1100" b="0" i="0" baseline="0">
              <a:solidFill>
                <a:schemeClr val="tx1"/>
              </a:solidFill>
              <a:effectLst/>
              <a:latin typeface="+mn-lt"/>
              <a:ea typeface="+mn-ea"/>
              <a:cs typeface="+mn-cs"/>
            </a:rPr>
            <a:t>において平成</a:t>
          </a:r>
          <a:r>
            <a:rPr lang="en-US" altLang="ja-JP" sz="1100" b="0" i="0" baseline="0">
              <a:solidFill>
                <a:schemeClr val="tx1"/>
              </a:solidFill>
              <a:effectLst/>
              <a:latin typeface="+mn-lt"/>
              <a:ea typeface="+mn-ea"/>
              <a:cs typeface="+mn-cs"/>
            </a:rPr>
            <a:t>25</a:t>
          </a:r>
          <a:r>
            <a:rPr lang="ja-JP" altLang="en-US" sz="1100" b="0" i="0" baseline="0">
              <a:solidFill>
                <a:schemeClr val="tx1"/>
              </a:solidFill>
              <a:effectLst/>
              <a:latin typeface="+mn-lt"/>
              <a:ea typeface="+mn-ea"/>
              <a:cs typeface="+mn-cs"/>
            </a:rPr>
            <a:t>年度に引き続き</a:t>
          </a:r>
          <a:r>
            <a:rPr lang="ja-JP" altLang="ja-JP" sz="1100" b="0" i="0" baseline="0">
              <a:solidFill>
                <a:schemeClr val="tx1"/>
              </a:solidFill>
              <a:effectLst/>
              <a:latin typeface="+mn-lt"/>
              <a:ea typeface="+mn-ea"/>
              <a:cs typeface="+mn-cs"/>
            </a:rPr>
            <a:t>赤字とな</a:t>
          </a:r>
          <a:r>
            <a:rPr lang="ja-JP" altLang="en-US" sz="1100" b="0" i="0" baseline="0">
              <a:solidFill>
                <a:schemeClr val="tx1"/>
              </a:solidFill>
              <a:effectLst/>
              <a:latin typeface="+mn-lt"/>
              <a:ea typeface="+mn-ea"/>
              <a:cs typeface="+mn-cs"/>
            </a:rPr>
            <a:t>る。その結果、平成</a:t>
          </a:r>
          <a:r>
            <a:rPr lang="en-US" altLang="ja-JP" sz="1100" b="0" i="0" baseline="0">
              <a:solidFill>
                <a:schemeClr val="tx1"/>
              </a:solidFill>
              <a:effectLst/>
              <a:latin typeface="+mn-lt"/>
              <a:ea typeface="+mn-ea"/>
              <a:cs typeface="+mn-cs"/>
            </a:rPr>
            <a:t>26</a:t>
          </a:r>
          <a:r>
            <a:rPr lang="ja-JP" altLang="en-US" sz="1100" b="0" i="0" baseline="0">
              <a:solidFill>
                <a:schemeClr val="tx1"/>
              </a:solidFill>
              <a:effectLst/>
              <a:latin typeface="+mn-lt"/>
              <a:ea typeface="+mn-ea"/>
              <a:cs typeface="+mn-cs"/>
            </a:rPr>
            <a:t>年度は</a:t>
          </a:r>
          <a:r>
            <a:rPr lang="ja-JP" altLang="ja-JP" sz="1100" b="0" i="0" baseline="0">
              <a:solidFill>
                <a:schemeClr val="tx1"/>
              </a:solidFill>
              <a:effectLst/>
              <a:latin typeface="+mn-lt"/>
              <a:ea typeface="+mn-ea"/>
              <a:cs typeface="+mn-cs"/>
            </a:rPr>
            <a:t>財政調整基金等への積立を行った</a:t>
          </a:r>
          <a:r>
            <a:rPr lang="ja-JP" altLang="en-US" sz="1100" b="0" i="0" baseline="0">
              <a:solidFill>
                <a:schemeClr val="tx1"/>
              </a:solidFill>
              <a:effectLst/>
              <a:latin typeface="+mn-lt"/>
              <a:ea typeface="+mn-ea"/>
              <a:cs typeface="+mn-cs"/>
            </a:rPr>
            <a:t>が</a:t>
          </a:r>
          <a:r>
            <a:rPr lang="ja-JP" altLang="ja-JP" sz="1100" b="0" i="0" baseline="0">
              <a:solidFill>
                <a:schemeClr val="tx1"/>
              </a:solidFill>
              <a:effectLst/>
              <a:latin typeface="+mn-lt"/>
              <a:ea typeface="+mn-ea"/>
              <a:cs typeface="+mn-cs"/>
            </a:rPr>
            <a:t>実質単年度収支は</a:t>
          </a:r>
          <a:r>
            <a:rPr lang="ja-JP" altLang="en-US" sz="1100" b="0" i="0" baseline="0">
              <a:solidFill>
                <a:schemeClr val="tx1"/>
              </a:solidFill>
              <a:effectLst/>
              <a:latin typeface="+mn-lt"/>
              <a:ea typeface="+mn-ea"/>
              <a:cs typeface="+mn-cs"/>
            </a:rPr>
            <a:t>赤字へ転じた。</a:t>
          </a:r>
          <a:endParaRPr lang="ja-JP" altLang="ja-JP" sz="1400">
            <a:solidFill>
              <a:schemeClr val="tx1"/>
            </a:solidFill>
            <a:effectLst/>
          </a:endParaRPr>
        </a:p>
        <a:p>
          <a:pPr rtl="0"/>
          <a:r>
            <a:rPr lang="ja-JP" altLang="en-US" sz="1100" b="0" i="0" baseline="0">
              <a:solidFill>
                <a:schemeClr val="tx1"/>
              </a:solidFill>
              <a:effectLst/>
              <a:latin typeface="+mn-lt"/>
              <a:ea typeface="+mn-ea"/>
              <a:cs typeface="+mn-cs"/>
            </a:rPr>
            <a:t>ただし</a:t>
          </a:r>
          <a:r>
            <a:rPr lang="ja-JP" altLang="ja-JP" sz="1100" b="0" i="0" baseline="0">
              <a:solidFill>
                <a:schemeClr val="tx1"/>
              </a:solidFill>
              <a:effectLst/>
              <a:latin typeface="+mn-lt"/>
              <a:ea typeface="+mn-ea"/>
              <a:cs typeface="+mn-cs"/>
            </a:rPr>
            <a:t>、財政調整基金の残高は標準財政規模比で</a:t>
          </a:r>
          <a:r>
            <a:rPr lang="en-US" altLang="ja-JP" sz="1100" b="0" i="0" baseline="0">
              <a:solidFill>
                <a:schemeClr val="tx1"/>
              </a:solidFill>
              <a:effectLst/>
              <a:latin typeface="+mn-lt"/>
              <a:ea typeface="+mn-ea"/>
              <a:cs typeface="+mn-cs"/>
            </a:rPr>
            <a:t>1.19</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と</a:t>
          </a:r>
          <a:r>
            <a:rPr lang="ja-JP" altLang="ja-JP" sz="1100" b="0" i="0" baseline="0">
              <a:solidFill>
                <a:schemeClr val="tx1"/>
              </a:solidFill>
              <a:effectLst/>
              <a:latin typeface="+mn-lt"/>
              <a:ea typeface="+mn-ea"/>
              <a:cs typeface="+mn-cs"/>
            </a:rPr>
            <a:t>好転している。今後も剰余金の状況や将来の財政計画をふまえて計画的な管理に努める。</a:t>
          </a:r>
          <a:endParaRPr lang="ja-JP" altLang="ja-JP" sz="1400">
            <a:solidFill>
              <a:schemeClr val="tx1"/>
            </a:solidFill>
            <a:effectLst/>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各年度とも全会計で赤字を生じていない。</a:t>
          </a:r>
          <a:endParaRPr lang="ja-JP" altLang="ja-JP" sz="1400">
            <a:effectLst/>
          </a:endParaRPr>
        </a:p>
        <a:p>
          <a:pPr rtl="0"/>
          <a:r>
            <a:rPr lang="ja-JP" altLang="ja-JP" sz="1100" b="0" i="0" baseline="0">
              <a:solidFill>
                <a:schemeClr val="dk1"/>
              </a:solidFill>
              <a:effectLst/>
              <a:latin typeface="+mn-lt"/>
              <a:ea typeface="+mn-ea"/>
              <a:cs typeface="+mn-cs"/>
            </a:rPr>
            <a:t>ただし、平成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水道事業会計、</a:t>
          </a:r>
          <a:r>
            <a:rPr lang="ja-JP" altLang="ja-JP" sz="1100" b="0" i="0" baseline="0">
              <a:solidFill>
                <a:schemeClr val="dk1"/>
              </a:solidFill>
              <a:effectLst/>
              <a:latin typeface="+mn-lt"/>
              <a:ea typeface="+mn-ea"/>
              <a:cs typeface="+mn-cs"/>
            </a:rPr>
            <a:t>一般会計、国民健康保険事業</a:t>
          </a:r>
          <a:r>
            <a:rPr lang="ja-JP" altLang="en-US" sz="1100" b="0" i="0" baseline="0">
              <a:solidFill>
                <a:schemeClr val="dk1"/>
              </a:solidFill>
              <a:effectLst/>
              <a:latin typeface="+mn-lt"/>
              <a:ea typeface="+mn-ea"/>
              <a:cs typeface="+mn-cs"/>
            </a:rPr>
            <a:t>費特別会計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交通災害共済事業費特別会計、南河原地区簡易水道事業費特別会計</a:t>
          </a:r>
          <a:r>
            <a:rPr lang="ja-JP" altLang="ja-JP" sz="1100" b="0" i="0" baseline="0">
              <a:solidFill>
                <a:schemeClr val="dk1"/>
              </a:solidFill>
              <a:effectLst/>
              <a:latin typeface="+mn-lt"/>
              <a:ea typeface="+mn-ea"/>
              <a:cs typeface="+mn-cs"/>
            </a:rPr>
            <a:t>で比率が低下して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そのため、</a:t>
          </a:r>
          <a:r>
            <a:rPr lang="ja-JP" altLang="ja-JP" sz="1100" b="0" i="0" baseline="0">
              <a:solidFill>
                <a:schemeClr val="dk1"/>
              </a:solidFill>
              <a:effectLst/>
              <a:latin typeface="+mn-lt"/>
              <a:ea typeface="+mn-ea"/>
              <a:cs typeface="+mn-cs"/>
            </a:rPr>
            <a:t>計画的で効率的な事務事業の執行を図るとともに使用料や保険料の適正化の検討も行っていく必要がある。</a:t>
          </a:r>
          <a:endParaRPr lang="ja-JP" altLang="ja-JP" sz="1400">
            <a:effectLst/>
          </a:endParaRPr>
        </a:p>
        <a:p>
          <a:r>
            <a:rPr lang="ja-JP" altLang="ja-JP" sz="1100" b="0" i="0" baseline="0">
              <a:solidFill>
                <a:schemeClr val="dk1"/>
              </a:solidFill>
              <a:effectLst/>
              <a:latin typeface="+mn-lt"/>
              <a:ea typeface="+mn-ea"/>
              <a:cs typeface="+mn-cs"/>
            </a:rPr>
            <a:t>今後も標準財政規模に見合った財政運営を行い、長期的に収支の均衡を保っていくよう努める。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effectLst/>
            </a:rPr>
            <a:t>会計元利償還金の額が、平成</a:t>
          </a:r>
          <a:r>
            <a:rPr lang="en-US" altLang="ja-JP" sz="1100">
              <a:effectLst/>
            </a:rPr>
            <a:t>25</a:t>
          </a:r>
          <a:r>
            <a:rPr lang="ja-JP" altLang="en-US" sz="1100">
              <a:effectLst/>
            </a:rPr>
            <a:t>年度と比較し、</a:t>
          </a:r>
          <a:r>
            <a:rPr lang="en-US" altLang="ja-JP" sz="1100">
              <a:effectLst/>
            </a:rPr>
            <a:t>118</a:t>
          </a:r>
          <a:r>
            <a:rPr lang="ja-JP" altLang="en-US" sz="1100">
              <a:effectLst/>
            </a:rPr>
            <a:t>百万円増加したが、公営企業の地方債償還財源繰入金などが</a:t>
          </a:r>
          <a:r>
            <a:rPr lang="en-US" altLang="ja-JP" sz="1100">
              <a:effectLst/>
            </a:rPr>
            <a:t>73</a:t>
          </a:r>
          <a:r>
            <a:rPr lang="ja-JP" altLang="en-US" sz="1100">
              <a:effectLst/>
            </a:rPr>
            <a:t>百万円減少となり、総体で</a:t>
          </a:r>
          <a:r>
            <a:rPr lang="en-US" altLang="ja-JP" sz="1100">
              <a:effectLst/>
            </a:rPr>
            <a:t>45</a:t>
          </a:r>
          <a:r>
            <a:rPr lang="ja-JP" altLang="en-US" sz="1100">
              <a:effectLst/>
            </a:rPr>
            <a:t>百万円の増となった。ただし、増加した地方債が臨時財政対策債と合併特例債のため、算入公債費等も増加しており分子の比率は低下ている。</a:t>
          </a:r>
          <a:endParaRPr lang="en-US" altLang="ja-JP" sz="11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今後も投資事業等を精査し、新規借入れを抑制するなどして起債に大きく頼ることのない財政運営に努める。</a:t>
          </a:r>
          <a:endParaRPr lang="ja-JP" altLang="ja-JP">
            <a:effectLst/>
          </a:endParaRPr>
        </a:p>
        <a:p>
          <a:pPr rtl="0"/>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臨時財政対策債に加え、小中学校のエアコン設置事業や小中学校トイレ改修事業、斎場改修事業など大型事業が集中したため、将来負担額のうち地方債の現在高が</a:t>
          </a:r>
          <a:r>
            <a:rPr lang="en-US" altLang="ja-JP" sz="1100" b="0" i="0" baseline="0">
              <a:solidFill>
                <a:schemeClr val="dk1"/>
              </a:solidFill>
              <a:effectLst/>
              <a:latin typeface="+mn-ea"/>
              <a:ea typeface="+mn-ea"/>
              <a:cs typeface="+mn-cs"/>
            </a:rPr>
            <a:t>1,755</a:t>
          </a:r>
          <a:r>
            <a:rPr lang="ja-JP" altLang="en-US" sz="1100" b="0" i="0" baseline="0">
              <a:solidFill>
                <a:schemeClr val="dk1"/>
              </a:solidFill>
              <a:effectLst/>
              <a:latin typeface="+mn-ea"/>
              <a:ea typeface="+mn-ea"/>
              <a:cs typeface="+mn-cs"/>
            </a:rPr>
            <a:t>百万円増加した。</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ただし、下水道事業債の減少などにより、将来負担額のうち公営企業繰入見込額が</a:t>
          </a:r>
          <a:r>
            <a:rPr lang="en-US" altLang="ja-JP" sz="1100" b="0" i="0" baseline="0">
              <a:solidFill>
                <a:schemeClr val="dk1"/>
              </a:solidFill>
              <a:effectLst/>
              <a:latin typeface="+mn-ea"/>
              <a:ea typeface="+mn-ea"/>
              <a:cs typeface="+mn-cs"/>
            </a:rPr>
            <a:t>453</a:t>
          </a:r>
          <a:r>
            <a:rPr lang="ja-JP" altLang="en-US" sz="1100" b="0" i="0" baseline="0">
              <a:solidFill>
                <a:schemeClr val="dk1"/>
              </a:solidFill>
              <a:effectLst/>
              <a:latin typeface="+mn-ea"/>
              <a:ea typeface="+mn-ea"/>
              <a:cs typeface="+mn-cs"/>
            </a:rPr>
            <a:t>百万円減少し、将来負担額総額では</a:t>
          </a:r>
          <a:r>
            <a:rPr lang="en-US" altLang="ja-JP" sz="1100" b="0" i="0" baseline="0">
              <a:solidFill>
                <a:schemeClr val="dk1"/>
              </a:solidFill>
              <a:effectLst/>
              <a:latin typeface="+mn-ea"/>
              <a:ea typeface="+mn-ea"/>
              <a:cs typeface="+mn-cs"/>
            </a:rPr>
            <a:t>1,122</a:t>
          </a:r>
          <a:r>
            <a:rPr lang="ja-JP" altLang="en-US" sz="1100" b="0" i="0" baseline="0">
              <a:solidFill>
                <a:schemeClr val="dk1"/>
              </a:solidFill>
              <a:effectLst/>
              <a:latin typeface="+mn-ea"/>
              <a:ea typeface="+mn-ea"/>
              <a:cs typeface="+mn-cs"/>
            </a:rPr>
            <a:t>百万円の増加となった。また、充当可能財源等においては都市計画税の減などにより、充当可能特定歳入が</a:t>
          </a:r>
          <a:r>
            <a:rPr lang="en-US" altLang="ja-JP" sz="1100" b="0" i="0" baseline="0">
              <a:solidFill>
                <a:schemeClr val="dk1"/>
              </a:solidFill>
              <a:effectLst/>
              <a:latin typeface="+mn-ea"/>
              <a:ea typeface="+mn-ea"/>
              <a:cs typeface="+mn-cs"/>
            </a:rPr>
            <a:t>451</a:t>
          </a:r>
          <a:r>
            <a:rPr lang="ja-JP" altLang="en-US" sz="1100" b="0" i="0" baseline="0">
              <a:solidFill>
                <a:schemeClr val="dk1"/>
              </a:solidFill>
              <a:effectLst/>
              <a:latin typeface="+mn-ea"/>
              <a:ea typeface="+mn-ea"/>
              <a:cs typeface="+mn-cs"/>
            </a:rPr>
            <a:t>百万円減少したものの、財政調整基金等への積立などにより充当可能基金が</a:t>
          </a:r>
          <a:r>
            <a:rPr lang="en-US" altLang="ja-JP" sz="1100" b="0" i="0" baseline="0">
              <a:solidFill>
                <a:schemeClr val="dk1"/>
              </a:solidFill>
              <a:effectLst/>
              <a:latin typeface="+mn-ea"/>
              <a:ea typeface="+mn-ea"/>
              <a:cs typeface="+mn-cs"/>
            </a:rPr>
            <a:t>215</a:t>
          </a:r>
          <a:r>
            <a:rPr lang="ja-JP" altLang="en-US" sz="1100" b="0" i="0" baseline="0">
              <a:solidFill>
                <a:schemeClr val="dk1"/>
              </a:solidFill>
              <a:effectLst/>
              <a:latin typeface="+mn-ea"/>
              <a:ea typeface="+mn-ea"/>
              <a:cs typeface="+mn-cs"/>
            </a:rPr>
            <a:t>百万円増加したことに加え、臨時財政対策債償還費や合併特例債償還費の増加で、基準財政需要額算入見込額が</a:t>
          </a:r>
          <a:r>
            <a:rPr lang="en-US" altLang="ja-JP" sz="1100" b="0" i="0" baseline="0">
              <a:solidFill>
                <a:schemeClr val="dk1"/>
              </a:solidFill>
              <a:effectLst/>
              <a:latin typeface="+mn-ea"/>
              <a:ea typeface="+mn-ea"/>
              <a:cs typeface="+mn-cs"/>
            </a:rPr>
            <a:t>1,361</a:t>
          </a:r>
          <a:r>
            <a:rPr lang="ja-JP" altLang="en-US" sz="1100" b="0" i="0" baseline="0">
              <a:solidFill>
                <a:schemeClr val="dk1"/>
              </a:solidFill>
              <a:effectLst/>
              <a:latin typeface="+mn-ea"/>
              <a:ea typeface="+mn-ea"/>
              <a:cs typeface="+mn-cs"/>
            </a:rPr>
            <a:t>百万円増加したため、充当可能財源等総額では</a:t>
          </a:r>
          <a:r>
            <a:rPr lang="en-US" altLang="ja-JP" sz="1100" b="0" i="0" baseline="0">
              <a:solidFill>
                <a:schemeClr val="dk1"/>
              </a:solidFill>
              <a:effectLst/>
              <a:latin typeface="+mn-ea"/>
              <a:ea typeface="+mn-ea"/>
              <a:cs typeface="+mn-cs"/>
            </a:rPr>
            <a:t>1,125</a:t>
          </a:r>
          <a:r>
            <a:rPr lang="ja-JP" altLang="en-US" sz="1100" b="0" i="0" baseline="0">
              <a:solidFill>
                <a:schemeClr val="dk1"/>
              </a:solidFill>
              <a:effectLst/>
              <a:latin typeface="+mn-ea"/>
              <a:ea typeface="+mn-ea"/>
              <a:cs typeface="+mn-cs"/>
            </a:rPr>
            <a:t>百万円の増加となった。</a:t>
          </a:r>
          <a:endParaRPr lang="en-US" altLang="ja-JP" sz="11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その結果、将来負担比率の分子の比率が低下した。</a:t>
          </a:r>
          <a:endParaRPr lang="en-US" altLang="ja-JP" sz="11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今後も特例地方債を除く地方債の削減を続け、更なる健全化に努める。</a:t>
          </a:r>
          <a:endParaRPr lang="ja-JP" altLang="ja-JP" sz="1100">
            <a:effectLst/>
            <a:latin typeface="+mn-ea"/>
            <a:ea typeface="+mn-ea"/>
          </a:endParaRPr>
        </a:p>
        <a:p>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28563095</v>
      </c>
      <c r="BO4" s="349"/>
      <c r="BP4" s="349"/>
      <c r="BQ4" s="349"/>
      <c r="BR4" s="349"/>
      <c r="BS4" s="349"/>
      <c r="BT4" s="349"/>
      <c r="BU4" s="350"/>
      <c r="BV4" s="348">
        <v>27258136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27350340</v>
      </c>
      <c r="BO5" s="386"/>
      <c r="BP5" s="386"/>
      <c r="BQ5" s="386"/>
      <c r="BR5" s="386"/>
      <c r="BS5" s="386"/>
      <c r="BT5" s="386"/>
      <c r="BU5" s="387"/>
      <c r="BV5" s="385">
        <v>25459450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92.4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1212755</v>
      </c>
      <c r="BO6" s="386"/>
      <c r="BP6" s="386"/>
      <c r="BQ6" s="386"/>
      <c r="BR6" s="386"/>
      <c r="BS6" s="386"/>
      <c r="BT6" s="386"/>
      <c r="BU6" s="387"/>
      <c r="BV6" s="385">
        <v>1798686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101.5</v>
      </c>
      <c r="CU6" s="423"/>
      <c r="CV6" s="423"/>
      <c r="CW6" s="423"/>
      <c r="CX6" s="423"/>
      <c r="CY6" s="423"/>
      <c r="CZ6" s="423"/>
      <c r="DA6" s="424"/>
      <c r="DB6" s="422">
        <v>102.2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187487</v>
      </c>
      <c r="BO7" s="386"/>
      <c r="BP7" s="386"/>
      <c r="BQ7" s="386"/>
      <c r="BR7" s="386"/>
      <c r="BS7" s="386"/>
      <c r="BT7" s="386"/>
      <c r="BU7" s="387"/>
      <c r="BV7" s="385">
        <v>365205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16747673</v>
      </c>
      <c r="CU7" s="386"/>
      <c r="CV7" s="386"/>
      <c r="CW7" s="386"/>
      <c r="CX7" s="386"/>
      <c r="CY7" s="386"/>
      <c r="CZ7" s="386"/>
      <c r="DA7" s="387"/>
      <c r="DB7" s="385">
        <v>16698456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1025268</v>
      </c>
      <c r="BO8" s="386"/>
      <c r="BP8" s="386"/>
      <c r="BQ8" s="386"/>
      <c r="BR8" s="386"/>
      <c r="BS8" s="386"/>
      <c r="BT8" s="386"/>
      <c r="BU8" s="387"/>
      <c r="BV8" s="385">
        <v>1433481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0.71</v>
      </c>
      <c r="CU8" s="426"/>
      <c r="CV8" s="426"/>
      <c r="CW8" s="426"/>
      <c r="CX8" s="426"/>
      <c r="CY8" s="426"/>
      <c r="CZ8" s="426"/>
      <c r="DA8" s="427"/>
      <c r="DB8" s="425">
        <v>0.71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85786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-408213</v>
      </c>
      <c r="BO9" s="386"/>
      <c r="BP9" s="386"/>
      <c r="BQ9" s="386"/>
      <c r="BR9" s="386"/>
      <c r="BS9" s="386"/>
      <c r="BT9" s="386"/>
      <c r="BU9" s="387"/>
      <c r="BV9" s="385">
        <v>-87283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88815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202740</v>
      </c>
      <c r="BO10" s="386"/>
      <c r="BP10" s="386"/>
      <c r="BQ10" s="386"/>
      <c r="BR10" s="386"/>
      <c r="BS10" s="386"/>
      <c r="BT10" s="386"/>
      <c r="BU10" s="387"/>
      <c r="BV10" s="385">
        <v>102531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84363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83149</v>
      </c>
      <c r="S13" s="467"/>
      <c r="T13" s="467"/>
      <c r="U13" s="467"/>
      <c r="V13" s="468"/>
      <c r="W13" s="401" t="s">
        <v>123</v>
      </c>
      <c r="X13" s="402"/>
      <c r="Y13" s="402"/>
      <c r="Z13" s="402"/>
      <c r="AA13" s="402"/>
      <c r="AB13" s="392"/>
      <c r="AC13" s="436">
        <v>1281</v>
      </c>
      <c r="AD13" s="437"/>
      <c r="AE13" s="437"/>
      <c r="AF13" s="437"/>
      <c r="AG13" s="476"/>
      <c r="AH13" s="436">
        <v>1840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-205473</v>
      </c>
      <c r="BO13" s="386"/>
      <c r="BP13" s="386"/>
      <c r="BQ13" s="386"/>
      <c r="BR13" s="386"/>
      <c r="BS13" s="386"/>
      <c r="BT13" s="386"/>
      <c r="BU13" s="387"/>
      <c r="BV13" s="385">
        <v>15248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4.7</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85243</v>
      </c>
      <c r="S14" s="467"/>
      <c r="T14" s="467"/>
      <c r="U14" s="467"/>
      <c r="V14" s="468"/>
      <c r="W14" s="375"/>
      <c r="X14" s="376"/>
      <c r="Y14" s="376"/>
      <c r="Z14" s="376"/>
      <c r="AA14" s="376"/>
      <c r="AB14" s="365"/>
      <c r="AC14" s="469">
        <v>3.1</v>
      </c>
      <c r="AD14" s="470"/>
      <c r="AE14" s="470"/>
      <c r="AF14" s="470"/>
      <c r="AG14" s="471"/>
      <c r="AH14" s="469">
        <v>4.0999999999999996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38.4</v>
      </c>
      <c r="CU14" s="481"/>
      <c r="CV14" s="481"/>
      <c r="CW14" s="481"/>
      <c r="CX14" s="481"/>
      <c r="CY14" s="481"/>
      <c r="CZ14" s="481"/>
      <c r="DA14" s="482"/>
      <c r="DB14" s="480">
        <v>38.1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84035</v>
      </c>
      <c r="S15" s="467"/>
      <c r="T15" s="467"/>
      <c r="U15" s="467"/>
      <c r="V15" s="468"/>
      <c r="W15" s="401" t="s">
        <v>130</v>
      </c>
      <c r="X15" s="402"/>
      <c r="Y15" s="402"/>
      <c r="Z15" s="402"/>
      <c r="AA15" s="402"/>
      <c r="AB15" s="392"/>
      <c r="AC15" s="436">
        <v>12901</v>
      </c>
      <c r="AD15" s="437"/>
      <c r="AE15" s="437"/>
      <c r="AF15" s="437"/>
      <c r="AG15" s="476"/>
      <c r="AH15" s="436">
        <v>15242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8646067</v>
      </c>
      <c r="BO15" s="349"/>
      <c r="BP15" s="349"/>
      <c r="BQ15" s="349"/>
      <c r="BR15" s="349"/>
      <c r="BS15" s="349"/>
      <c r="BT15" s="349"/>
      <c r="BU15" s="350"/>
      <c r="BV15" s="348">
        <v>8707111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31.7</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12248414</v>
      </c>
      <c r="BO16" s="386"/>
      <c r="BP16" s="386"/>
      <c r="BQ16" s="386"/>
      <c r="BR16" s="386"/>
      <c r="BS16" s="386"/>
      <c r="BT16" s="386"/>
      <c r="BU16" s="387"/>
      <c r="BV16" s="385">
        <v>12033396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26554</v>
      </c>
      <c r="AD17" s="437"/>
      <c r="AE17" s="437"/>
      <c r="AF17" s="437"/>
      <c r="AG17" s="476"/>
      <c r="AH17" s="436">
        <v>27617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11081151</v>
      </c>
      <c r="BO17" s="386"/>
      <c r="BP17" s="386"/>
      <c r="BQ17" s="386"/>
      <c r="BR17" s="386"/>
      <c r="BS17" s="386"/>
      <c r="BT17" s="386"/>
      <c r="BU17" s="387"/>
      <c r="BV17" s="385">
        <v>11210293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67.489999999999995</v>
      </c>
      <c r="M18" s="498"/>
      <c r="N18" s="498"/>
      <c r="O18" s="498"/>
      <c r="P18" s="498"/>
      <c r="Q18" s="498"/>
      <c r="R18" s="499"/>
      <c r="S18" s="499"/>
      <c r="T18" s="499"/>
      <c r="U18" s="499"/>
      <c r="V18" s="500"/>
      <c r="W18" s="403"/>
      <c r="X18" s="404"/>
      <c r="Y18" s="404"/>
      <c r="Z18" s="404"/>
      <c r="AA18" s="404"/>
      <c r="AB18" s="395"/>
      <c r="AC18" s="501">
        <v>65.2</v>
      </c>
      <c r="AD18" s="502"/>
      <c r="AE18" s="502"/>
      <c r="AF18" s="502"/>
      <c r="AG18" s="503"/>
      <c r="AH18" s="501">
        <v>61.4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15637092</v>
      </c>
      <c r="BO18" s="386"/>
      <c r="BP18" s="386"/>
      <c r="BQ18" s="386"/>
      <c r="BR18" s="386"/>
      <c r="BS18" s="386"/>
      <c r="BT18" s="386"/>
      <c r="BU18" s="387"/>
      <c r="BV18" s="385">
        <v>15343751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1271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19747353</v>
      </c>
      <c r="BO19" s="386"/>
      <c r="BP19" s="386"/>
      <c r="BQ19" s="386"/>
      <c r="BR19" s="386"/>
      <c r="BS19" s="386"/>
      <c r="BT19" s="386"/>
      <c r="BU19" s="387"/>
      <c r="BV19" s="385">
        <v>20079375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30630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27322828</v>
      </c>
      <c r="BO23" s="386"/>
      <c r="BP23" s="386"/>
      <c r="BQ23" s="386"/>
      <c r="BR23" s="386"/>
      <c r="BS23" s="386"/>
      <c r="BT23" s="386"/>
      <c r="BU23" s="387"/>
      <c r="BV23" s="385">
        <v>25567633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8397</v>
      </c>
      <c r="R24" s="437"/>
      <c r="S24" s="437"/>
      <c r="T24" s="437"/>
      <c r="U24" s="437"/>
      <c r="V24" s="476"/>
      <c r="W24" s="531"/>
      <c r="X24" s="519"/>
      <c r="Y24" s="520"/>
      <c r="Z24" s="435" t="s">
        <v>154</v>
      </c>
      <c r="AA24" s="415"/>
      <c r="AB24" s="415"/>
      <c r="AC24" s="415"/>
      <c r="AD24" s="415"/>
      <c r="AE24" s="415"/>
      <c r="AF24" s="415"/>
      <c r="AG24" s="416"/>
      <c r="AH24" s="436">
        <v>486</v>
      </c>
      <c r="AI24" s="437"/>
      <c r="AJ24" s="437"/>
      <c r="AK24" s="437"/>
      <c r="AL24" s="476"/>
      <c r="AM24" s="436">
        <v>1516320</v>
      </c>
      <c r="AN24" s="437"/>
      <c r="AO24" s="437"/>
      <c r="AP24" s="437"/>
      <c r="AQ24" s="437"/>
      <c r="AR24" s="476"/>
      <c r="AS24" s="436">
        <v>3120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14983055</v>
      </c>
      <c r="BO24" s="386"/>
      <c r="BP24" s="386"/>
      <c r="BQ24" s="386"/>
      <c r="BR24" s="386"/>
      <c r="BS24" s="386"/>
      <c r="BT24" s="386"/>
      <c r="BU24" s="387"/>
      <c r="BV24" s="385">
        <v>14439705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7020</v>
      </c>
      <c r="R25" s="437"/>
      <c r="S25" s="437"/>
      <c r="T25" s="437"/>
      <c r="U25" s="437"/>
      <c r="V25" s="476"/>
      <c r="W25" s="531"/>
      <c r="X25" s="519"/>
      <c r="Y25" s="520"/>
      <c r="Z25" s="435" t="s">
        <v>157</v>
      </c>
      <c r="AA25" s="415"/>
      <c r="AB25" s="415"/>
      <c r="AC25" s="415"/>
      <c r="AD25" s="415"/>
      <c r="AE25" s="415"/>
      <c r="AF25" s="415"/>
      <c r="AG25" s="416"/>
      <c r="AH25" s="436">
        <v>102</v>
      </c>
      <c r="AI25" s="437"/>
      <c r="AJ25" s="437"/>
      <c r="AK25" s="437"/>
      <c r="AL25" s="476"/>
      <c r="AM25" s="436">
        <v>306408</v>
      </c>
      <c r="AN25" s="437"/>
      <c r="AO25" s="437"/>
      <c r="AP25" s="437"/>
      <c r="AQ25" s="437"/>
      <c r="AR25" s="476"/>
      <c r="AS25" s="436">
        <v>3004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1344451</v>
      </c>
      <c r="BO25" s="349"/>
      <c r="BP25" s="349"/>
      <c r="BQ25" s="349"/>
      <c r="BR25" s="349"/>
      <c r="BS25" s="349"/>
      <c r="BT25" s="349"/>
      <c r="BU25" s="350"/>
      <c r="BV25" s="348">
        <v>1666329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6318</v>
      </c>
      <c r="R26" s="437"/>
      <c r="S26" s="437"/>
      <c r="T26" s="437"/>
      <c r="U26" s="437"/>
      <c r="V26" s="476"/>
      <c r="W26" s="531"/>
      <c r="X26" s="519"/>
      <c r="Y26" s="520"/>
      <c r="Z26" s="435" t="s">
        <v>160</v>
      </c>
      <c r="AA26" s="541"/>
      <c r="AB26" s="541"/>
      <c r="AC26" s="541"/>
      <c r="AD26" s="541"/>
      <c r="AE26" s="541"/>
      <c r="AF26" s="541"/>
      <c r="AG26" s="542"/>
      <c r="AH26" s="436">
        <v>8</v>
      </c>
      <c r="AI26" s="437"/>
      <c r="AJ26" s="437"/>
      <c r="AK26" s="437"/>
      <c r="AL26" s="476"/>
      <c r="AM26" s="436">
        <v>28416</v>
      </c>
      <c r="AN26" s="437"/>
      <c r="AO26" s="437"/>
      <c r="AP26" s="437"/>
      <c r="AQ26" s="437"/>
      <c r="AR26" s="476"/>
      <c r="AS26" s="436">
        <v>3552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4820</v>
      </c>
      <c r="R27" s="437"/>
      <c r="S27" s="437"/>
      <c r="T27" s="437"/>
      <c r="U27" s="437"/>
      <c r="V27" s="476"/>
      <c r="W27" s="531"/>
      <c r="X27" s="519"/>
      <c r="Y27" s="520"/>
      <c r="Z27" s="435" t="s">
        <v>163</v>
      </c>
      <c r="AA27" s="415"/>
      <c r="AB27" s="415"/>
      <c r="AC27" s="415"/>
      <c r="AD27" s="415"/>
      <c r="AE27" s="415"/>
      <c r="AF27" s="415"/>
      <c r="AG27" s="416"/>
      <c r="AH27" s="436">
        <v>32</v>
      </c>
      <c r="AI27" s="437"/>
      <c r="AJ27" s="437"/>
      <c r="AK27" s="437"/>
      <c r="AL27" s="476"/>
      <c r="AM27" s="436">
        <v>85152</v>
      </c>
      <c r="AN27" s="437"/>
      <c r="AO27" s="437"/>
      <c r="AP27" s="437"/>
      <c r="AQ27" s="437"/>
      <c r="AR27" s="476"/>
      <c r="AS27" s="436">
        <v>2661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687586</v>
      </c>
      <c r="BO27" s="555"/>
      <c r="BP27" s="555"/>
      <c r="BQ27" s="555"/>
      <c r="BR27" s="555"/>
      <c r="BS27" s="555"/>
      <c r="BT27" s="555"/>
      <c r="BU27" s="556"/>
      <c r="BV27" s="554">
        <v>687227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4290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1751326</v>
      </c>
      <c r="BO28" s="349"/>
      <c r="BP28" s="349"/>
      <c r="BQ28" s="349"/>
      <c r="BR28" s="349"/>
      <c r="BS28" s="349"/>
      <c r="BT28" s="349"/>
      <c r="BU28" s="350"/>
      <c r="BV28" s="348">
        <v>1548586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4070</v>
      </c>
      <c r="R29" s="437"/>
      <c r="S29" s="437"/>
      <c r="T29" s="437"/>
      <c r="U29" s="437"/>
      <c r="V29" s="476"/>
      <c r="W29" s="532"/>
      <c r="X29" s="533"/>
      <c r="Y29" s="534"/>
      <c r="Z29" s="435" t="s">
        <v>170</v>
      </c>
      <c r="AA29" s="415"/>
      <c r="AB29" s="415"/>
      <c r="AC29" s="415"/>
      <c r="AD29" s="415"/>
      <c r="AE29" s="415"/>
      <c r="AF29" s="415"/>
      <c r="AG29" s="416"/>
      <c r="AH29" s="436">
        <v>518</v>
      </c>
      <c r="AI29" s="437"/>
      <c r="AJ29" s="437"/>
      <c r="AK29" s="437"/>
      <c r="AL29" s="476"/>
      <c r="AM29" s="436">
        <v>1601472</v>
      </c>
      <c r="AN29" s="437"/>
      <c r="AO29" s="437"/>
      <c r="AP29" s="437"/>
      <c r="AQ29" s="437"/>
      <c r="AR29" s="476"/>
      <c r="AS29" s="436">
        <v>3092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149257</v>
      </c>
      <c r="BO29" s="386"/>
      <c r="BP29" s="386"/>
      <c r="BQ29" s="386"/>
      <c r="BR29" s="386"/>
      <c r="BS29" s="386"/>
      <c r="BT29" s="386"/>
      <c r="BU29" s="387"/>
      <c r="BV29" s="385">
        <v>148996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3447991</v>
      </c>
      <c r="BO30" s="555"/>
      <c r="BP30" s="555"/>
      <c r="BQ30" s="555"/>
      <c r="BR30" s="555"/>
      <c r="BS30" s="555"/>
      <c r="BT30" s="555"/>
      <c r="BU30" s="556"/>
      <c r="BV30" s="554">
        <v>3380274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国民健康保険事業費特別会計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下水道事業費特別会計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鴻巣行田北本環境資源組合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行田市産業・文化・スポーツいきいき財団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交通災害共済事業費特別会計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南河原地区簡易水道事業費特別会計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妻沼南河原環境施設組合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行田市中小企業退職金共済会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介護保険事業費特別会計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埼玉県後期高齢者広域連合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行田市土地開発公社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後期高齢者医療事業費特別会計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埼玉県後期高齢者広域連合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荒川北縁水防事務組合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SheetLayoutView="100" workbookViewId="0">
      <selection activeCell="L47" sqref="L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9" t="s">
        <v>23</v>
      </c>
      <c r="C41" s="1170"/>
      <c r="D41" s="81"/>
      <c r="E41" s="1175" t="s">
        <v>24</v>
      </c>
      <c r="F41" s="1175"/>
      <c r="G41" s="1175"/>
      <c r="H41" s="1176"/>
      <c r="I41" s="82">
        <v>24746</v>
      </c>
      <c r="J41" s="83">
        <v>25062</v>
      </c>
      <c r="K41" s="83">
        <v>24805</v>
      </c>
      <c r="L41" s="83">
        <v>25568</v>
      </c>
      <c r="M41" s="84">
        <v>27323</v>
      </c>
    </row>
    <row r="42" spans="2:13" ht="27.75" customHeight="1">
      <c r="B42" s="1171"/>
      <c r="C42" s="1172"/>
      <c r="D42" s="85"/>
      <c r="E42" s="1177" t="s">
        <v>25</v>
      </c>
      <c r="F42" s="1177"/>
      <c r="G42" s="1177"/>
      <c r="H42" s="1178"/>
      <c r="I42" s="86">
        <v>110</v>
      </c>
      <c r="J42" s="87">
        <v>89</v>
      </c>
      <c r="K42" s="87">
        <v>70</v>
      </c>
      <c r="L42" s="87">
        <v>52</v>
      </c>
      <c r="M42" s="88">
        <v>36</v>
      </c>
    </row>
    <row r="43" spans="2:13" ht="27.75" customHeight="1">
      <c r="B43" s="1171"/>
      <c r="C43" s="1172"/>
      <c r="D43" s="85"/>
      <c r="E43" s="1177" t="s">
        <v>26</v>
      </c>
      <c r="F43" s="1177"/>
      <c r="G43" s="1177"/>
      <c r="H43" s="1178"/>
      <c r="I43" s="86">
        <v>12458</v>
      </c>
      <c r="J43" s="87">
        <v>11729</v>
      </c>
      <c r="K43" s="87">
        <v>11231</v>
      </c>
      <c r="L43" s="87">
        <v>11242</v>
      </c>
      <c r="M43" s="88">
        <v>10789</v>
      </c>
    </row>
    <row r="44" spans="2:13" ht="27.75" customHeight="1">
      <c r="B44" s="1171"/>
      <c r="C44" s="1172"/>
      <c r="D44" s="85"/>
      <c r="E44" s="1177" t="s">
        <v>27</v>
      </c>
      <c r="F44" s="1177"/>
      <c r="G44" s="1177"/>
      <c r="H44" s="1178"/>
      <c r="I44" s="86">
        <v>35</v>
      </c>
      <c r="J44" s="87">
        <v>22</v>
      </c>
      <c r="K44" s="87">
        <v>9</v>
      </c>
      <c r="L44" s="87" t="s">
        <v>476</v>
      </c>
      <c r="M44" s="88" t="s">
        <v>476</v>
      </c>
    </row>
    <row r="45" spans="2:13" ht="27.75" customHeight="1">
      <c r="B45" s="1171"/>
      <c r="C45" s="1172"/>
      <c r="D45" s="85"/>
      <c r="E45" s="1177" t="s">
        <v>28</v>
      </c>
      <c r="F45" s="1177"/>
      <c r="G45" s="1177"/>
      <c r="H45" s="1178"/>
      <c r="I45" s="86">
        <v>4706</v>
      </c>
      <c r="J45" s="87">
        <v>4633</v>
      </c>
      <c r="K45" s="87">
        <v>4469</v>
      </c>
      <c r="L45" s="87">
        <v>4294</v>
      </c>
      <c r="M45" s="88">
        <v>4130</v>
      </c>
    </row>
    <row r="46" spans="2:13" ht="27.75" customHeight="1">
      <c r="B46" s="1171"/>
      <c r="C46" s="1172"/>
      <c r="D46" s="85"/>
      <c r="E46" s="1177" t="s">
        <v>29</v>
      </c>
      <c r="F46" s="1177"/>
      <c r="G46" s="1177"/>
      <c r="H46" s="1178"/>
      <c r="I46" s="86" t="s">
        <v>476</v>
      </c>
      <c r="J46" s="87" t="s">
        <v>476</v>
      </c>
      <c r="K46" s="87" t="s">
        <v>476</v>
      </c>
      <c r="L46" s="87" t="s">
        <v>476</v>
      </c>
      <c r="M46" s="88" t="s">
        <v>476</v>
      </c>
    </row>
    <row r="47" spans="2:13" ht="27.75" customHeight="1">
      <c r="B47" s="1171"/>
      <c r="C47" s="1172"/>
      <c r="D47" s="85"/>
      <c r="E47" s="1177" t="s">
        <v>30</v>
      </c>
      <c r="F47" s="1177"/>
      <c r="G47" s="1177"/>
      <c r="H47" s="1178"/>
      <c r="I47" s="86" t="s">
        <v>476</v>
      </c>
      <c r="J47" s="87" t="s">
        <v>476</v>
      </c>
      <c r="K47" s="87" t="s">
        <v>476</v>
      </c>
      <c r="L47" s="87" t="s">
        <v>476</v>
      </c>
      <c r="M47" s="88" t="s">
        <v>476</v>
      </c>
    </row>
    <row r="48" spans="2:13" ht="27.75" customHeight="1">
      <c r="B48" s="1173"/>
      <c r="C48" s="1174"/>
      <c r="D48" s="85"/>
      <c r="E48" s="1177" t="s">
        <v>31</v>
      </c>
      <c r="F48" s="1177"/>
      <c r="G48" s="1177"/>
      <c r="H48" s="1178"/>
      <c r="I48" s="86" t="s">
        <v>476</v>
      </c>
      <c r="J48" s="87" t="s">
        <v>476</v>
      </c>
      <c r="K48" s="87" t="s">
        <v>476</v>
      </c>
      <c r="L48" s="87" t="s">
        <v>476</v>
      </c>
      <c r="M48" s="88" t="s">
        <v>476</v>
      </c>
    </row>
    <row r="49" spans="2:13" ht="27.75" customHeight="1">
      <c r="B49" s="1179" t="s">
        <v>32</v>
      </c>
      <c r="C49" s="1180"/>
      <c r="D49" s="89"/>
      <c r="E49" s="1177" t="s">
        <v>33</v>
      </c>
      <c r="F49" s="1177"/>
      <c r="G49" s="1177"/>
      <c r="H49" s="1178"/>
      <c r="I49" s="86">
        <v>3230</v>
      </c>
      <c r="J49" s="87">
        <v>3902</v>
      </c>
      <c r="K49" s="87">
        <v>3741</v>
      </c>
      <c r="L49" s="87">
        <v>3964</v>
      </c>
      <c r="M49" s="88">
        <v>4179</v>
      </c>
    </row>
    <row r="50" spans="2:13" ht="27.75" customHeight="1">
      <c r="B50" s="1171"/>
      <c r="C50" s="1172"/>
      <c r="D50" s="85"/>
      <c r="E50" s="1177" t="s">
        <v>34</v>
      </c>
      <c r="F50" s="1177"/>
      <c r="G50" s="1177"/>
      <c r="H50" s="1178"/>
      <c r="I50" s="86">
        <v>6047</v>
      </c>
      <c r="J50" s="87">
        <v>5835</v>
      </c>
      <c r="K50" s="87">
        <v>5816</v>
      </c>
      <c r="L50" s="87">
        <v>5388</v>
      </c>
      <c r="M50" s="88">
        <v>4937</v>
      </c>
    </row>
    <row r="51" spans="2:13" ht="27.75" customHeight="1">
      <c r="B51" s="1173"/>
      <c r="C51" s="1174"/>
      <c r="D51" s="85"/>
      <c r="E51" s="1177" t="s">
        <v>35</v>
      </c>
      <c r="F51" s="1177"/>
      <c r="G51" s="1177"/>
      <c r="H51" s="1178"/>
      <c r="I51" s="86">
        <v>24341</v>
      </c>
      <c r="J51" s="87">
        <v>24977</v>
      </c>
      <c r="K51" s="87">
        <v>25426</v>
      </c>
      <c r="L51" s="87">
        <v>26283</v>
      </c>
      <c r="M51" s="88">
        <v>27644</v>
      </c>
    </row>
    <row r="52" spans="2:13" ht="27.75" customHeight="1" thickBot="1">
      <c r="B52" s="1181" t="s">
        <v>36</v>
      </c>
      <c r="C52" s="1182"/>
      <c r="D52" s="90"/>
      <c r="E52" s="1183" t="s">
        <v>37</v>
      </c>
      <c r="F52" s="1183"/>
      <c r="G52" s="1183"/>
      <c r="H52" s="1184"/>
      <c r="I52" s="91">
        <v>8438</v>
      </c>
      <c r="J52" s="92">
        <v>6821</v>
      </c>
      <c r="K52" s="92">
        <v>5600</v>
      </c>
      <c r="L52" s="92">
        <v>5520</v>
      </c>
      <c r="M52" s="93">
        <v>5518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27409</v>
      </c>
      <c r="E3" s="116"/>
      <c r="F3" s="117">
        <v>44162</v>
      </c>
      <c r="G3" s="118"/>
      <c r="H3" s="119"/>
    </row>
    <row r="4" spans="1:8">
      <c r="A4" s="120"/>
      <c r="B4" s="121"/>
      <c r="C4" s="122"/>
      <c r="D4" s="123">
        <v>22655</v>
      </c>
      <c r="E4" s="124"/>
      <c r="F4" s="125">
        <v>24931</v>
      </c>
      <c r="G4" s="126"/>
      <c r="H4" s="127"/>
    </row>
    <row r="5" spans="1:8">
      <c r="A5" s="108" t="s">
        <v>509</v>
      </c>
      <c r="B5" s="113"/>
      <c r="C5" s="114"/>
      <c r="D5" s="115">
        <v>26446</v>
      </c>
      <c r="E5" s="116"/>
      <c r="F5" s="117">
        <v>47569</v>
      </c>
      <c r="G5" s="118"/>
      <c r="H5" s="119"/>
    </row>
    <row r="6" spans="1:8">
      <c r="A6" s="120"/>
      <c r="B6" s="121"/>
      <c r="C6" s="122"/>
      <c r="D6" s="123">
        <v>23729</v>
      </c>
      <c r="E6" s="124"/>
      <c r="F6" s="125">
        <v>26255</v>
      </c>
      <c r="G6" s="126"/>
      <c r="H6" s="127"/>
    </row>
    <row r="7" spans="1:8">
      <c r="A7" s="108" t="s">
        <v>510</v>
      </c>
      <c r="B7" s="113"/>
      <c r="C7" s="114"/>
      <c r="D7" s="115">
        <v>25847</v>
      </c>
      <c r="E7" s="116"/>
      <c r="F7" s="117">
        <v>50880</v>
      </c>
      <c r="G7" s="118"/>
      <c r="H7" s="119"/>
    </row>
    <row r="8" spans="1:8">
      <c r="A8" s="120"/>
      <c r="B8" s="121"/>
      <c r="C8" s="122"/>
      <c r="D8" s="123">
        <v>24553</v>
      </c>
      <c r="E8" s="124"/>
      <c r="F8" s="125">
        <v>26879</v>
      </c>
      <c r="G8" s="126"/>
      <c r="H8" s="127"/>
    </row>
    <row r="9" spans="1:8">
      <c r="A9" s="108" t="s">
        <v>511</v>
      </c>
      <c r="B9" s="113"/>
      <c r="C9" s="114"/>
      <c r="D9" s="115">
        <v>43096</v>
      </c>
      <c r="E9" s="116"/>
      <c r="F9" s="117">
        <v>63956</v>
      </c>
      <c r="G9" s="118"/>
      <c r="H9" s="119"/>
    </row>
    <row r="10" spans="1:8">
      <c r="A10" s="120"/>
      <c r="B10" s="121"/>
      <c r="C10" s="122"/>
      <c r="D10" s="123">
        <v>30306</v>
      </c>
      <c r="E10" s="124"/>
      <c r="F10" s="125">
        <v>29239</v>
      </c>
      <c r="G10" s="126"/>
      <c r="H10" s="127"/>
    </row>
    <row r="11" spans="1:8">
      <c r="A11" s="108" t="s">
        <v>512</v>
      </c>
      <c r="B11" s="113"/>
      <c r="C11" s="114"/>
      <c r="D11" s="115">
        <v>55492</v>
      </c>
      <c r="E11" s="116"/>
      <c r="F11" s="117">
        <v>66255</v>
      </c>
      <c r="G11" s="118"/>
      <c r="H11" s="119"/>
    </row>
    <row r="12" spans="1:8">
      <c r="A12" s="120"/>
      <c r="B12" s="121"/>
      <c r="C12" s="128"/>
      <c r="D12" s="123">
        <v>45925</v>
      </c>
      <c r="E12" s="124"/>
      <c r="F12" s="125">
        <v>31822</v>
      </c>
      <c r="G12" s="126"/>
      <c r="H12" s="127"/>
    </row>
    <row r="13" spans="1:8">
      <c r="A13" s="108"/>
      <c r="B13" s="113"/>
      <c r="C13" s="129"/>
      <c r="D13" s="130">
        <v>35658</v>
      </c>
      <c r="E13" s="131"/>
      <c r="F13" s="132">
        <v>54564</v>
      </c>
      <c r="G13" s="133"/>
      <c r="H13" s="119"/>
    </row>
    <row r="14" spans="1:8">
      <c r="A14" s="120"/>
      <c r="B14" s="121"/>
      <c r="C14" s="122"/>
      <c r="D14" s="123">
        <v>29434</v>
      </c>
      <c r="E14" s="124"/>
      <c r="F14" s="125">
        <v>27825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9.23</v>
      </c>
      <c r="C19" s="134">
        <f>ROUND(VALUE(SUBSTITUTE(実質収支比率等に係る経年分析!G$48,"▲","-")),2)</f>
        <v>8.4700000000000006</v>
      </c>
      <c r="D19" s="134">
        <f>ROUND(VALUE(SUBSTITUTE(実質収支比率等に係る経年分析!H$48,"▲","-")),2)</f>
        <v>9.0500000000000007</v>
      </c>
      <c r="E19" s="134">
        <f>ROUND(VALUE(SUBSTITUTE(実質収支比率等に係る経年分析!I$48,"▲","-")),2)</f>
        <v>8.58</v>
      </c>
      <c r="F19" s="134">
        <f>ROUND(VALUE(SUBSTITUTE(実質収支比率等に係る経年分析!J$48,"▲","-")),2)</f>
        <v>6.12</v>
      </c>
    </row>
    <row r="20" spans="1:11">
      <c r="A20" s="134" t="s">
        <v>42</v>
      </c>
      <c r="B20" s="134">
        <f>ROUND(VALUE(SUBSTITUTE(実質収支比率等に係る経年分析!F$47,"▲","-")),2)</f>
        <v>6.1</v>
      </c>
      <c r="C20" s="134">
        <f>ROUND(VALUE(SUBSTITUTE(実質収支比率等に係る経年分析!G$47,"▲","-")),2)</f>
        <v>8.58</v>
      </c>
      <c r="D20" s="134">
        <f>ROUND(VALUE(SUBSTITUTE(実質収支比率等に係る経年分析!H$47,"▲","-")),2)</f>
        <v>8.61</v>
      </c>
      <c r="E20" s="134">
        <f>ROUND(VALUE(SUBSTITUTE(実質収支比率等に係る経年分析!I$47,"▲","-")),2)</f>
        <v>9.27</v>
      </c>
      <c r="F20" s="134">
        <f>ROUND(VALUE(SUBSTITUTE(実質収支比率等に係る経年分析!J$47,"▲","-")),2)</f>
        <v>10.46</v>
      </c>
    </row>
    <row r="21" spans="1:11">
      <c r="A21" s="134" t="s">
        <v>43</v>
      </c>
      <c r="B21" s="134">
        <f>IF(ISNUMBER(VALUE(SUBSTITUTE(実質収支比率等に係る経年分析!F$49,"▲","-"))),ROUND(VALUE(SUBSTITUTE(実質収支比率等に係る経年分析!F$49,"▲","-")),2),NA())</f>
        <v>3.71</v>
      </c>
      <c r="C21" s="134">
        <f>IF(ISNUMBER(VALUE(SUBSTITUTE(実質収支比率等に係る経年分析!G$49,"▲","-"))),ROUND(VALUE(SUBSTITUTE(実質収支比率等に係る経年分析!G$49,"▲","-")),2),NA())</f>
        <v>1.5</v>
      </c>
      <c r="D21" s="134">
        <f>IF(ISNUMBER(VALUE(SUBSTITUTE(実質収支比率等に係る経年分析!H$49,"▲","-"))),ROUND(VALUE(SUBSTITUTE(実質収支比率等に係る経年分析!H$49,"▲","-")),2),NA())</f>
        <v>1.28</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-1.23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南河原地区簡易水道事業費特別会計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交通災害共済事業費特別会計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後期高齢者医療事業費特別会計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下水道事業費特別会計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介護保険事業費特別会計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1.1499999999999999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2.2799999999999998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8.4600000000000009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9.0500000000000007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2667</v>
      </c>
      <c r="E42" s="136"/>
      <c r="F42" s="136"/>
      <c r="G42" s="136">
        <f>'実質公債費比率（分子）の構造'!L$52</f>
        <v>2725</v>
      </c>
      <c r="H42" s="136"/>
      <c r="I42" s="136"/>
      <c r="J42" s="136">
        <f>'実質公債費比率（分子）の構造'!M$52</f>
        <v>2771</v>
      </c>
      <c r="K42" s="136"/>
      <c r="L42" s="136"/>
      <c r="M42" s="136">
        <f>'実質公債費比率（分子）の構造'!N$52</f>
        <v>2750</v>
      </c>
      <c r="N42" s="136"/>
      <c r="O42" s="136"/>
      <c r="P42" s="136">
        <f>'実質公債費比率（分子）の構造'!O$52</f>
        <v>2925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36</v>
      </c>
      <c r="C44" s="136"/>
      <c r="D44" s="136"/>
      <c r="E44" s="136">
        <f>'実質公債費比率（分子）の構造'!L$50</f>
        <v>30</v>
      </c>
      <c r="F44" s="136"/>
      <c r="G44" s="136"/>
      <c r="H44" s="136">
        <f>'実質公債費比率（分子）の構造'!M$50</f>
        <v>24</v>
      </c>
      <c r="I44" s="136"/>
      <c r="J44" s="136"/>
      <c r="K44" s="136">
        <f>'実質公債費比率（分子）の構造'!N$50</f>
        <v>19</v>
      </c>
      <c r="L44" s="136"/>
      <c r="M44" s="136"/>
      <c r="N44" s="136">
        <f>'実質公債費比率（分子）の構造'!O$50</f>
        <v>16</v>
      </c>
      <c r="O44" s="136"/>
      <c r="P44" s="136"/>
    </row>
    <row r="45" spans="1:16">
      <c r="A45" s="136" t="s">
        <v>53</v>
      </c>
      <c r="B45" s="136">
        <f>'実質公債費比率（分子）の構造'!K$49</f>
        <v>13</v>
      </c>
      <c r="C45" s="136"/>
      <c r="D45" s="136"/>
      <c r="E45" s="136">
        <f>'実質公債費比率（分子）の構造'!L$49</f>
        <v>13</v>
      </c>
      <c r="F45" s="136"/>
      <c r="G45" s="136"/>
      <c r="H45" s="136">
        <f>'実質公債費比率（分子）の構造'!M$49</f>
        <v>13</v>
      </c>
      <c r="I45" s="136"/>
      <c r="J45" s="136"/>
      <c r="K45" s="136">
        <f>'実質公債費比率（分子）の構造'!N$49</f>
        <v>9</v>
      </c>
      <c r="L45" s="136"/>
      <c r="M45" s="136"/>
      <c r="N45" s="136" t="str">
        <f>'実質公債費比率（分子）の構造'!O$49</f>
        <v>-</v>
      </c>
      <c r="O45" s="136"/>
      <c r="P45" s="136"/>
    </row>
    <row r="46" spans="1:16">
      <c r="A46" s="136" t="s">
        <v>54</v>
      </c>
      <c r="B46" s="136">
        <f>'実質公債費比率（分子）の構造'!K$48</f>
        <v>966</v>
      </c>
      <c r="C46" s="136"/>
      <c r="D46" s="136"/>
      <c r="E46" s="136">
        <f>'実質公債費比率（分子）の構造'!L$48</f>
        <v>1008</v>
      </c>
      <c r="F46" s="136"/>
      <c r="G46" s="136"/>
      <c r="H46" s="136">
        <f>'実質公債費比率（分子）の構造'!M$48</f>
        <v>1012</v>
      </c>
      <c r="I46" s="136"/>
      <c r="J46" s="136"/>
      <c r="K46" s="136">
        <f>'実質公債費比率（分子）の構造'!N$48</f>
        <v>1042</v>
      </c>
      <c r="L46" s="136"/>
      <c r="M46" s="136"/>
      <c r="N46" s="136">
        <f>'実質公債費比率（分子）の構造'!O$48</f>
        <v>981</v>
      </c>
      <c r="O46" s="136"/>
      <c r="P46" s="136"/>
    </row>
    <row r="47" spans="1:16">
      <c r="A47" s="136" t="s">
        <v>55</v>
      </c>
      <c r="B47" s="136">
        <f>'実質公債費比率（分子）の構造'!K$47</f>
        <v>25</v>
      </c>
      <c r="C47" s="136"/>
      <c r="D47" s="136"/>
      <c r="E47" s="136">
        <f>'実質公債費比率（分子）の構造'!L$47</f>
        <v>25</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2616</v>
      </c>
      <c r="C49" s="136"/>
      <c r="D49" s="136"/>
      <c r="E49" s="136">
        <f>'実質公債費比率（分子）の構造'!L$45</f>
        <v>2607</v>
      </c>
      <c r="F49" s="136"/>
      <c r="G49" s="136"/>
      <c r="H49" s="136">
        <f>'実質公債費比率（分子）の構造'!M$45</f>
        <v>2447</v>
      </c>
      <c r="I49" s="136"/>
      <c r="J49" s="136"/>
      <c r="K49" s="136">
        <f>'実質公債費比率（分子）の構造'!N$45</f>
        <v>2409</v>
      </c>
      <c r="L49" s="136"/>
      <c r="M49" s="136"/>
      <c r="N49" s="136">
        <f>'実質公債費比率（分子）の構造'!O$45</f>
        <v>2527</v>
      </c>
      <c r="O49" s="136"/>
      <c r="P49" s="136"/>
    </row>
    <row r="50" spans="1:16">
      <c r="A50" s="136" t="s">
        <v>58</v>
      </c>
      <c r="B50" s="136" t="e">
        <f>NA()</f>
        <v>#N/A</v>
      </c>
      <c r="C50" s="136">
        <f>IF(ISNUMBER('実質公債費比率（分子）の構造'!K$53),'実質公債費比率（分子）の構造'!K$53,NA())</f>
        <v>989</v>
      </c>
      <c r="D50" s="136" t="e">
        <f>NA()</f>
        <v>#N/A</v>
      </c>
      <c r="E50" s="136" t="e">
        <f>NA()</f>
        <v>#N/A</v>
      </c>
      <c r="F50" s="136">
        <f>IF(ISNUMBER('実質公債費比率（分子）の構造'!L$53),'実質公債費比率（分子）の構造'!L$53,NA())</f>
        <v>958</v>
      </c>
      <c r="G50" s="136" t="e">
        <f>NA()</f>
        <v>#N/A</v>
      </c>
      <c r="H50" s="136" t="e">
        <f>NA()</f>
        <v>#N/A</v>
      </c>
      <c r="I50" s="136">
        <f>IF(ISNUMBER('実質公債費比率（分子）の構造'!M$53),'実質公債費比率（分子）の構造'!M$53,NA())</f>
        <v>725</v>
      </c>
      <c r="J50" s="136" t="e">
        <f>NA()</f>
        <v>#N/A</v>
      </c>
      <c r="K50" s="136" t="e">
        <f>NA()</f>
        <v>#N/A</v>
      </c>
      <c r="L50" s="136">
        <f>IF(ISNUMBER('実質公債費比率（分子）の構造'!N$53),'実質公債費比率（分子）の構造'!N$53,NA())</f>
        <v>729</v>
      </c>
      <c r="M50" s="136" t="e">
        <f>NA()</f>
        <v>#N/A</v>
      </c>
      <c r="N50" s="136" t="e">
        <f>NA()</f>
        <v>#N/A</v>
      </c>
      <c r="O50" s="136">
        <f>IF(ISNUMBER('実質公債費比率（分子）の構造'!O$53),'実質公債費比率（分子）の構造'!O$53,NA())</f>
        <v>599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24341</v>
      </c>
      <c r="E56" s="135"/>
      <c r="F56" s="135"/>
      <c r="G56" s="135">
        <f>'将来負担比率（分子）の構造'!J$51</f>
        <v>24977</v>
      </c>
      <c r="H56" s="135"/>
      <c r="I56" s="135"/>
      <c r="J56" s="135">
        <f>'将来負担比率（分子）の構造'!K$51</f>
        <v>25426</v>
      </c>
      <c r="K56" s="135"/>
      <c r="L56" s="135"/>
      <c r="M56" s="135">
        <f>'将来負担比率（分子）の構造'!L$51</f>
        <v>26283</v>
      </c>
      <c r="N56" s="135"/>
      <c r="O56" s="135"/>
      <c r="P56" s="135">
        <f>'将来負担比率（分子）の構造'!M$51</f>
        <v>27644</v>
      </c>
    </row>
    <row r="57" spans="1:16">
      <c r="A57" s="135" t="s">
        <v>34</v>
      </c>
      <c r="B57" s="135"/>
      <c r="C57" s="135"/>
      <c r="D57" s="135">
        <f>'将来負担比率（分子）の構造'!I$50</f>
        <v>6047</v>
      </c>
      <c r="E57" s="135"/>
      <c r="F57" s="135"/>
      <c r="G57" s="135">
        <f>'将来負担比率（分子）の構造'!J$50</f>
        <v>5835</v>
      </c>
      <c r="H57" s="135"/>
      <c r="I57" s="135"/>
      <c r="J57" s="135">
        <f>'将来負担比率（分子）の構造'!K$50</f>
        <v>5816</v>
      </c>
      <c r="K57" s="135"/>
      <c r="L57" s="135"/>
      <c r="M57" s="135">
        <f>'将来負担比率（分子）の構造'!L$50</f>
        <v>5388</v>
      </c>
      <c r="N57" s="135"/>
      <c r="O57" s="135"/>
      <c r="P57" s="135">
        <f>'将来負担比率（分子）の構造'!M$50</f>
        <v>4937</v>
      </c>
    </row>
    <row r="58" spans="1:16">
      <c r="A58" s="135" t="s">
        <v>33</v>
      </c>
      <c r="B58" s="135"/>
      <c r="C58" s="135"/>
      <c r="D58" s="135">
        <f>'将来負担比率（分子）の構造'!I$49</f>
        <v>3230</v>
      </c>
      <c r="E58" s="135"/>
      <c r="F58" s="135"/>
      <c r="G58" s="135">
        <f>'将来負担比率（分子）の構造'!J$49</f>
        <v>3902</v>
      </c>
      <c r="H58" s="135"/>
      <c r="I58" s="135"/>
      <c r="J58" s="135">
        <f>'将来負担比率（分子）の構造'!K$49</f>
        <v>3741</v>
      </c>
      <c r="K58" s="135"/>
      <c r="L58" s="135"/>
      <c r="M58" s="135">
        <f>'将来負担比率（分子）の構造'!L$49</f>
        <v>3964</v>
      </c>
      <c r="N58" s="135"/>
      <c r="O58" s="135"/>
      <c r="P58" s="135">
        <f>'将来負担比率（分子）の構造'!M$49</f>
        <v>4179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4706</v>
      </c>
      <c r="C62" s="135"/>
      <c r="D62" s="135"/>
      <c r="E62" s="135">
        <f>'将来負担比率（分子）の構造'!J$45</f>
        <v>4633</v>
      </c>
      <c r="F62" s="135"/>
      <c r="G62" s="135"/>
      <c r="H62" s="135">
        <f>'将来負担比率（分子）の構造'!K$45</f>
        <v>4469</v>
      </c>
      <c r="I62" s="135"/>
      <c r="J62" s="135"/>
      <c r="K62" s="135">
        <f>'将来負担比率（分子）の構造'!L$45</f>
        <v>4294</v>
      </c>
      <c r="L62" s="135"/>
      <c r="M62" s="135"/>
      <c r="N62" s="135">
        <f>'将来負担比率（分子）の構造'!M$45</f>
        <v>4130</v>
      </c>
      <c r="O62" s="135"/>
      <c r="P62" s="135"/>
    </row>
    <row r="63" spans="1:16">
      <c r="A63" s="135" t="s">
        <v>27</v>
      </c>
      <c r="B63" s="135">
        <f>'将来負担比率（分子）の構造'!I$44</f>
        <v>35</v>
      </c>
      <c r="C63" s="135"/>
      <c r="D63" s="135"/>
      <c r="E63" s="135">
        <f>'将来負担比率（分子）の構造'!J$44</f>
        <v>22</v>
      </c>
      <c r="F63" s="135"/>
      <c r="G63" s="135"/>
      <c r="H63" s="135">
        <f>'将来負担比率（分子）の構造'!K$44</f>
        <v>9</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12458</v>
      </c>
      <c r="C64" s="135"/>
      <c r="D64" s="135"/>
      <c r="E64" s="135">
        <f>'将来負担比率（分子）の構造'!J$43</f>
        <v>11729</v>
      </c>
      <c r="F64" s="135"/>
      <c r="G64" s="135"/>
      <c r="H64" s="135">
        <f>'将来負担比率（分子）の構造'!K$43</f>
        <v>11231</v>
      </c>
      <c r="I64" s="135"/>
      <c r="J64" s="135"/>
      <c r="K64" s="135">
        <f>'将来負担比率（分子）の構造'!L$43</f>
        <v>11242</v>
      </c>
      <c r="L64" s="135"/>
      <c r="M64" s="135"/>
      <c r="N64" s="135">
        <f>'将来負担比率（分子）の構造'!M$43</f>
        <v>10789</v>
      </c>
      <c r="O64" s="135"/>
      <c r="P64" s="135"/>
    </row>
    <row r="65" spans="1:16">
      <c r="A65" s="135" t="s">
        <v>25</v>
      </c>
      <c r="B65" s="135">
        <f>'将来負担比率（分子）の構造'!I$42</f>
        <v>110</v>
      </c>
      <c r="C65" s="135"/>
      <c r="D65" s="135"/>
      <c r="E65" s="135">
        <f>'将来負担比率（分子）の構造'!J$42</f>
        <v>89</v>
      </c>
      <c r="F65" s="135"/>
      <c r="G65" s="135"/>
      <c r="H65" s="135">
        <f>'将来負担比率（分子）の構造'!K$42</f>
        <v>70</v>
      </c>
      <c r="I65" s="135"/>
      <c r="J65" s="135"/>
      <c r="K65" s="135">
        <f>'将来負担比率（分子）の構造'!L$42</f>
        <v>52</v>
      </c>
      <c r="L65" s="135"/>
      <c r="M65" s="135"/>
      <c r="N65" s="135">
        <f>'将来負担比率（分子）の構造'!M$42</f>
        <v>36</v>
      </c>
      <c r="O65" s="135"/>
      <c r="P65" s="135"/>
    </row>
    <row r="66" spans="1:16">
      <c r="A66" s="135" t="s">
        <v>24</v>
      </c>
      <c r="B66" s="135">
        <f>'将来負担比率（分子）の構造'!I$41</f>
        <v>24746</v>
      </c>
      <c r="C66" s="135"/>
      <c r="D66" s="135"/>
      <c r="E66" s="135">
        <f>'将来負担比率（分子）の構造'!J$41</f>
        <v>25062</v>
      </c>
      <c r="F66" s="135"/>
      <c r="G66" s="135"/>
      <c r="H66" s="135">
        <f>'将来負担比率（分子）の構造'!K$41</f>
        <v>24805</v>
      </c>
      <c r="I66" s="135"/>
      <c r="J66" s="135"/>
      <c r="K66" s="135">
        <f>'将来負担比率（分子）の構造'!L$41</f>
        <v>25568</v>
      </c>
      <c r="L66" s="135"/>
      <c r="M66" s="135"/>
      <c r="N66" s="135">
        <f>'将来負担比率（分子）の構造'!M$41</f>
        <v>27323</v>
      </c>
      <c r="O66" s="135"/>
      <c r="P66" s="135"/>
    </row>
    <row r="67" spans="1:16">
      <c r="A67" s="135" t="s">
        <v>62</v>
      </c>
      <c r="B67" s="135" t="e">
        <f>NA()</f>
        <v>#N/A</v>
      </c>
      <c r="C67" s="135">
        <f>IF(ISNUMBER('将来負担比率（分子）の構造'!I$52), IF('将来負担比率（分子）の構造'!I$52 &lt; 0, 0, '将来負担比率（分子）の構造'!I$52), NA())</f>
        <v>8438</v>
      </c>
      <c r="D67" s="135" t="e">
        <f>NA()</f>
        <v>#N/A</v>
      </c>
      <c r="E67" s="135" t="e">
        <f>NA()</f>
        <v>#N/A</v>
      </c>
      <c r="F67" s="135">
        <f>IF(ISNUMBER('将来負担比率（分子）の構造'!J$52), IF('将来負担比率（分子）の構造'!J$52 &lt; 0, 0, '将来負担比率（分子）の構造'!J$52), NA())</f>
        <v>6821</v>
      </c>
      <c r="G67" s="135" t="e">
        <f>NA()</f>
        <v>#N/A</v>
      </c>
      <c r="H67" s="135" t="e">
        <f>NA()</f>
        <v>#N/A</v>
      </c>
      <c r="I67" s="135">
        <f>IF(ISNUMBER('将来負担比率（分子）の構造'!K$52), IF('将来負担比率（分子）の構造'!K$52 &lt; 0, 0, '将来負担比率（分子）の構造'!K$52), NA())</f>
        <v>5600</v>
      </c>
      <c r="J67" s="135" t="e">
        <f>NA()</f>
        <v>#N/A</v>
      </c>
      <c r="K67" s="135" t="e">
        <f>NA()</f>
        <v>#N/A</v>
      </c>
      <c r="L67" s="135">
        <f>IF(ISNUMBER('将来負担比率（分子）の構造'!L$52), IF('将来負担比率（分子）の構造'!L$52 &lt; 0, 0, '将来負担比率（分子）の構造'!L$52), NA())</f>
        <v>5520</v>
      </c>
      <c r="M67" s="135" t="e">
        <f>NA()</f>
        <v>#N/A</v>
      </c>
      <c r="N67" s="135" t="e">
        <f>NA()</f>
        <v>#N/A</v>
      </c>
      <c r="O67" s="135">
        <f>IF(ISNUMBER('将来負担比率（分子）の構造'!M$52), IF('将来負担比率（分子）の構造'!M$52 &lt; 0, 0, '将来負担比率（分子）の構造'!M$52), NA())</f>
        <v>5518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10387605</v>
      </c>
      <c r="S5" s="583"/>
      <c r="T5" s="583"/>
      <c r="U5" s="583"/>
      <c r="V5" s="583"/>
      <c r="W5" s="583"/>
      <c r="X5" s="583"/>
      <c r="Y5" s="584"/>
      <c r="Z5" s="585">
        <v>36.4</v>
      </c>
      <c r="AA5" s="585"/>
      <c r="AB5" s="585"/>
      <c r="AC5" s="585"/>
      <c r="AD5" s="586">
        <v>9743874</v>
      </c>
      <c r="AE5" s="586"/>
      <c r="AF5" s="586"/>
      <c r="AG5" s="586"/>
      <c r="AH5" s="586"/>
      <c r="AI5" s="586"/>
      <c r="AJ5" s="586"/>
      <c r="AK5" s="586"/>
      <c r="AL5" s="587">
        <v>63.3</v>
      </c>
      <c r="AM5" s="588"/>
      <c r="AN5" s="588"/>
      <c r="AO5" s="589"/>
      <c r="AP5" s="579" t="s">
        <v>208</v>
      </c>
      <c r="AQ5" s="580"/>
      <c r="AR5" s="580"/>
      <c r="AS5" s="580"/>
      <c r="AT5" s="580"/>
      <c r="AU5" s="580"/>
      <c r="AV5" s="580"/>
      <c r="AW5" s="580"/>
      <c r="AX5" s="580"/>
      <c r="AY5" s="580"/>
      <c r="AZ5" s="580"/>
      <c r="BA5" s="580"/>
      <c r="BB5" s="580"/>
      <c r="BC5" s="580"/>
      <c r="BD5" s="580"/>
      <c r="BE5" s="580"/>
      <c r="BF5" s="581"/>
      <c r="BG5" s="593">
        <v>9743059</v>
      </c>
      <c r="BH5" s="594"/>
      <c r="BI5" s="594"/>
      <c r="BJ5" s="594"/>
      <c r="BK5" s="594"/>
      <c r="BL5" s="594"/>
      <c r="BM5" s="594"/>
      <c r="BN5" s="595"/>
      <c r="BO5" s="596">
        <v>93.8</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281635</v>
      </c>
      <c r="S6" s="594"/>
      <c r="T6" s="594"/>
      <c r="U6" s="594"/>
      <c r="V6" s="594"/>
      <c r="W6" s="594"/>
      <c r="X6" s="594"/>
      <c r="Y6" s="595"/>
      <c r="Z6" s="596">
        <v>1</v>
      </c>
      <c r="AA6" s="596"/>
      <c r="AB6" s="596"/>
      <c r="AC6" s="596"/>
      <c r="AD6" s="597">
        <v>281635</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9743059</v>
      </c>
      <c r="BH6" s="594"/>
      <c r="BI6" s="594"/>
      <c r="BJ6" s="594"/>
      <c r="BK6" s="594"/>
      <c r="BL6" s="594"/>
      <c r="BM6" s="594"/>
      <c r="BN6" s="595"/>
      <c r="BO6" s="596">
        <v>93.8</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289798</v>
      </c>
      <c r="CS6" s="594"/>
      <c r="CT6" s="594"/>
      <c r="CU6" s="594"/>
      <c r="CV6" s="594"/>
      <c r="CW6" s="594"/>
      <c r="CX6" s="594"/>
      <c r="CY6" s="595"/>
      <c r="CZ6" s="596">
        <v>1.1000000000000001</v>
      </c>
      <c r="DA6" s="596"/>
      <c r="DB6" s="596"/>
      <c r="DC6" s="596"/>
      <c r="DD6" s="602" t="s">
        <v>209</v>
      </c>
      <c r="DE6" s="594"/>
      <c r="DF6" s="594"/>
      <c r="DG6" s="594"/>
      <c r="DH6" s="594"/>
      <c r="DI6" s="594"/>
      <c r="DJ6" s="594"/>
      <c r="DK6" s="594"/>
      <c r="DL6" s="594"/>
      <c r="DM6" s="594"/>
      <c r="DN6" s="594"/>
      <c r="DO6" s="594"/>
      <c r="DP6" s="595"/>
      <c r="DQ6" s="602">
        <v>289798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16605</v>
      </c>
      <c r="S7" s="594"/>
      <c r="T7" s="594"/>
      <c r="U7" s="594"/>
      <c r="V7" s="594"/>
      <c r="W7" s="594"/>
      <c r="X7" s="594"/>
      <c r="Y7" s="595"/>
      <c r="Z7" s="596">
        <v>0.1</v>
      </c>
      <c r="AA7" s="596"/>
      <c r="AB7" s="596"/>
      <c r="AC7" s="596"/>
      <c r="AD7" s="597">
        <v>16605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4699943</v>
      </c>
      <c r="BH7" s="594"/>
      <c r="BI7" s="594"/>
      <c r="BJ7" s="594"/>
      <c r="BK7" s="594"/>
      <c r="BL7" s="594"/>
      <c r="BM7" s="594"/>
      <c r="BN7" s="595"/>
      <c r="BO7" s="596">
        <v>45.2</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2946677</v>
      </c>
      <c r="CS7" s="594"/>
      <c r="CT7" s="594"/>
      <c r="CU7" s="594"/>
      <c r="CV7" s="594"/>
      <c r="CW7" s="594"/>
      <c r="CX7" s="594"/>
      <c r="CY7" s="595"/>
      <c r="CZ7" s="596">
        <v>10.8</v>
      </c>
      <c r="DA7" s="596"/>
      <c r="DB7" s="596"/>
      <c r="DC7" s="596"/>
      <c r="DD7" s="602">
        <v>324045</v>
      </c>
      <c r="DE7" s="594"/>
      <c r="DF7" s="594"/>
      <c r="DG7" s="594"/>
      <c r="DH7" s="594"/>
      <c r="DI7" s="594"/>
      <c r="DJ7" s="594"/>
      <c r="DK7" s="594"/>
      <c r="DL7" s="594"/>
      <c r="DM7" s="594"/>
      <c r="DN7" s="594"/>
      <c r="DO7" s="594"/>
      <c r="DP7" s="595"/>
      <c r="DQ7" s="602">
        <v>2339064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75306</v>
      </c>
      <c r="S8" s="594"/>
      <c r="T8" s="594"/>
      <c r="U8" s="594"/>
      <c r="V8" s="594"/>
      <c r="W8" s="594"/>
      <c r="X8" s="594"/>
      <c r="Y8" s="595"/>
      <c r="Z8" s="596">
        <v>0.3</v>
      </c>
      <c r="AA8" s="596"/>
      <c r="AB8" s="596"/>
      <c r="AC8" s="596"/>
      <c r="AD8" s="597">
        <v>75306</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142240</v>
      </c>
      <c r="BH8" s="594"/>
      <c r="BI8" s="594"/>
      <c r="BJ8" s="594"/>
      <c r="BK8" s="594"/>
      <c r="BL8" s="594"/>
      <c r="BM8" s="594"/>
      <c r="BN8" s="595"/>
      <c r="BO8" s="596">
        <v>1.4</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9616055</v>
      </c>
      <c r="CS8" s="594"/>
      <c r="CT8" s="594"/>
      <c r="CU8" s="594"/>
      <c r="CV8" s="594"/>
      <c r="CW8" s="594"/>
      <c r="CX8" s="594"/>
      <c r="CY8" s="595"/>
      <c r="CZ8" s="596">
        <v>35.200000000000003</v>
      </c>
      <c r="DA8" s="596"/>
      <c r="DB8" s="596"/>
      <c r="DC8" s="596"/>
      <c r="DD8" s="602">
        <v>11596</v>
      </c>
      <c r="DE8" s="594"/>
      <c r="DF8" s="594"/>
      <c r="DG8" s="594"/>
      <c r="DH8" s="594"/>
      <c r="DI8" s="594"/>
      <c r="DJ8" s="594"/>
      <c r="DK8" s="594"/>
      <c r="DL8" s="594"/>
      <c r="DM8" s="594"/>
      <c r="DN8" s="594"/>
      <c r="DO8" s="594"/>
      <c r="DP8" s="595"/>
      <c r="DQ8" s="602">
        <v>4909685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46131</v>
      </c>
      <c r="S9" s="594"/>
      <c r="T9" s="594"/>
      <c r="U9" s="594"/>
      <c r="V9" s="594"/>
      <c r="W9" s="594"/>
      <c r="X9" s="594"/>
      <c r="Y9" s="595"/>
      <c r="Z9" s="596">
        <v>0.2</v>
      </c>
      <c r="AA9" s="596"/>
      <c r="AB9" s="596"/>
      <c r="AC9" s="596"/>
      <c r="AD9" s="597">
        <v>46131</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3910798</v>
      </c>
      <c r="BH9" s="594"/>
      <c r="BI9" s="594"/>
      <c r="BJ9" s="594"/>
      <c r="BK9" s="594"/>
      <c r="BL9" s="594"/>
      <c r="BM9" s="594"/>
      <c r="BN9" s="595"/>
      <c r="BO9" s="596">
        <v>37.6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2414858</v>
      </c>
      <c r="CS9" s="594"/>
      <c r="CT9" s="594"/>
      <c r="CU9" s="594"/>
      <c r="CV9" s="594"/>
      <c r="CW9" s="594"/>
      <c r="CX9" s="594"/>
      <c r="CY9" s="595"/>
      <c r="CZ9" s="596">
        <v>8.8000000000000007</v>
      </c>
      <c r="DA9" s="596"/>
      <c r="DB9" s="596"/>
      <c r="DC9" s="596"/>
      <c r="DD9" s="602">
        <v>763050</v>
      </c>
      <c r="DE9" s="594"/>
      <c r="DF9" s="594"/>
      <c r="DG9" s="594"/>
      <c r="DH9" s="594"/>
      <c r="DI9" s="594"/>
      <c r="DJ9" s="594"/>
      <c r="DK9" s="594"/>
      <c r="DL9" s="594"/>
      <c r="DM9" s="594"/>
      <c r="DN9" s="594"/>
      <c r="DO9" s="594"/>
      <c r="DP9" s="595"/>
      <c r="DQ9" s="602">
        <v>1729089</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888047</v>
      </c>
      <c r="S10" s="594"/>
      <c r="T10" s="594"/>
      <c r="U10" s="594"/>
      <c r="V10" s="594"/>
      <c r="W10" s="594"/>
      <c r="X10" s="594"/>
      <c r="Y10" s="595"/>
      <c r="Z10" s="596">
        <v>3.1</v>
      </c>
      <c r="AA10" s="596"/>
      <c r="AB10" s="596"/>
      <c r="AC10" s="596"/>
      <c r="AD10" s="597">
        <v>888047</v>
      </c>
      <c r="AE10" s="597"/>
      <c r="AF10" s="597"/>
      <c r="AG10" s="597"/>
      <c r="AH10" s="597"/>
      <c r="AI10" s="597"/>
      <c r="AJ10" s="597"/>
      <c r="AK10" s="597"/>
      <c r="AL10" s="598">
        <v>5.8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200788</v>
      </c>
      <c r="BH10" s="594"/>
      <c r="BI10" s="594"/>
      <c r="BJ10" s="594"/>
      <c r="BK10" s="594"/>
      <c r="BL10" s="594"/>
      <c r="BM10" s="594"/>
      <c r="BN10" s="595"/>
      <c r="BO10" s="596">
        <v>1.9</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82652</v>
      </c>
      <c r="CS10" s="594"/>
      <c r="CT10" s="594"/>
      <c r="CU10" s="594"/>
      <c r="CV10" s="594"/>
      <c r="CW10" s="594"/>
      <c r="CX10" s="594"/>
      <c r="CY10" s="595"/>
      <c r="CZ10" s="596">
        <v>0.3</v>
      </c>
      <c r="DA10" s="596"/>
      <c r="DB10" s="596"/>
      <c r="DC10" s="596"/>
      <c r="DD10" s="602">
        <v>1750</v>
      </c>
      <c r="DE10" s="594"/>
      <c r="DF10" s="594"/>
      <c r="DG10" s="594"/>
      <c r="DH10" s="594"/>
      <c r="DI10" s="594"/>
      <c r="DJ10" s="594"/>
      <c r="DK10" s="594"/>
      <c r="DL10" s="594"/>
      <c r="DM10" s="594"/>
      <c r="DN10" s="594"/>
      <c r="DO10" s="594"/>
      <c r="DP10" s="595"/>
      <c r="DQ10" s="602">
        <v>57830</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446117</v>
      </c>
      <c r="BH11" s="594"/>
      <c r="BI11" s="594"/>
      <c r="BJ11" s="594"/>
      <c r="BK11" s="594"/>
      <c r="BL11" s="594"/>
      <c r="BM11" s="594"/>
      <c r="BN11" s="595"/>
      <c r="BO11" s="596">
        <v>4.3</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470856</v>
      </c>
      <c r="CS11" s="594"/>
      <c r="CT11" s="594"/>
      <c r="CU11" s="594"/>
      <c r="CV11" s="594"/>
      <c r="CW11" s="594"/>
      <c r="CX11" s="594"/>
      <c r="CY11" s="595"/>
      <c r="CZ11" s="596">
        <v>1.7</v>
      </c>
      <c r="DA11" s="596"/>
      <c r="DB11" s="596"/>
      <c r="DC11" s="596"/>
      <c r="DD11" s="602">
        <v>264008</v>
      </c>
      <c r="DE11" s="594"/>
      <c r="DF11" s="594"/>
      <c r="DG11" s="594"/>
      <c r="DH11" s="594"/>
      <c r="DI11" s="594"/>
      <c r="DJ11" s="594"/>
      <c r="DK11" s="594"/>
      <c r="DL11" s="594"/>
      <c r="DM11" s="594"/>
      <c r="DN11" s="594"/>
      <c r="DO11" s="594"/>
      <c r="DP11" s="595"/>
      <c r="DQ11" s="602">
        <v>330983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4322615</v>
      </c>
      <c r="BH12" s="594"/>
      <c r="BI12" s="594"/>
      <c r="BJ12" s="594"/>
      <c r="BK12" s="594"/>
      <c r="BL12" s="594"/>
      <c r="BM12" s="594"/>
      <c r="BN12" s="595"/>
      <c r="BO12" s="596">
        <v>41.6</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307379</v>
      </c>
      <c r="CS12" s="594"/>
      <c r="CT12" s="594"/>
      <c r="CU12" s="594"/>
      <c r="CV12" s="594"/>
      <c r="CW12" s="594"/>
      <c r="CX12" s="594"/>
      <c r="CY12" s="595"/>
      <c r="CZ12" s="596">
        <v>1.1000000000000001</v>
      </c>
      <c r="DA12" s="596"/>
      <c r="DB12" s="596"/>
      <c r="DC12" s="596"/>
      <c r="DD12" s="602">
        <v>94554</v>
      </c>
      <c r="DE12" s="594"/>
      <c r="DF12" s="594"/>
      <c r="DG12" s="594"/>
      <c r="DH12" s="594"/>
      <c r="DI12" s="594"/>
      <c r="DJ12" s="594"/>
      <c r="DK12" s="594"/>
      <c r="DL12" s="594"/>
      <c r="DM12" s="594"/>
      <c r="DN12" s="594"/>
      <c r="DO12" s="594"/>
      <c r="DP12" s="595"/>
      <c r="DQ12" s="602">
        <v>301048</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54756</v>
      </c>
      <c r="S13" s="594"/>
      <c r="T13" s="594"/>
      <c r="U13" s="594"/>
      <c r="V13" s="594"/>
      <c r="W13" s="594"/>
      <c r="X13" s="594"/>
      <c r="Y13" s="595"/>
      <c r="Z13" s="596">
        <v>0.2</v>
      </c>
      <c r="AA13" s="596"/>
      <c r="AB13" s="596"/>
      <c r="AC13" s="596"/>
      <c r="AD13" s="597">
        <v>54756</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4289644</v>
      </c>
      <c r="BH13" s="594"/>
      <c r="BI13" s="594"/>
      <c r="BJ13" s="594"/>
      <c r="BK13" s="594"/>
      <c r="BL13" s="594"/>
      <c r="BM13" s="594"/>
      <c r="BN13" s="595"/>
      <c r="BO13" s="596">
        <v>41.3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3275100</v>
      </c>
      <c r="CS13" s="594"/>
      <c r="CT13" s="594"/>
      <c r="CU13" s="594"/>
      <c r="CV13" s="594"/>
      <c r="CW13" s="594"/>
      <c r="CX13" s="594"/>
      <c r="CY13" s="595"/>
      <c r="CZ13" s="596">
        <v>12</v>
      </c>
      <c r="DA13" s="596"/>
      <c r="DB13" s="596"/>
      <c r="DC13" s="596"/>
      <c r="DD13" s="602">
        <v>1233978</v>
      </c>
      <c r="DE13" s="594"/>
      <c r="DF13" s="594"/>
      <c r="DG13" s="594"/>
      <c r="DH13" s="594"/>
      <c r="DI13" s="594"/>
      <c r="DJ13" s="594"/>
      <c r="DK13" s="594"/>
      <c r="DL13" s="594"/>
      <c r="DM13" s="594"/>
      <c r="DN13" s="594"/>
      <c r="DO13" s="594"/>
      <c r="DP13" s="595"/>
      <c r="DQ13" s="602">
        <v>2852991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160904</v>
      </c>
      <c r="BH14" s="594"/>
      <c r="BI14" s="594"/>
      <c r="BJ14" s="594"/>
      <c r="BK14" s="594"/>
      <c r="BL14" s="594"/>
      <c r="BM14" s="594"/>
      <c r="BN14" s="595"/>
      <c r="BO14" s="596">
        <v>1.5</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1365449</v>
      </c>
      <c r="CS14" s="594"/>
      <c r="CT14" s="594"/>
      <c r="CU14" s="594"/>
      <c r="CV14" s="594"/>
      <c r="CW14" s="594"/>
      <c r="CX14" s="594"/>
      <c r="CY14" s="595"/>
      <c r="CZ14" s="596">
        <v>5</v>
      </c>
      <c r="DA14" s="596"/>
      <c r="DB14" s="596"/>
      <c r="DC14" s="596"/>
      <c r="DD14" s="602">
        <v>425182</v>
      </c>
      <c r="DE14" s="594"/>
      <c r="DF14" s="594"/>
      <c r="DG14" s="594"/>
      <c r="DH14" s="594"/>
      <c r="DI14" s="594"/>
      <c r="DJ14" s="594"/>
      <c r="DK14" s="594"/>
      <c r="DL14" s="594"/>
      <c r="DM14" s="594"/>
      <c r="DN14" s="594"/>
      <c r="DO14" s="594"/>
      <c r="DP14" s="595"/>
      <c r="DQ14" s="602">
        <v>985699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52756</v>
      </c>
      <c r="S15" s="594"/>
      <c r="T15" s="594"/>
      <c r="U15" s="594"/>
      <c r="V15" s="594"/>
      <c r="W15" s="594"/>
      <c r="X15" s="594"/>
      <c r="Y15" s="595"/>
      <c r="Z15" s="596">
        <v>0.2</v>
      </c>
      <c r="AA15" s="596"/>
      <c r="AB15" s="596"/>
      <c r="AC15" s="596"/>
      <c r="AD15" s="597">
        <v>52756</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559597</v>
      </c>
      <c r="BH15" s="594"/>
      <c r="BI15" s="594"/>
      <c r="BJ15" s="594"/>
      <c r="BK15" s="594"/>
      <c r="BL15" s="594"/>
      <c r="BM15" s="594"/>
      <c r="BN15" s="595"/>
      <c r="BO15" s="596">
        <v>5.4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4054874</v>
      </c>
      <c r="CS15" s="594"/>
      <c r="CT15" s="594"/>
      <c r="CU15" s="594"/>
      <c r="CV15" s="594"/>
      <c r="CW15" s="594"/>
      <c r="CX15" s="594"/>
      <c r="CY15" s="595"/>
      <c r="CZ15" s="596">
        <v>14.8</v>
      </c>
      <c r="DA15" s="596"/>
      <c r="DB15" s="596"/>
      <c r="DC15" s="596"/>
      <c r="DD15" s="602">
        <v>1563297</v>
      </c>
      <c r="DE15" s="594"/>
      <c r="DF15" s="594"/>
      <c r="DG15" s="594"/>
      <c r="DH15" s="594"/>
      <c r="DI15" s="594"/>
      <c r="DJ15" s="594"/>
      <c r="DK15" s="594"/>
      <c r="DL15" s="594"/>
      <c r="DM15" s="594"/>
      <c r="DN15" s="594"/>
      <c r="DO15" s="594"/>
      <c r="DP15" s="595"/>
      <c r="DQ15" s="602">
        <v>2258132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4638269</v>
      </c>
      <c r="S16" s="594"/>
      <c r="T16" s="594"/>
      <c r="U16" s="594"/>
      <c r="V16" s="594"/>
      <c r="W16" s="594"/>
      <c r="X16" s="594"/>
      <c r="Y16" s="595"/>
      <c r="Z16" s="596">
        <v>16.2</v>
      </c>
      <c r="AA16" s="596"/>
      <c r="AB16" s="596"/>
      <c r="AC16" s="596"/>
      <c r="AD16" s="597">
        <v>4141176</v>
      </c>
      <c r="AE16" s="597"/>
      <c r="AF16" s="597"/>
      <c r="AG16" s="597"/>
      <c r="AH16" s="597"/>
      <c r="AI16" s="597"/>
      <c r="AJ16" s="597"/>
      <c r="AK16" s="597"/>
      <c r="AL16" s="598">
        <v>26.9</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4141176</v>
      </c>
      <c r="S17" s="594"/>
      <c r="T17" s="594"/>
      <c r="U17" s="594"/>
      <c r="V17" s="594"/>
      <c r="W17" s="594"/>
      <c r="X17" s="594"/>
      <c r="Y17" s="595"/>
      <c r="Z17" s="596">
        <v>14.5</v>
      </c>
      <c r="AA17" s="596"/>
      <c r="AB17" s="596"/>
      <c r="AC17" s="596"/>
      <c r="AD17" s="597">
        <v>4141176</v>
      </c>
      <c r="AE17" s="597"/>
      <c r="AF17" s="597"/>
      <c r="AG17" s="597"/>
      <c r="AH17" s="597"/>
      <c r="AI17" s="597"/>
      <c r="AJ17" s="597"/>
      <c r="AK17" s="597"/>
      <c r="AL17" s="598">
        <v>26.9</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2526642</v>
      </c>
      <c r="CS17" s="594"/>
      <c r="CT17" s="594"/>
      <c r="CU17" s="594"/>
      <c r="CV17" s="594"/>
      <c r="CW17" s="594"/>
      <c r="CX17" s="594"/>
      <c r="CY17" s="595"/>
      <c r="CZ17" s="596">
        <v>9.1999999999999993</v>
      </c>
      <c r="DA17" s="596"/>
      <c r="DB17" s="596"/>
      <c r="DC17" s="596"/>
      <c r="DD17" s="602" t="s">
        <v>221</v>
      </c>
      <c r="DE17" s="594"/>
      <c r="DF17" s="594"/>
      <c r="DG17" s="594"/>
      <c r="DH17" s="594"/>
      <c r="DI17" s="594"/>
      <c r="DJ17" s="594"/>
      <c r="DK17" s="594"/>
      <c r="DL17" s="594"/>
      <c r="DM17" s="594"/>
      <c r="DN17" s="594"/>
      <c r="DO17" s="594"/>
      <c r="DP17" s="595"/>
      <c r="DQ17" s="602">
        <v>2480279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497093</v>
      </c>
      <c r="S18" s="594"/>
      <c r="T18" s="594"/>
      <c r="U18" s="594"/>
      <c r="V18" s="594"/>
      <c r="W18" s="594"/>
      <c r="X18" s="594"/>
      <c r="Y18" s="595"/>
      <c r="Z18" s="596">
        <v>1.7</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644546</v>
      </c>
      <c r="BH19" s="594"/>
      <c r="BI19" s="594"/>
      <c r="BJ19" s="594"/>
      <c r="BK19" s="594"/>
      <c r="BL19" s="594"/>
      <c r="BM19" s="594"/>
      <c r="BN19" s="595"/>
      <c r="BO19" s="596">
        <v>6.2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16441110</v>
      </c>
      <c r="S20" s="594"/>
      <c r="T20" s="594"/>
      <c r="U20" s="594"/>
      <c r="V20" s="594"/>
      <c r="W20" s="594"/>
      <c r="X20" s="594"/>
      <c r="Y20" s="595"/>
      <c r="Z20" s="596">
        <v>57.6</v>
      </c>
      <c r="AA20" s="596"/>
      <c r="AB20" s="596"/>
      <c r="AC20" s="596"/>
      <c r="AD20" s="597">
        <v>15300286</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644546</v>
      </c>
      <c r="BH20" s="594"/>
      <c r="BI20" s="594"/>
      <c r="BJ20" s="594"/>
      <c r="BK20" s="594"/>
      <c r="BL20" s="594"/>
      <c r="BM20" s="594"/>
      <c r="BN20" s="595"/>
      <c r="BO20" s="596">
        <v>6.2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27350340</v>
      </c>
      <c r="CS20" s="594"/>
      <c r="CT20" s="594"/>
      <c r="CU20" s="594"/>
      <c r="CV20" s="594"/>
      <c r="CW20" s="594"/>
      <c r="CX20" s="594"/>
      <c r="CY20" s="595"/>
      <c r="CZ20" s="596">
        <v>100</v>
      </c>
      <c r="DA20" s="596"/>
      <c r="DB20" s="596"/>
      <c r="DC20" s="596"/>
      <c r="DD20" s="602">
        <v>4681460</v>
      </c>
      <c r="DE20" s="594"/>
      <c r="DF20" s="594"/>
      <c r="DG20" s="594"/>
      <c r="DH20" s="594"/>
      <c r="DI20" s="594"/>
      <c r="DJ20" s="594"/>
      <c r="DK20" s="594"/>
      <c r="DL20" s="594"/>
      <c r="DM20" s="594"/>
      <c r="DN20" s="594"/>
      <c r="DO20" s="594"/>
      <c r="DP20" s="595"/>
      <c r="DQ20" s="602">
        <v>18534598</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13724</v>
      </c>
      <c r="S21" s="594"/>
      <c r="T21" s="594"/>
      <c r="U21" s="594"/>
      <c r="V21" s="594"/>
      <c r="W21" s="594"/>
      <c r="X21" s="594"/>
      <c r="Y21" s="595"/>
      <c r="Z21" s="596">
        <v>0</v>
      </c>
      <c r="AA21" s="596"/>
      <c r="AB21" s="596"/>
      <c r="AC21" s="596"/>
      <c r="AD21" s="597">
        <v>13724</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815</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303146</v>
      </c>
      <c r="S22" s="594"/>
      <c r="T22" s="594"/>
      <c r="U22" s="594"/>
      <c r="V22" s="594"/>
      <c r="W22" s="594"/>
      <c r="X22" s="594"/>
      <c r="Y22" s="595"/>
      <c r="Z22" s="596">
        <v>1.1000000000000001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260852</v>
      </c>
      <c r="S23" s="594"/>
      <c r="T23" s="594"/>
      <c r="U23" s="594"/>
      <c r="V23" s="594"/>
      <c r="W23" s="594"/>
      <c r="X23" s="594"/>
      <c r="Y23" s="595"/>
      <c r="Z23" s="596">
        <v>0.9</v>
      </c>
      <c r="AA23" s="596"/>
      <c r="AB23" s="596"/>
      <c r="AC23" s="596"/>
      <c r="AD23" s="597">
        <v>59085</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643731</v>
      </c>
      <c r="BH23" s="594"/>
      <c r="BI23" s="594"/>
      <c r="BJ23" s="594"/>
      <c r="BK23" s="594"/>
      <c r="BL23" s="594"/>
      <c r="BM23" s="594"/>
      <c r="BN23" s="595"/>
      <c r="BO23" s="596">
        <v>6.2</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51024</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13053895</v>
      </c>
      <c r="CS24" s="583"/>
      <c r="CT24" s="583"/>
      <c r="CU24" s="583"/>
      <c r="CV24" s="583"/>
      <c r="CW24" s="583"/>
      <c r="CX24" s="583"/>
      <c r="CY24" s="584"/>
      <c r="CZ24" s="620">
        <v>47.7</v>
      </c>
      <c r="DA24" s="621"/>
      <c r="DB24" s="621"/>
      <c r="DC24" s="622"/>
      <c r="DD24" s="619">
        <v>8671076</v>
      </c>
      <c r="DE24" s="583"/>
      <c r="DF24" s="583"/>
      <c r="DG24" s="583"/>
      <c r="DH24" s="583"/>
      <c r="DI24" s="583"/>
      <c r="DJ24" s="583"/>
      <c r="DK24" s="584"/>
      <c r="DL24" s="619">
        <v>8649146</v>
      </c>
      <c r="DM24" s="583"/>
      <c r="DN24" s="583"/>
      <c r="DO24" s="583"/>
      <c r="DP24" s="583"/>
      <c r="DQ24" s="583"/>
      <c r="DR24" s="583"/>
      <c r="DS24" s="583"/>
      <c r="DT24" s="583"/>
      <c r="DU24" s="583"/>
      <c r="DV24" s="584"/>
      <c r="DW24" s="587">
        <v>51.1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3446025</v>
      </c>
      <c r="S25" s="594"/>
      <c r="T25" s="594"/>
      <c r="U25" s="594"/>
      <c r="V25" s="594"/>
      <c r="W25" s="594"/>
      <c r="X25" s="594"/>
      <c r="Y25" s="595"/>
      <c r="Z25" s="596">
        <v>12.1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4318419</v>
      </c>
      <c r="CS25" s="625"/>
      <c r="CT25" s="625"/>
      <c r="CU25" s="625"/>
      <c r="CV25" s="625"/>
      <c r="CW25" s="625"/>
      <c r="CX25" s="625"/>
      <c r="CY25" s="626"/>
      <c r="CZ25" s="627">
        <v>15.8</v>
      </c>
      <c r="DA25" s="628"/>
      <c r="DB25" s="628"/>
      <c r="DC25" s="629"/>
      <c r="DD25" s="602">
        <v>4097510</v>
      </c>
      <c r="DE25" s="625"/>
      <c r="DF25" s="625"/>
      <c r="DG25" s="625"/>
      <c r="DH25" s="625"/>
      <c r="DI25" s="625"/>
      <c r="DJ25" s="625"/>
      <c r="DK25" s="626"/>
      <c r="DL25" s="602">
        <v>4077180</v>
      </c>
      <c r="DM25" s="625"/>
      <c r="DN25" s="625"/>
      <c r="DO25" s="625"/>
      <c r="DP25" s="625"/>
      <c r="DQ25" s="625"/>
      <c r="DR25" s="625"/>
      <c r="DS25" s="625"/>
      <c r="DT25" s="625"/>
      <c r="DU25" s="625"/>
      <c r="DV25" s="626"/>
      <c r="DW25" s="598">
        <v>24.1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3024180</v>
      </c>
      <c r="CS26" s="594"/>
      <c r="CT26" s="594"/>
      <c r="CU26" s="594"/>
      <c r="CV26" s="594"/>
      <c r="CW26" s="594"/>
      <c r="CX26" s="594"/>
      <c r="CY26" s="595"/>
      <c r="CZ26" s="627">
        <v>11.1</v>
      </c>
      <c r="DA26" s="628"/>
      <c r="DB26" s="628"/>
      <c r="DC26" s="629"/>
      <c r="DD26" s="602">
        <v>2840546</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1540629</v>
      </c>
      <c r="S27" s="594"/>
      <c r="T27" s="594"/>
      <c r="U27" s="594"/>
      <c r="V27" s="594"/>
      <c r="W27" s="594"/>
      <c r="X27" s="594"/>
      <c r="Y27" s="595"/>
      <c r="Z27" s="596">
        <v>5.4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10387605</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6208834</v>
      </c>
      <c r="CS27" s="625"/>
      <c r="CT27" s="625"/>
      <c r="CU27" s="625"/>
      <c r="CV27" s="625"/>
      <c r="CW27" s="625"/>
      <c r="CX27" s="625"/>
      <c r="CY27" s="626"/>
      <c r="CZ27" s="627">
        <v>22.7</v>
      </c>
      <c r="DA27" s="628"/>
      <c r="DB27" s="628"/>
      <c r="DC27" s="629"/>
      <c r="DD27" s="602">
        <v>2093287</v>
      </c>
      <c r="DE27" s="625"/>
      <c r="DF27" s="625"/>
      <c r="DG27" s="625"/>
      <c r="DH27" s="625"/>
      <c r="DI27" s="625"/>
      <c r="DJ27" s="625"/>
      <c r="DK27" s="626"/>
      <c r="DL27" s="602">
        <v>2091687</v>
      </c>
      <c r="DM27" s="625"/>
      <c r="DN27" s="625"/>
      <c r="DO27" s="625"/>
      <c r="DP27" s="625"/>
      <c r="DQ27" s="625"/>
      <c r="DR27" s="625"/>
      <c r="DS27" s="625"/>
      <c r="DT27" s="625"/>
      <c r="DU27" s="625"/>
      <c r="DV27" s="626"/>
      <c r="DW27" s="598">
        <v>12.4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65624</v>
      </c>
      <c r="S28" s="594"/>
      <c r="T28" s="594"/>
      <c r="U28" s="594"/>
      <c r="V28" s="594"/>
      <c r="W28" s="594"/>
      <c r="X28" s="594"/>
      <c r="Y28" s="595"/>
      <c r="Z28" s="596">
        <v>0.2</v>
      </c>
      <c r="AA28" s="596"/>
      <c r="AB28" s="596"/>
      <c r="AC28" s="596"/>
      <c r="AD28" s="597">
        <v>27899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2526642</v>
      </c>
      <c r="CS28" s="594"/>
      <c r="CT28" s="594"/>
      <c r="CU28" s="594"/>
      <c r="CV28" s="594"/>
      <c r="CW28" s="594"/>
      <c r="CX28" s="594"/>
      <c r="CY28" s="595"/>
      <c r="CZ28" s="627">
        <v>9.1999999999999993</v>
      </c>
      <c r="DA28" s="628"/>
      <c r="DB28" s="628"/>
      <c r="DC28" s="629"/>
      <c r="DD28" s="602">
        <v>2480279</v>
      </c>
      <c r="DE28" s="594"/>
      <c r="DF28" s="594"/>
      <c r="DG28" s="594"/>
      <c r="DH28" s="594"/>
      <c r="DI28" s="594"/>
      <c r="DJ28" s="594"/>
      <c r="DK28" s="595"/>
      <c r="DL28" s="602">
        <v>2480279</v>
      </c>
      <c r="DM28" s="594"/>
      <c r="DN28" s="594"/>
      <c r="DO28" s="594"/>
      <c r="DP28" s="594"/>
      <c r="DQ28" s="594"/>
      <c r="DR28" s="594"/>
      <c r="DS28" s="594"/>
      <c r="DT28" s="594"/>
      <c r="DU28" s="594"/>
      <c r="DV28" s="595"/>
      <c r="DW28" s="598">
        <v>14.7</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1579</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57</v>
      </c>
      <c r="CG29" s="608"/>
      <c r="CH29" s="608"/>
      <c r="CI29" s="608"/>
      <c r="CJ29" s="608"/>
      <c r="CK29" s="608"/>
      <c r="CL29" s="608"/>
      <c r="CM29" s="608"/>
      <c r="CN29" s="608"/>
      <c r="CO29" s="608"/>
      <c r="CP29" s="608"/>
      <c r="CQ29" s="609"/>
      <c r="CR29" s="593">
        <v>2526642</v>
      </c>
      <c r="CS29" s="625"/>
      <c r="CT29" s="625"/>
      <c r="CU29" s="625"/>
      <c r="CV29" s="625"/>
      <c r="CW29" s="625"/>
      <c r="CX29" s="625"/>
      <c r="CY29" s="626"/>
      <c r="CZ29" s="627">
        <v>9.1999999999999993</v>
      </c>
      <c r="DA29" s="628"/>
      <c r="DB29" s="628"/>
      <c r="DC29" s="629"/>
      <c r="DD29" s="602">
        <v>2480279</v>
      </c>
      <c r="DE29" s="625"/>
      <c r="DF29" s="625"/>
      <c r="DG29" s="625"/>
      <c r="DH29" s="625"/>
      <c r="DI29" s="625"/>
      <c r="DJ29" s="625"/>
      <c r="DK29" s="626"/>
      <c r="DL29" s="602">
        <v>2480279</v>
      </c>
      <c r="DM29" s="625"/>
      <c r="DN29" s="625"/>
      <c r="DO29" s="625"/>
      <c r="DP29" s="625"/>
      <c r="DQ29" s="625"/>
      <c r="DR29" s="625"/>
      <c r="DS29" s="625"/>
      <c r="DT29" s="625"/>
      <c r="DU29" s="625"/>
      <c r="DV29" s="626"/>
      <c r="DW29" s="598">
        <v>14.7</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35897</v>
      </c>
      <c r="S30" s="594"/>
      <c r="T30" s="594"/>
      <c r="U30" s="594"/>
      <c r="V30" s="594"/>
      <c r="W30" s="594"/>
      <c r="X30" s="594"/>
      <c r="Y30" s="595"/>
      <c r="Z30" s="596">
        <v>0.1</v>
      </c>
      <c r="AA30" s="596"/>
      <c r="AB30" s="596"/>
      <c r="AC30" s="596"/>
      <c r="AD30" s="597" t="s">
        <v>221</v>
      </c>
      <c r="AE30" s="597"/>
      <c r="AF30" s="597"/>
      <c r="AG30" s="597"/>
      <c r="AH30" s="597"/>
      <c r="AI30" s="597"/>
      <c r="AJ30" s="597"/>
      <c r="AK30" s="597"/>
      <c r="AL30" s="598" t="s">
        <v>221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98.8</v>
      </c>
      <c r="BH30" s="652"/>
      <c r="BI30" s="652"/>
      <c r="BJ30" s="652"/>
      <c r="BK30" s="652"/>
      <c r="BL30" s="652"/>
      <c r="BM30" s="588">
        <v>95.1</v>
      </c>
      <c r="BN30" s="652"/>
      <c r="BO30" s="652"/>
      <c r="BP30" s="652"/>
      <c r="BQ30" s="653"/>
      <c r="BR30" s="651">
        <v>98.6</v>
      </c>
      <c r="BS30" s="652"/>
      <c r="BT30" s="652"/>
      <c r="BU30" s="652"/>
      <c r="BV30" s="652"/>
      <c r="BW30" s="652"/>
      <c r="BX30" s="588">
        <v>93.8</v>
      </c>
      <c r="BY30" s="652"/>
      <c r="BZ30" s="652"/>
      <c r="CA30" s="652"/>
      <c r="CB30" s="653"/>
      <c r="CD30" s="656"/>
      <c r="CE30" s="657"/>
      <c r="CF30" s="607" t="s">
        <v>292</v>
      </c>
      <c r="CG30" s="608"/>
      <c r="CH30" s="608"/>
      <c r="CI30" s="608"/>
      <c r="CJ30" s="608"/>
      <c r="CK30" s="608"/>
      <c r="CL30" s="608"/>
      <c r="CM30" s="608"/>
      <c r="CN30" s="608"/>
      <c r="CO30" s="608"/>
      <c r="CP30" s="608"/>
      <c r="CQ30" s="609"/>
      <c r="CR30" s="593">
        <v>2241951</v>
      </c>
      <c r="CS30" s="594"/>
      <c r="CT30" s="594"/>
      <c r="CU30" s="594"/>
      <c r="CV30" s="594"/>
      <c r="CW30" s="594"/>
      <c r="CX30" s="594"/>
      <c r="CY30" s="595"/>
      <c r="CZ30" s="627">
        <v>8.1999999999999993</v>
      </c>
      <c r="DA30" s="628"/>
      <c r="DB30" s="628"/>
      <c r="DC30" s="629"/>
      <c r="DD30" s="602">
        <v>2201835</v>
      </c>
      <c r="DE30" s="594"/>
      <c r="DF30" s="594"/>
      <c r="DG30" s="594"/>
      <c r="DH30" s="594"/>
      <c r="DI30" s="594"/>
      <c r="DJ30" s="594"/>
      <c r="DK30" s="595"/>
      <c r="DL30" s="602">
        <v>2201835</v>
      </c>
      <c r="DM30" s="594"/>
      <c r="DN30" s="594"/>
      <c r="DO30" s="594"/>
      <c r="DP30" s="594"/>
      <c r="DQ30" s="594"/>
      <c r="DR30" s="594"/>
      <c r="DS30" s="594"/>
      <c r="DT30" s="594"/>
      <c r="DU30" s="594"/>
      <c r="DV30" s="595"/>
      <c r="DW30" s="598">
        <v>13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1798686</v>
      </c>
      <c r="S31" s="594"/>
      <c r="T31" s="594"/>
      <c r="U31" s="594"/>
      <c r="V31" s="594"/>
      <c r="W31" s="594"/>
      <c r="X31" s="594"/>
      <c r="Y31" s="595"/>
      <c r="Z31" s="596">
        <v>6.3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98.5</v>
      </c>
      <c r="BH31" s="625"/>
      <c r="BI31" s="625"/>
      <c r="BJ31" s="625"/>
      <c r="BK31" s="625"/>
      <c r="BL31" s="625"/>
      <c r="BM31" s="599">
        <v>94.2</v>
      </c>
      <c r="BN31" s="649"/>
      <c r="BO31" s="649"/>
      <c r="BP31" s="649"/>
      <c r="BQ31" s="650"/>
      <c r="BR31" s="648">
        <v>98.3</v>
      </c>
      <c r="BS31" s="625"/>
      <c r="BT31" s="625"/>
      <c r="BU31" s="625"/>
      <c r="BV31" s="625"/>
      <c r="BW31" s="625"/>
      <c r="BX31" s="599">
        <v>92.6</v>
      </c>
      <c r="BY31" s="649"/>
      <c r="BZ31" s="649"/>
      <c r="CA31" s="649"/>
      <c r="CB31" s="650"/>
      <c r="CD31" s="656"/>
      <c r="CE31" s="657"/>
      <c r="CF31" s="607" t="s">
        <v>296</v>
      </c>
      <c r="CG31" s="608"/>
      <c r="CH31" s="608"/>
      <c r="CI31" s="608"/>
      <c r="CJ31" s="608"/>
      <c r="CK31" s="608"/>
      <c r="CL31" s="608"/>
      <c r="CM31" s="608"/>
      <c r="CN31" s="608"/>
      <c r="CO31" s="608"/>
      <c r="CP31" s="608"/>
      <c r="CQ31" s="609"/>
      <c r="CR31" s="593">
        <v>284691</v>
      </c>
      <c r="CS31" s="625"/>
      <c r="CT31" s="625"/>
      <c r="CU31" s="625"/>
      <c r="CV31" s="625"/>
      <c r="CW31" s="625"/>
      <c r="CX31" s="625"/>
      <c r="CY31" s="626"/>
      <c r="CZ31" s="627">
        <v>1</v>
      </c>
      <c r="DA31" s="628"/>
      <c r="DB31" s="628"/>
      <c r="DC31" s="629"/>
      <c r="DD31" s="602">
        <v>278444</v>
      </c>
      <c r="DE31" s="625"/>
      <c r="DF31" s="625"/>
      <c r="DG31" s="625"/>
      <c r="DH31" s="625"/>
      <c r="DI31" s="625"/>
      <c r="DJ31" s="625"/>
      <c r="DK31" s="626"/>
      <c r="DL31" s="602">
        <v>278444</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607653</v>
      </c>
      <c r="S32" s="594"/>
      <c r="T32" s="594"/>
      <c r="U32" s="594"/>
      <c r="V32" s="594"/>
      <c r="W32" s="594"/>
      <c r="X32" s="594"/>
      <c r="Y32" s="595"/>
      <c r="Z32" s="596">
        <v>2.1</v>
      </c>
      <c r="AA32" s="596"/>
      <c r="AB32" s="596"/>
      <c r="AC32" s="596"/>
      <c r="AD32" s="597">
        <v>1830</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98.9</v>
      </c>
      <c r="BH32" s="661"/>
      <c r="BI32" s="661"/>
      <c r="BJ32" s="661"/>
      <c r="BK32" s="661"/>
      <c r="BL32" s="661"/>
      <c r="BM32" s="662">
        <v>95.5</v>
      </c>
      <c r="BN32" s="661"/>
      <c r="BO32" s="661"/>
      <c r="BP32" s="661"/>
      <c r="BQ32" s="663"/>
      <c r="BR32" s="660">
        <v>98.7</v>
      </c>
      <c r="BS32" s="661"/>
      <c r="BT32" s="661"/>
      <c r="BU32" s="661"/>
      <c r="BV32" s="661"/>
      <c r="BW32" s="661"/>
      <c r="BX32" s="662">
        <v>94.2</v>
      </c>
      <c r="BY32" s="661"/>
      <c r="BZ32" s="661"/>
      <c r="CA32" s="661"/>
      <c r="CB32" s="663"/>
      <c r="CD32" s="658"/>
      <c r="CE32" s="659"/>
      <c r="CF32" s="607" t="s">
        <v>299</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3997146</v>
      </c>
      <c r="S33" s="594"/>
      <c r="T33" s="594"/>
      <c r="U33" s="594"/>
      <c r="V33" s="594"/>
      <c r="W33" s="594"/>
      <c r="X33" s="594"/>
      <c r="Y33" s="595"/>
      <c r="Z33" s="596">
        <v>14</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9614985</v>
      </c>
      <c r="CS33" s="625"/>
      <c r="CT33" s="625"/>
      <c r="CU33" s="625"/>
      <c r="CV33" s="625"/>
      <c r="CW33" s="625"/>
      <c r="CX33" s="625"/>
      <c r="CY33" s="626"/>
      <c r="CZ33" s="627">
        <v>35.200000000000003</v>
      </c>
      <c r="DA33" s="628"/>
      <c r="DB33" s="628"/>
      <c r="DC33" s="629"/>
      <c r="DD33" s="602">
        <v>8241785</v>
      </c>
      <c r="DE33" s="625"/>
      <c r="DF33" s="625"/>
      <c r="DG33" s="625"/>
      <c r="DH33" s="625"/>
      <c r="DI33" s="625"/>
      <c r="DJ33" s="625"/>
      <c r="DK33" s="626"/>
      <c r="DL33" s="602">
        <v>6987946</v>
      </c>
      <c r="DM33" s="625"/>
      <c r="DN33" s="625"/>
      <c r="DO33" s="625"/>
      <c r="DP33" s="625"/>
      <c r="DQ33" s="625"/>
      <c r="DR33" s="625"/>
      <c r="DS33" s="625"/>
      <c r="DT33" s="625"/>
      <c r="DU33" s="625"/>
      <c r="DV33" s="626"/>
      <c r="DW33" s="598">
        <v>41.3</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4199742</v>
      </c>
      <c r="CS34" s="594"/>
      <c r="CT34" s="594"/>
      <c r="CU34" s="594"/>
      <c r="CV34" s="594"/>
      <c r="CW34" s="594"/>
      <c r="CX34" s="594"/>
      <c r="CY34" s="595"/>
      <c r="CZ34" s="627">
        <v>15.4</v>
      </c>
      <c r="DA34" s="628"/>
      <c r="DB34" s="628"/>
      <c r="DC34" s="629"/>
      <c r="DD34" s="602">
        <v>3304851</v>
      </c>
      <c r="DE34" s="594"/>
      <c r="DF34" s="594"/>
      <c r="DG34" s="594"/>
      <c r="DH34" s="594"/>
      <c r="DI34" s="594"/>
      <c r="DJ34" s="594"/>
      <c r="DK34" s="595"/>
      <c r="DL34" s="602">
        <v>3162992</v>
      </c>
      <c r="DM34" s="594"/>
      <c r="DN34" s="594"/>
      <c r="DO34" s="594"/>
      <c r="DP34" s="594"/>
      <c r="DQ34" s="594"/>
      <c r="DR34" s="594"/>
      <c r="DS34" s="594"/>
      <c r="DT34" s="594"/>
      <c r="DU34" s="594"/>
      <c r="DV34" s="595"/>
      <c r="DW34" s="598">
        <v>18.7</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1525346</v>
      </c>
      <c r="S35" s="594"/>
      <c r="T35" s="594"/>
      <c r="U35" s="594"/>
      <c r="V35" s="594"/>
      <c r="W35" s="594"/>
      <c r="X35" s="594"/>
      <c r="Y35" s="595"/>
      <c r="Z35" s="596">
        <v>5.3</v>
      </c>
      <c r="AA35" s="596"/>
      <c r="AB35" s="596"/>
      <c r="AC35" s="596"/>
      <c r="AD35" s="597" t="s">
        <v>221</v>
      </c>
      <c r="AE35" s="597"/>
      <c r="AF35" s="597"/>
      <c r="AG35" s="597"/>
      <c r="AH35" s="597"/>
      <c r="AI35" s="597"/>
      <c r="AJ35" s="597"/>
      <c r="AK35" s="597"/>
      <c r="AL35" s="598" t="s">
        <v>221</v>
      </c>
      <c r="AM35" s="599"/>
      <c r="AN35" s="599"/>
      <c r="AO35" s="600"/>
      <c r="AP35" s="186"/>
      <c r="AQ35" s="604" t="s">
        <v>307</v>
      </c>
      <c r="AR35" s="605"/>
      <c r="AS35" s="605"/>
      <c r="AT35" s="605"/>
      <c r="AU35" s="605"/>
      <c r="AV35" s="605"/>
      <c r="AW35" s="605"/>
      <c r="AX35" s="605"/>
      <c r="AY35" s="606"/>
      <c r="AZ35" s="582">
        <v>3506480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258718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299933</v>
      </c>
      <c r="CS35" s="625"/>
      <c r="CT35" s="625"/>
      <c r="CU35" s="625"/>
      <c r="CV35" s="625"/>
      <c r="CW35" s="625"/>
      <c r="CX35" s="625"/>
      <c r="CY35" s="626"/>
      <c r="CZ35" s="627">
        <v>1.1000000000000001</v>
      </c>
      <c r="DA35" s="628"/>
      <c r="DB35" s="628"/>
      <c r="DC35" s="629"/>
      <c r="DD35" s="602">
        <v>294502</v>
      </c>
      <c r="DE35" s="625"/>
      <c r="DF35" s="625"/>
      <c r="DG35" s="625"/>
      <c r="DH35" s="625"/>
      <c r="DI35" s="625"/>
      <c r="DJ35" s="625"/>
      <c r="DK35" s="626"/>
      <c r="DL35" s="602">
        <v>294502</v>
      </c>
      <c r="DM35" s="625"/>
      <c r="DN35" s="625"/>
      <c r="DO35" s="625"/>
      <c r="DP35" s="625"/>
      <c r="DQ35" s="625"/>
      <c r="DR35" s="625"/>
      <c r="DS35" s="625"/>
      <c r="DT35" s="625"/>
      <c r="DU35" s="625"/>
      <c r="DV35" s="626"/>
      <c r="DW35" s="598">
        <v>1.7</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28563095</v>
      </c>
      <c r="S36" s="666"/>
      <c r="T36" s="666"/>
      <c r="U36" s="666"/>
      <c r="V36" s="666"/>
      <c r="W36" s="666"/>
      <c r="X36" s="666"/>
      <c r="Y36" s="667"/>
      <c r="Z36" s="668">
        <v>100</v>
      </c>
      <c r="AA36" s="668"/>
      <c r="AB36" s="668"/>
      <c r="AC36" s="668"/>
      <c r="AD36" s="669">
        <v>15402824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1190000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-133732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1316185</v>
      </c>
      <c r="CS36" s="594"/>
      <c r="CT36" s="594"/>
      <c r="CU36" s="594"/>
      <c r="CV36" s="594"/>
      <c r="CW36" s="594"/>
      <c r="CX36" s="594"/>
      <c r="CY36" s="595"/>
      <c r="CZ36" s="627">
        <v>4.8</v>
      </c>
      <c r="DA36" s="628"/>
      <c r="DB36" s="628"/>
      <c r="DC36" s="629"/>
      <c r="DD36" s="602">
        <v>1115098</v>
      </c>
      <c r="DE36" s="594"/>
      <c r="DF36" s="594"/>
      <c r="DG36" s="594"/>
      <c r="DH36" s="594"/>
      <c r="DI36" s="594"/>
      <c r="DJ36" s="594"/>
      <c r="DK36" s="595"/>
      <c r="DL36" s="602">
        <v>924914</v>
      </c>
      <c r="DM36" s="594"/>
      <c r="DN36" s="594"/>
      <c r="DO36" s="594"/>
      <c r="DP36" s="594"/>
      <c r="DQ36" s="594"/>
      <c r="DR36" s="594"/>
      <c r="DS36" s="594"/>
      <c r="DT36" s="594"/>
      <c r="DU36" s="594"/>
      <c r="DV36" s="595"/>
      <c r="DW36" s="598">
        <v>5.5</v>
      </c>
      <c r="DX36" s="623"/>
      <c r="DY36" s="623"/>
      <c r="DZ36" s="623"/>
      <c r="EA36" s="623"/>
      <c r="EB36" s="623"/>
      <c r="EC36" s="624"/>
    </row>
    <row r="37" spans="2:133" ht="11.25" customHeight="1">
      <c r="AQ37" s="672" t="s">
        <v>314</v>
      </c>
      <c r="AR37" s="673"/>
      <c r="AS37" s="673"/>
      <c r="AT37" s="673"/>
      <c r="AU37" s="673"/>
      <c r="AV37" s="673"/>
      <c r="AW37" s="673"/>
      <c r="AX37" s="673"/>
      <c r="AY37" s="674"/>
      <c r="AZ37" s="593">
        <v>49800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13675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328958</v>
      </c>
      <c r="CS37" s="625"/>
      <c r="CT37" s="625"/>
      <c r="CU37" s="625"/>
      <c r="CV37" s="625"/>
      <c r="CW37" s="625"/>
      <c r="CX37" s="625"/>
      <c r="CY37" s="626"/>
      <c r="CZ37" s="627">
        <v>1.2</v>
      </c>
      <c r="DA37" s="628"/>
      <c r="DB37" s="628"/>
      <c r="DC37" s="629"/>
      <c r="DD37" s="602">
        <v>328958</v>
      </c>
      <c r="DE37" s="625"/>
      <c r="DF37" s="625"/>
      <c r="DG37" s="625"/>
      <c r="DH37" s="625"/>
      <c r="DI37" s="625"/>
      <c r="DJ37" s="625"/>
      <c r="DK37" s="626"/>
      <c r="DL37" s="602">
        <v>328958</v>
      </c>
      <c r="DM37" s="625"/>
      <c r="DN37" s="625"/>
      <c r="DO37" s="625"/>
      <c r="DP37" s="625"/>
      <c r="DQ37" s="625"/>
      <c r="DR37" s="625"/>
      <c r="DS37" s="625"/>
      <c r="DT37" s="625"/>
      <c r="DU37" s="625"/>
      <c r="DV37" s="626"/>
      <c r="DW37" s="598">
        <v>1.9</v>
      </c>
      <c r="DX37" s="623"/>
      <c r="DY37" s="623"/>
      <c r="DZ37" s="623"/>
      <c r="EA37" s="623"/>
      <c r="EB37" s="623"/>
      <c r="EC37" s="624"/>
    </row>
    <row r="38" spans="2:133" ht="11.25" customHeight="1">
      <c r="AQ38" s="672" t="s">
        <v>317</v>
      </c>
      <c r="AR38" s="673"/>
      <c r="AS38" s="673"/>
      <c r="AT38" s="673"/>
      <c r="AU38" s="673"/>
      <c r="AV38" s="673"/>
      <c r="AW38" s="673"/>
      <c r="AX38" s="673"/>
      <c r="AY38" s="674"/>
      <c r="AZ38" s="593">
        <v>15700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23970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3490780</v>
      </c>
      <c r="CS38" s="594"/>
      <c r="CT38" s="594"/>
      <c r="CU38" s="594"/>
      <c r="CV38" s="594"/>
      <c r="CW38" s="594"/>
      <c r="CX38" s="594"/>
      <c r="CY38" s="595"/>
      <c r="CZ38" s="627">
        <v>12.8</v>
      </c>
      <c r="DA38" s="628"/>
      <c r="DB38" s="628"/>
      <c r="DC38" s="629"/>
      <c r="DD38" s="602">
        <v>3226620</v>
      </c>
      <c r="DE38" s="594"/>
      <c r="DF38" s="594"/>
      <c r="DG38" s="594"/>
      <c r="DH38" s="594"/>
      <c r="DI38" s="594"/>
      <c r="DJ38" s="594"/>
      <c r="DK38" s="595"/>
      <c r="DL38" s="602">
        <v>2604824</v>
      </c>
      <c r="DM38" s="594"/>
      <c r="DN38" s="594"/>
      <c r="DO38" s="594"/>
      <c r="DP38" s="594"/>
      <c r="DQ38" s="594"/>
      <c r="DR38" s="594"/>
      <c r="DS38" s="594"/>
      <c r="DT38" s="594"/>
      <c r="DU38" s="594"/>
      <c r="DV38" s="595"/>
      <c r="DW38" s="598">
        <v>15.4</v>
      </c>
      <c r="DX38" s="623"/>
      <c r="DY38" s="623"/>
      <c r="DZ38" s="623"/>
      <c r="EA38" s="623"/>
      <c r="EB38" s="623"/>
      <c r="EC38" s="624"/>
    </row>
    <row r="39" spans="2:133" ht="11.25" customHeight="1">
      <c r="AQ39" s="672" t="s">
        <v>320</v>
      </c>
      <c r="AR39" s="673"/>
      <c r="AS39" s="673"/>
      <c r="AT39" s="673"/>
      <c r="AU39" s="673"/>
      <c r="AV39" s="673"/>
      <c r="AW39" s="673"/>
      <c r="AX39" s="673"/>
      <c r="AY39" s="674"/>
      <c r="AZ39" s="593" t="s">
        <v>221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306615</v>
      </c>
      <c r="CS39" s="625"/>
      <c r="CT39" s="625"/>
      <c r="CU39" s="625"/>
      <c r="CV39" s="625"/>
      <c r="CW39" s="625"/>
      <c r="CX39" s="625"/>
      <c r="CY39" s="626"/>
      <c r="CZ39" s="627">
        <v>1.1000000000000001</v>
      </c>
      <c r="DA39" s="628"/>
      <c r="DB39" s="628"/>
      <c r="DC39" s="629"/>
      <c r="DD39" s="602">
        <v>300000</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650000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1730</v>
      </c>
      <c r="CS40" s="594"/>
      <c r="CT40" s="594"/>
      <c r="CU40" s="594"/>
      <c r="CV40" s="594"/>
      <c r="CW40" s="594"/>
      <c r="CX40" s="594"/>
      <c r="CY40" s="595"/>
      <c r="CZ40" s="627">
        <v>0</v>
      </c>
      <c r="DA40" s="628"/>
      <c r="DB40" s="628"/>
      <c r="DC40" s="629"/>
      <c r="DD40" s="602">
        <v>714</v>
      </c>
      <c r="DE40" s="594"/>
      <c r="DF40" s="594"/>
      <c r="DG40" s="594"/>
      <c r="DH40" s="594"/>
      <c r="DI40" s="594"/>
      <c r="DJ40" s="594"/>
      <c r="DK40" s="595"/>
      <c r="DL40" s="602">
        <v>714</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1600980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4681460</v>
      </c>
      <c r="CS42" s="594"/>
      <c r="CT42" s="594"/>
      <c r="CU42" s="594"/>
      <c r="CV42" s="594"/>
      <c r="CW42" s="594"/>
      <c r="CX42" s="594"/>
      <c r="CY42" s="595"/>
      <c r="CZ42" s="627">
        <v>17.100000000000001</v>
      </c>
      <c r="DA42" s="676"/>
      <c r="DB42" s="676"/>
      <c r="DC42" s="677"/>
      <c r="DD42" s="602">
        <v>1621737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79695</v>
      </c>
      <c r="CS43" s="625"/>
      <c r="CT43" s="625"/>
      <c r="CU43" s="625"/>
      <c r="CV43" s="625"/>
      <c r="CW43" s="625"/>
      <c r="CX43" s="625"/>
      <c r="CY43" s="626"/>
      <c r="CZ43" s="627">
        <v>0.3</v>
      </c>
      <c r="DA43" s="628"/>
      <c r="DB43" s="628"/>
      <c r="DC43" s="629"/>
      <c r="DD43" s="602">
        <v>79695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288</v>
      </c>
      <c r="CE44" s="700"/>
      <c r="CF44" s="590" t="s">
        <v>335</v>
      </c>
      <c r="CG44" s="591"/>
      <c r="CH44" s="591"/>
      <c r="CI44" s="591"/>
      <c r="CJ44" s="591"/>
      <c r="CK44" s="591"/>
      <c r="CL44" s="591"/>
      <c r="CM44" s="591"/>
      <c r="CN44" s="591"/>
      <c r="CO44" s="591"/>
      <c r="CP44" s="591"/>
      <c r="CQ44" s="592"/>
      <c r="CR44" s="593">
        <v>4681460</v>
      </c>
      <c r="CS44" s="594"/>
      <c r="CT44" s="594"/>
      <c r="CU44" s="594"/>
      <c r="CV44" s="594"/>
      <c r="CW44" s="594"/>
      <c r="CX44" s="594"/>
      <c r="CY44" s="595"/>
      <c r="CZ44" s="627">
        <v>17.100000000000001</v>
      </c>
      <c r="DA44" s="676"/>
      <c r="DB44" s="676"/>
      <c r="DC44" s="677"/>
      <c r="DD44" s="602">
        <v>1621737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777734</v>
      </c>
      <c r="CS45" s="625"/>
      <c r="CT45" s="625"/>
      <c r="CU45" s="625"/>
      <c r="CV45" s="625"/>
      <c r="CW45" s="625"/>
      <c r="CX45" s="625"/>
      <c r="CY45" s="626"/>
      <c r="CZ45" s="627">
        <v>2.8</v>
      </c>
      <c r="DA45" s="628"/>
      <c r="DB45" s="628"/>
      <c r="DC45" s="629"/>
      <c r="DD45" s="602">
        <v>71678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3874348</v>
      </c>
      <c r="CS46" s="594"/>
      <c r="CT46" s="594"/>
      <c r="CU46" s="594"/>
      <c r="CV46" s="594"/>
      <c r="CW46" s="594"/>
      <c r="CX46" s="594"/>
      <c r="CY46" s="595"/>
      <c r="CZ46" s="627">
        <v>14.2</v>
      </c>
      <c r="DA46" s="676"/>
      <c r="DB46" s="676"/>
      <c r="DC46" s="677"/>
      <c r="DD46" s="602">
        <v>1520686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339</v>
      </c>
      <c r="CS47" s="625"/>
      <c r="CT47" s="625"/>
      <c r="CU47" s="625"/>
      <c r="CV47" s="625"/>
      <c r="CW47" s="625"/>
      <c r="CX47" s="625"/>
      <c r="CY47" s="626"/>
      <c r="CZ47" s="627" t="s">
        <v>339</v>
      </c>
      <c r="DA47" s="628"/>
      <c r="DB47" s="628"/>
      <c r="DC47" s="629"/>
      <c r="DD47" s="602" t="s">
        <v>339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27350340</v>
      </c>
      <c r="CS49" s="661"/>
      <c r="CT49" s="661"/>
      <c r="CU49" s="661"/>
      <c r="CV49" s="661"/>
      <c r="CW49" s="661"/>
      <c r="CX49" s="661"/>
      <c r="CY49" s="688"/>
      <c r="CZ49" s="689">
        <v>100</v>
      </c>
      <c r="DA49" s="690"/>
      <c r="DB49" s="690"/>
      <c r="DC49" s="691"/>
      <c r="DD49" s="692">
        <v>18534598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B102" sqref="DB102:DF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28581</v>
      </c>
      <c r="R7" s="723"/>
      <c r="S7" s="723"/>
      <c r="T7" s="723"/>
      <c r="U7" s="723"/>
      <c r="V7" s="723">
        <v>27368</v>
      </c>
      <c r="W7" s="723"/>
      <c r="X7" s="723"/>
      <c r="Y7" s="723"/>
      <c r="Z7" s="723"/>
      <c r="AA7" s="723">
        <v>1213</v>
      </c>
      <c r="AB7" s="723"/>
      <c r="AC7" s="723"/>
      <c r="AD7" s="723"/>
      <c r="AE7" s="724"/>
      <c r="AF7" s="725">
        <v>1025</v>
      </c>
      <c r="AG7" s="726"/>
      <c r="AH7" s="726"/>
      <c r="AI7" s="726"/>
      <c r="AJ7" s="727"/>
      <c r="AK7" s="762">
        <v>36</v>
      </c>
      <c r="AL7" s="763"/>
      <c r="AM7" s="763"/>
      <c r="AN7" s="763"/>
      <c r="AO7" s="763"/>
      <c r="AP7" s="763">
        <v>27323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2</v>
      </c>
      <c r="CI7" s="760"/>
      <c r="CJ7" s="760"/>
      <c r="CK7" s="760"/>
      <c r="CL7" s="761"/>
      <c r="CM7" s="759">
        <v>203</v>
      </c>
      <c r="CN7" s="760"/>
      <c r="CO7" s="760"/>
      <c r="CP7" s="760"/>
      <c r="CQ7" s="761"/>
      <c r="CR7" s="759">
        <v>200</v>
      </c>
      <c r="CS7" s="760"/>
      <c r="CT7" s="760"/>
      <c r="CU7" s="760"/>
      <c r="CV7" s="761"/>
      <c r="CW7" s="759">
        <v>13</v>
      </c>
      <c r="CX7" s="760"/>
      <c r="CY7" s="760"/>
      <c r="CZ7" s="760"/>
      <c r="DA7" s="761"/>
      <c r="DB7" s="759" t="s">
        <v>544</v>
      </c>
      <c r="DC7" s="760"/>
      <c r="DD7" s="760"/>
      <c r="DE7" s="760"/>
      <c r="DF7" s="761"/>
      <c r="DG7" s="759" t="s">
        <v>476</v>
      </c>
      <c r="DH7" s="760"/>
      <c r="DI7" s="760"/>
      <c r="DJ7" s="760"/>
      <c r="DK7" s="761"/>
      <c r="DL7" s="759" t="s">
        <v>476</v>
      </c>
      <c r="DM7" s="760"/>
      <c r="DN7" s="760"/>
      <c r="DO7" s="760"/>
      <c r="DP7" s="761"/>
      <c r="DQ7" s="759" t="s">
        <v>476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-1</v>
      </c>
      <c r="CI8" s="770"/>
      <c r="CJ8" s="770"/>
      <c r="CK8" s="770"/>
      <c r="CL8" s="771"/>
      <c r="CM8" s="769">
        <v>1</v>
      </c>
      <c r="CN8" s="770"/>
      <c r="CO8" s="770"/>
      <c r="CP8" s="770"/>
      <c r="CQ8" s="771"/>
      <c r="CR8" s="769">
        <v>1</v>
      </c>
      <c r="CS8" s="770"/>
      <c r="CT8" s="770"/>
      <c r="CU8" s="770"/>
      <c r="CV8" s="771"/>
      <c r="CW8" s="769">
        <v>10</v>
      </c>
      <c r="CX8" s="770"/>
      <c r="CY8" s="770"/>
      <c r="CZ8" s="770"/>
      <c r="DA8" s="771"/>
      <c r="DB8" s="769" t="s">
        <v>476</v>
      </c>
      <c r="DC8" s="770"/>
      <c r="DD8" s="770"/>
      <c r="DE8" s="770"/>
      <c r="DF8" s="771"/>
      <c r="DG8" s="769" t="s">
        <v>476</v>
      </c>
      <c r="DH8" s="770"/>
      <c r="DI8" s="770"/>
      <c r="DJ8" s="770"/>
      <c r="DK8" s="771"/>
      <c r="DL8" s="769" t="s">
        <v>476</v>
      </c>
      <c r="DM8" s="770"/>
      <c r="DN8" s="770"/>
      <c r="DO8" s="770"/>
      <c r="DP8" s="771"/>
      <c r="DQ8" s="769" t="s">
        <v>476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0</v>
      </c>
      <c r="CI9" s="770"/>
      <c r="CJ9" s="770"/>
      <c r="CK9" s="770"/>
      <c r="CL9" s="771"/>
      <c r="CM9" s="769">
        <v>107</v>
      </c>
      <c r="CN9" s="770"/>
      <c r="CO9" s="770"/>
      <c r="CP9" s="770"/>
      <c r="CQ9" s="771"/>
      <c r="CR9" s="769">
        <v>5</v>
      </c>
      <c r="CS9" s="770"/>
      <c r="CT9" s="770"/>
      <c r="CU9" s="770"/>
      <c r="CV9" s="771"/>
      <c r="CW9" s="769">
        <v>0</v>
      </c>
      <c r="CX9" s="770"/>
      <c r="CY9" s="770"/>
      <c r="CZ9" s="770"/>
      <c r="DA9" s="771"/>
      <c r="DB9" s="769" t="s">
        <v>476</v>
      </c>
      <c r="DC9" s="770"/>
      <c r="DD9" s="770"/>
      <c r="DE9" s="770"/>
      <c r="DF9" s="771"/>
      <c r="DG9" s="769" t="s">
        <v>476</v>
      </c>
      <c r="DH9" s="770"/>
      <c r="DI9" s="770"/>
      <c r="DJ9" s="770"/>
      <c r="DK9" s="771"/>
      <c r="DL9" s="769" t="s">
        <v>476</v>
      </c>
      <c r="DM9" s="770"/>
      <c r="DN9" s="770"/>
      <c r="DO9" s="770"/>
      <c r="DP9" s="771"/>
      <c r="DQ9" s="769" t="s">
        <v>476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28581</v>
      </c>
      <c r="R23" s="782"/>
      <c r="S23" s="782"/>
      <c r="T23" s="782"/>
      <c r="U23" s="782"/>
      <c r="V23" s="782">
        <v>27368</v>
      </c>
      <c r="W23" s="782"/>
      <c r="X23" s="782"/>
      <c r="Y23" s="782"/>
      <c r="Z23" s="782"/>
      <c r="AA23" s="782">
        <v>1213</v>
      </c>
      <c r="AB23" s="782"/>
      <c r="AC23" s="782"/>
      <c r="AD23" s="782"/>
      <c r="AE23" s="783"/>
      <c r="AF23" s="784">
        <v>1025</v>
      </c>
      <c r="AG23" s="782"/>
      <c r="AH23" s="782"/>
      <c r="AI23" s="782"/>
      <c r="AJ23" s="785"/>
      <c r="AK23" s="786"/>
      <c r="AL23" s="787"/>
      <c r="AM23" s="787"/>
      <c r="AN23" s="787"/>
      <c r="AO23" s="787"/>
      <c r="AP23" s="782">
        <v>27323</v>
      </c>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9996</v>
      </c>
      <c r="R28" s="811"/>
      <c r="S28" s="811"/>
      <c r="T28" s="811"/>
      <c r="U28" s="811"/>
      <c r="V28" s="811">
        <v>9737</v>
      </c>
      <c r="W28" s="811"/>
      <c r="X28" s="811"/>
      <c r="Y28" s="811"/>
      <c r="Z28" s="811"/>
      <c r="AA28" s="811">
        <v>259</v>
      </c>
      <c r="AB28" s="811"/>
      <c r="AC28" s="811"/>
      <c r="AD28" s="811"/>
      <c r="AE28" s="812"/>
      <c r="AF28" s="813">
        <v>259</v>
      </c>
      <c r="AG28" s="811"/>
      <c r="AH28" s="811"/>
      <c r="AI28" s="811"/>
      <c r="AJ28" s="814"/>
      <c r="AK28" s="815">
        <v>650</v>
      </c>
      <c r="AL28" s="806"/>
      <c r="AM28" s="806"/>
      <c r="AN28" s="806"/>
      <c r="AO28" s="806"/>
      <c r="AP28" s="806" t="s">
        <v>531</v>
      </c>
      <c r="AQ28" s="806"/>
      <c r="AR28" s="806"/>
      <c r="AS28" s="806"/>
      <c r="AT28" s="806"/>
      <c r="AU28" s="806" t="s">
        <v>532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40</v>
      </c>
      <c r="R29" s="747"/>
      <c r="S29" s="747"/>
      <c r="T29" s="747"/>
      <c r="U29" s="747"/>
      <c r="V29" s="747">
        <v>29</v>
      </c>
      <c r="W29" s="747"/>
      <c r="X29" s="747"/>
      <c r="Y29" s="747"/>
      <c r="Z29" s="747"/>
      <c r="AA29" s="747">
        <v>11</v>
      </c>
      <c r="AB29" s="747"/>
      <c r="AC29" s="747"/>
      <c r="AD29" s="747"/>
      <c r="AE29" s="748"/>
      <c r="AF29" s="749">
        <v>11</v>
      </c>
      <c r="AG29" s="750"/>
      <c r="AH29" s="750"/>
      <c r="AI29" s="750"/>
      <c r="AJ29" s="751"/>
      <c r="AK29" s="818" t="s">
        <v>532</v>
      </c>
      <c r="AL29" s="819"/>
      <c r="AM29" s="819"/>
      <c r="AN29" s="819"/>
      <c r="AO29" s="819"/>
      <c r="AP29" s="819" t="s">
        <v>532</v>
      </c>
      <c r="AQ29" s="819"/>
      <c r="AR29" s="819"/>
      <c r="AS29" s="819"/>
      <c r="AT29" s="819"/>
      <c r="AU29" s="819" t="s">
        <v>532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5497</v>
      </c>
      <c r="R30" s="747"/>
      <c r="S30" s="747"/>
      <c r="T30" s="747"/>
      <c r="U30" s="747"/>
      <c r="V30" s="747">
        <v>5383</v>
      </c>
      <c r="W30" s="747"/>
      <c r="X30" s="747"/>
      <c r="Y30" s="747"/>
      <c r="Z30" s="747"/>
      <c r="AA30" s="747">
        <v>114</v>
      </c>
      <c r="AB30" s="747"/>
      <c r="AC30" s="747"/>
      <c r="AD30" s="747"/>
      <c r="AE30" s="748"/>
      <c r="AF30" s="749">
        <v>114</v>
      </c>
      <c r="AG30" s="750"/>
      <c r="AH30" s="750"/>
      <c r="AI30" s="750"/>
      <c r="AJ30" s="751"/>
      <c r="AK30" s="818">
        <v>814</v>
      </c>
      <c r="AL30" s="819"/>
      <c r="AM30" s="819"/>
      <c r="AN30" s="819"/>
      <c r="AO30" s="819"/>
      <c r="AP30" s="819" t="s">
        <v>532</v>
      </c>
      <c r="AQ30" s="819"/>
      <c r="AR30" s="819"/>
      <c r="AS30" s="819"/>
      <c r="AT30" s="819"/>
      <c r="AU30" s="819" t="s">
        <v>532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774</v>
      </c>
      <c r="R31" s="747"/>
      <c r="S31" s="747"/>
      <c r="T31" s="747"/>
      <c r="U31" s="747"/>
      <c r="V31" s="747">
        <v>742</v>
      </c>
      <c r="W31" s="747"/>
      <c r="X31" s="747"/>
      <c r="Y31" s="747"/>
      <c r="Z31" s="747"/>
      <c r="AA31" s="747">
        <v>33</v>
      </c>
      <c r="AB31" s="747"/>
      <c r="AC31" s="747"/>
      <c r="AD31" s="747"/>
      <c r="AE31" s="748"/>
      <c r="AF31" s="749">
        <v>33</v>
      </c>
      <c r="AG31" s="750"/>
      <c r="AH31" s="750"/>
      <c r="AI31" s="750"/>
      <c r="AJ31" s="751"/>
      <c r="AK31" s="818">
        <v>177</v>
      </c>
      <c r="AL31" s="819"/>
      <c r="AM31" s="819"/>
      <c r="AN31" s="819"/>
      <c r="AO31" s="819"/>
      <c r="AP31" s="819" t="s">
        <v>532</v>
      </c>
      <c r="AQ31" s="819"/>
      <c r="AR31" s="819"/>
      <c r="AS31" s="819"/>
      <c r="AT31" s="819"/>
      <c r="AU31" s="819" t="s">
        <v>532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1610</v>
      </c>
      <c r="R32" s="747"/>
      <c r="S32" s="747"/>
      <c r="T32" s="747"/>
      <c r="U32" s="747"/>
      <c r="V32" s="747">
        <v>1425</v>
      </c>
      <c r="W32" s="747"/>
      <c r="X32" s="747"/>
      <c r="Y32" s="747"/>
      <c r="Z32" s="747"/>
      <c r="AA32" s="747">
        <v>185</v>
      </c>
      <c r="AB32" s="747"/>
      <c r="AC32" s="747"/>
      <c r="AD32" s="747"/>
      <c r="AE32" s="748"/>
      <c r="AF32" s="749">
        <v>1779</v>
      </c>
      <c r="AG32" s="750"/>
      <c r="AH32" s="750"/>
      <c r="AI32" s="750"/>
      <c r="AJ32" s="751"/>
      <c r="AK32" s="818">
        <v>16</v>
      </c>
      <c r="AL32" s="819"/>
      <c r="AM32" s="819"/>
      <c r="AN32" s="819"/>
      <c r="AO32" s="819"/>
      <c r="AP32" s="819">
        <v>5727</v>
      </c>
      <c r="AQ32" s="819"/>
      <c r="AR32" s="819"/>
      <c r="AS32" s="819"/>
      <c r="AT32" s="819"/>
      <c r="AU32" s="819" t="s">
        <v>532</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2331</v>
      </c>
      <c r="R33" s="747"/>
      <c r="S33" s="747"/>
      <c r="T33" s="747"/>
      <c r="U33" s="747"/>
      <c r="V33" s="747">
        <v>2244</v>
      </c>
      <c r="W33" s="747"/>
      <c r="X33" s="747"/>
      <c r="Y33" s="747"/>
      <c r="Z33" s="747"/>
      <c r="AA33" s="747">
        <v>88</v>
      </c>
      <c r="AB33" s="747"/>
      <c r="AC33" s="747"/>
      <c r="AD33" s="747"/>
      <c r="AE33" s="748"/>
      <c r="AF33" s="749">
        <v>88</v>
      </c>
      <c r="AG33" s="750"/>
      <c r="AH33" s="750"/>
      <c r="AI33" s="750"/>
      <c r="AJ33" s="751"/>
      <c r="AK33" s="818">
        <v>1190</v>
      </c>
      <c r="AL33" s="819"/>
      <c r="AM33" s="819"/>
      <c r="AN33" s="819"/>
      <c r="AO33" s="819"/>
      <c r="AP33" s="819">
        <v>12591</v>
      </c>
      <c r="AQ33" s="819"/>
      <c r="AR33" s="819"/>
      <c r="AS33" s="819"/>
      <c r="AT33" s="819"/>
      <c r="AU33" s="819">
        <v>10274</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132</v>
      </c>
      <c r="R34" s="747"/>
      <c r="S34" s="747"/>
      <c r="T34" s="747"/>
      <c r="U34" s="747"/>
      <c r="V34" s="747">
        <v>126</v>
      </c>
      <c r="W34" s="747"/>
      <c r="X34" s="747"/>
      <c r="Y34" s="747"/>
      <c r="Z34" s="747"/>
      <c r="AA34" s="747">
        <v>6</v>
      </c>
      <c r="AB34" s="747"/>
      <c r="AC34" s="747"/>
      <c r="AD34" s="747"/>
      <c r="AE34" s="748"/>
      <c r="AF34" s="749">
        <v>6</v>
      </c>
      <c r="AG34" s="750"/>
      <c r="AH34" s="750"/>
      <c r="AI34" s="750"/>
      <c r="AJ34" s="751"/>
      <c r="AK34" s="818">
        <v>66</v>
      </c>
      <c r="AL34" s="819"/>
      <c r="AM34" s="819"/>
      <c r="AN34" s="819"/>
      <c r="AO34" s="819"/>
      <c r="AP34" s="819">
        <v>964</v>
      </c>
      <c r="AQ34" s="819"/>
      <c r="AR34" s="819"/>
      <c r="AS34" s="819"/>
      <c r="AT34" s="819"/>
      <c r="AU34" s="819">
        <v>515</v>
      </c>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2289</v>
      </c>
      <c r="AG63" s="830"/>
      <c r="AH63" s="830"/>
      <c r="AI63" s="830"/>
      <c r="AJ63" s="831"/>
      <c r="AK63" s="832"/>
      <c r="AL63" s="827"/>
      <c r="AM63" s="827"/>
      <c r="AN63" s="827"/>
      <c r="AO63" s="827"/>
      <c r="AP63" s="830">
        <v>19282</v>
      </c>
      <c r="AQ63" s="830"/>
      <c r="AR63" s="830"/>
      <c r="AS63" s="830"/>
      <c r="AT63" s="830"/>
      <c r="AU63" s="830">
        <v>10789</v>
      </c>
      <c r="AV63" s="830"/>
      <c r="AW63" s="830"/>
      <c r="AX63" s="830"/>
      <c r="AY63" s="830"/>
      <c r="AZ63" s="834"/>
      <c r="BA63" s="834"/>
      <c r="BB63" s="834"/>
      <c r="BC63" s="834"/>
      <c r="BD63" s="834"/>
      <c r="BE63" s="835"/>
      <c r="BF63" s="835"/>
      <c r="BG63" s="835"/>
      <c r="BH63" s="835"/>
      <c r="BI63" s="836"/>
      <c r="BJ63" s="837" t="s">
        <v>221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543</v>
      </c>
      <c r="C68" s="858"/>
      <c r="D68" s="858"/>
      <c r="E68" s="858"/>
      <c r="F68" s="858"/>
      <c r="G68" s="858"/>
      <c r="H68" s="858"/>
      <c r="I68" s="858"/>
      <c r="J68" s="858"/>
      <c r="K68" s="858"/>
      <c r="L68" s="858"/>
      <c r="M68" s="858"/>
      <c r="N68" s="858"/>
      <c r="O68" s="858"/>
      <c r="P68" s="859"/>
      <c r="Q68" s="860">
        <v>716</v>
      </c>
      <c r="R68" s="854"/>
      <c r="S68" s="854"/>
      <c r="T68" s="854"/>
      <c r="U68" s="854"/>
      <c r="V68" s="854">
        <v>656</v>
      </c>
      <c r="W68" s="854"/>
      <c r="X68" s="854"/>
      <c r="Y68" s="854"/>
      <c r="Z68" s="854"/>
      <c r="AA68" s="854">
        <v>60</v>
      </c>
      <c r="AB68" s="854"/>
      <c r="AC68" s="854"/>
      <c r="AD68" s="854"/>
      <c r="AE68" s="854"/>
      <c r="AF68" s="854">
        <v>60</v>
      </c>
      <c r="AG68" s="854"/>
      <c r="AH68" s="854"/>
      <c r="AI68" s="854"/>
      <c r="AJ68" s="854"/>
      <c r="AK68" s="854" t="s">
        <v>476</v>
      </c>
      <c r="AL68" s="854"/>
      <c r="AM68" s="854"/>
      <c r="AN68" s="854"/>
      <c r="AO68" s="854"/>
      <c r="AP68" s="854" t="s">
        <v>540</v>
      </c>
      <c r="AQ68" s="854"/>
      <c r="AR68" s="854"/>
      <c r="AS68" s="854"/>
      <c r="AT68" s="854"/>
      <c r="AU68" s="854" t="s">
        <v>476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152</v>
      </c>
      <c r="R69" s="819"/>
      <c r="S69" s="819"/>
      <c r="T69" s="819"/>
      <c r="U69" s="819"/>
      <c r="V69" s="819">
        <v>129</v>
      </c>
      <c r="W69" s="819"/>
      <c r="X69" s="819"/>
      <c r="Y69" s="819"/>
      <c r="Z69" s="819"/>
      <c r="AA69" s="819">
        <v>23</v>
      </c>
      <c r="AB69" s="819"/>
      <c r="AC69" s="819"/>
      <c r="AD69" s="819"/>
      <c r="AE69" s="819"/>
      <c r="AF69" s="819">
        <v>23</v>
      </c>
      <c r="AG69" s="819"/>
      <c r="AH69" s="819"/>
      <c r="AI69" s="819"/>
      <c r="AJ69" s="819"/>
      <c r="AK69" s="819" t="s">
        <v>476</v>
      </c>
      <c r="AL69" s="819"/>
      <c r="AM69" s="819"/>
      <c r="AN69" s="819"/>
      <c r="AO69" s="819"/>
      <c r="AP69" s="819" t="s">
        <v>476</v>
      </c>
      <c r="AQ69" s="819"/>
      <c r="AR69" s="819"/>
      <c r="AS69" s="819"/>
      <c r="AT69" s="819"/>
      <c r="AU69" s="819" t="s">
        <v>476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1408</v>
      </c>
      <c r="R70" s="819"/>
      <c r="S70" s="819"/>
      <c r="T70" s="819"/>
      <c r="U70" s="819"/>
      <c r="V70" s="819">
        <v>1385</v>
      </c>
      <c r="W70" s="819"/>
      <c r="X70" s="819"/>
      <c r="Y70" s="819"/>
      <c r="Z70" s="819"/>
      <c r="AA70" s="819">
        <v>23</v>
      </c>
      <c r="AB70" s="819"/>
      <c r="AC70" s="819"/>
      <c r="AD70" s="819"/>
      <c r="AE70" s="819"/>
      <c r="AF70" s="819">
        <v>23</v>
      </c>
      <c r="AG70" s="819"/>
      <c r="AH70" s="819"/>
      <c r="AI70" s="819"/>
      <c r="AJ70" s="819"/>
      <c r="AK70" s="819" t="s">
        <v>476</v>
      </c>
      <c r="AL70" s="819"/>
      <c r="AM70" s="819"/>
      <c r="AN70" s="819"/>
      <c r="AO70" s="819"/>
      <c r="AP70" s="819" t="s">
        <v>476</v>
      </c>
      <c r="AQ70" s="819"/>
      <c r="AR70" s="819"/>
      <c r="AS70" s="819"/>
      <c r="AT70" s="819"/>
      <c r="AU70" s="819" t="s">
        <v>476</v>
      </c>
      <c r="AV70" s="819"/>
      <c r="AW70" s="819"/>
      <c r="AX70" s="819"/>
      <c r="AY70" s="819"/>
      <c r="AZ70" s="865" t="s">
        <v>541</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600986</v>
      </c>
      <c r="R71" s="819"/>
      <c r="S71" s="819"/>
      <c r="T71" s="819"/>
      <c r="U71" s="819"/>
      <c r="V71" s="819">
        <v>579982</v>
      </c>
      <c r="W71" s="819"/>
      <c r="X71" s="819"/>
      <c r="Y71" s="819"/>
      <c r="Z71" s="819"/>
      <c r="AA71" s="819">
        <v>21004</v>
      </c>
      <c r="AB71" s="819"/>
      <c r="AC71" s="819"/>
      <c r="AD71" s="819"/>
      <c r="AE71" s="819"/>
      <c r="AF71" s="819">
        <v>21004</v>
      </c>
      <c r="AG71" s="819"/>
      <c r="AH71" s="819"/>
      <c r="AI71" s="819"/>
      <c r="AJ71" s="819"/>
      <c r="AK71" s="819">
        <v>6841</v>
      </c>
      <c r="AL71" s="819"/>
      <c r="AM71" s="819"/>
      <c r="AN71" s="819"/>
      <c r="AO71" s="819"/>
      <c r="AP71" s="819" t="s">
        <v>476</v>
      </c>
      <c r="AQ71" s="819"/>
      <c r="AR71" s="819"/>
      <c r="AS71" s="819"/>
      <c r="AT71" s="819"/>
      <c r="AU71" s="819" t="s">
        <v>476</v>
      </c>
      <c r="AV71" s="819"/>
      <c r="AW71" s="819"/>
      <c r="AX71" s="819"/>
      <c r="AY71" s="819"/>
      <c r="AZ71" s="865" t="s">
        <v>542</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t="s">
        <v>476</v>
      </c>
      <c r="AQ72" s="819"/>
      <c r="AR72" s="819"/>
      <c r="AS72" s="819"/>
      <c r="AT72" s="819"/>
      <c r="AU72" s="819" t="s">
        <v>476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6</v>
      </c>
      <c r="R73" s="819"/>
      <c r="S73" s="819"/>
      <c r="T73" s="819"/>
      <c r="U73" s="819"/>
      <c r="V73" s="819">
        <v>4</v>
      </c>
      <c r="W73" s="819"/>
      <c r="X73" s="819"/>
      <c r="Y73" s="819"/>
      <c r="Z73" s="819"/>
      <c r="AA73" s="819">
        <v>2</v>
      </c>
      <c r="AB73" s="819"/>
      <c r="AC73" s="819"/>
      <c r="AD73" s="819"/>
      <c r="AE73" s="819"/>
      <c r="AF73" s="819">
        <v>2</v>
      </c>
      <c r="AG73" s="819"/>
      <c r="AH73" s="819"/>
      <c r="AI73" s="819"/>
      <c r="AJ73" s="819"/>
      <c r="AK73" s="819" t="s">
        <v>476</v>
      </c>
      <c r="AL73" s="819"/>
      <c r="AM73" s="819"/>
      <c r="AN73" s="819"/>
      <c r="AO73" s="819"/>
      <c r="AP73" s="819" t="s">
        <v>476</v>
      </c>
      <c r="AQ73" s="819"/>
      <c r="AR73" s="819"/>
      <c r="AS73" s="819"/>
      <c r="AT73" s="819"/>
      <c r="AU73" s="819" t="s">
        <v>476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21126</v>
      </c>
      <c r="AG88" s="830"/>
      <c r="AH88" s="830"/>
      <c r="AI88" s="830"/>
      <c r="AJ88" s="830"/>
      <c r="AK88" s="827"/>
      <c r="AL88" s="827"/>
      <c r="AM88" s="827"/>
      <c r="AN88" s="827"/>
      <c r="AO88" s="827"/>
      <c r="AP88" s="830" t="s">
        <v>476</v>
      </c>
      <c r="AQ88" s="830"/>
      <c r="AR88" s="830"/>
      <c r="AS88" s="830"/>
      <c r="AT88" s="830"/>
      <c r="AU88" s="830" t="s">
        <v>476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206</v>
      </c>
      <c r="CS102" s="838"/>
      <c r="CT102" s="838"/>
      <c r="CU102" s="838"/>
      <c r="CV102" s="881"/>
      <c r="CW102" s="880">
        <v>23</v>
      </c>
      <c r="CX102" s="838"/>
      <c r="CY102" s="838"/>
      <c r="CZ102" s="838"/>
      <c r="DA102" s="881"/>
      <c r="DB102" s="880" t="s">
        <v>476</v>
      </c>
      <c r="DC102" s="838"/>
      <c r="DD102" s="838"/>
      <c r="DE102" s="838"/>
      <c r="DF102" s="881"/>
      <c r="DG102" s="880" t="s">
        <v>476</v>
      </c>
      <c r="DH102" s="838"/>
      <c r="DI102" s="838"/>
      <c r="DJ102" s="838"/>
      <c r="DK102" s="881"/>
      <c r="DL102" s="880" t="s">
        <v>476</v>
      </c>
      <c r="DM102" s="838"/>
      <c r="DN102" s="838"/>
      <c r="DO102" s="838"/>
      <c r="DP102" s="881"/>
      <c r="DQ102" s="880" t="s">
        <v>476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2447149</v>
      </c>
      <c r="AB110" s="890"/>
      <c r="AC110" s="890"/>
      <c r="AD110" s="890"/>
      <c r="AE110" s="891"/>
      <c r="AF110" s="892">
        <v>2408911</v>
      </c>
      <c r="AG110" s="890"/>
      <c r="AH110" s="890"/>
      <c r="AI110" s="890"/>
      <c r="AJ110" s="891"/>
      <c r="AK110" s="892">
        <v>2526642</v>
      </c>
      <c r="AL110" s="890"/>
      <c r="AM110" s="890"/>
      <c r="AN110" s="890"/>
      <c r="AO110" s="891"/>
      <c r="AP110" s="893">
        <v>17.600000000000001</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24804927</v>
      </c>
      <c r="BR110" s="927"/>
      <c r="BS110" s="927"/>
      <c r="BT110" s="927"/>
      <c r="BU110" s="927"/>
      <c r="BV110" s="927">
        <v>25567633</v>
      </c>
      <c r="BW110" s="927"/>
      <c r="BX110" s="927"/>
      <c r="BY110" s="927"/>
      <c r="BZ110" s="927"/>
      <c r="CA110" s="927">
        <v>27322828</v>
      </c>
      <c r="CB110" s="927"/>
      <c r="CC110" s="927"/>
      <c r="CD110" s="927"/>
      <c r="CE110" s="927"/>
      <c r="CF110" s="941">
        <v>190.4</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221</v>
      </c>
      <c r="DH110" s="927"/>
      <c r="DI110" s="927"/>
      <c r="DJ110" s="927"/>
      <c r="DK110" s="927"/>
      <c r="DL110" s="927" t="s">
        <v>221</v>
      </c>
      <c r="DM110" s="927"/>
      <c r="DN110" s="927"/>
      <c r="DO110" s="927"/>
      <c r="DP110" s="927"/>
      <c r="DQ110" s="927" t="s">
        <v>221</v>
      </c>
      <c r="DR110" s="927"/>
      <c r="DS110" s="927"/>
      <c r="DT110" s="927"/>
      <c r="DU110" s="927"/>
      <c r="DV110" s="928" t="s">
        <v>221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221</v>
      </c>
      <c r="AB111" s="934"/>
      <c r="AC111" s="934"/>
      <c r="AD111" s="934"/>
      <c r="AE111" s="935"/>
      <c r="AF111" s="936" t="s">
        <v>221</v>
      </c>
      <c r="AG111" s="934"/>
      <c r="AH111" s="934"/>
      <c r="AI111" s="934"/>
      <c r="AJ111" s="935"/>
      <c r="AK111" s="936" t="s">
        <v>221</v>
      </c>
      <c r="AL111" s="934"/>
      <c r="AM111" s="934"/>
      <c r="AN111" s="934"/>
      <c r="AO111" s="935"/>
      <c r="AP111" s="937" t="s">
        <v>221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69567</v>
      </c>
      <c r="BR111" s="920"/>
      <c r="BS111" s="920"/>
      <c r="BT111" s="920"/>
      <c r="BU111" s="920"/>
      <c r="BV111" s="920">
        <v>51685</v>
      </c>
      <c r="BW111" s="920"/>
      <c r="BX111" s="920"/>
      <c r="BY111" s="920"/>
      <c r="BZ111" s="920"/>
      <c r="CA111" s="920">
        <v>36318</v>
      </c>
      <c r="CB111" s="920"/>
      <c r="CC111" s="920"/>
      <c r="CD111" s="920"/>
      <c r="CE111" s="920"/>
      <c r="CF111" s="914">
        <v>0.3</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221</v>
      </c>
      <c r="DH111" s="920"/>
      <c r="DI111" s="920"/>
      <c r="DJ111" s="920"/>
      <c r="DK111" s="920"/>
      <c r="DL111" s="920" t="s">
        <v>221</v>
      </c>
      <c r="DM111" s="920"/>
      <c r="DN111" s="920"/>
      <c r="DO111" s="920"/>
      <c r="DP111" s="920"/>
      <c r="DQ111" s="920" t="s">
        <v>221</v>
      </c>
      <c r="DR111" s="920"/>
      <c r="DS111" s="920"/>
      <c r="DT111" s="920"/>
      <c r="DU111" s="920"/>
      <c r="DV111" s="921" t="s">
        <v>221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221</v>
      </c>
      <c r="AB112" s="959"/>
      <c r="AC112" s="959"/>
      <c r="AD112" s="959"/>
      <c r="AE112" s="960"/>
      <c r="AF112" s="961" t="s">
        <v>221</v>
      </c>
      <c r="AG112" s="959"/>
      <c r="AH112" s="959"/>
      <c r="AI112" s="959"/>
      <c r="AJ112" s="960"/>
      <c r="AK112" s="961" t="s">
        <v>221</v>
      </c>
      <c r="AL112" s="959"/>
      <c r="AM112" s="959"/>
      <c r="AN112" s="959"/>
      <c r="AO112" s="960"/>
      <c r="AP112" s="962" t="s">
        <v>221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11230666</v>
      </c>
      <c r="BR112" s="920"/>
      <c r="BS112" s="920"/>
      <c r="BT112" s="920"/>
      <c r="BU112" s="920"/>
      <c r="BV112" s="920">
        <v>11241624</v>
      </c>
      <c r="BW112" s="920"/>
      <c r="BX112" s="920"/>
      <c r="BY112" s="920"/>
      <c r="BZ112" s="920"/>
      <c r="CA112" s="920">
        <v>10788730</v>
      </c>
      <c r="CB112" s="920"/>
      <c r="CC112" s="920"/>
      <c r="CD112" s="920"/>
      <c r="CE112" s="920"/>
      <c r="CF112" s="914">
        <v>75.2</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221</v>
      </c>
      <c r="DH112" s="920"/>
      <c r="DI112" s="920"/>
      <c r="DJ112" s="920"/>
      <c r="DK112" s="920"/>
      <c r="DL112" s="920" t="s">
        <v>221</v>
      </c>
      <c r="DM112" s="920"/>
      <c r="DN112" s="920"/>
      <c r="DO112" s="920"/>
      <c r="DP112" s="920"/>
      <c r="DQ112" s="920" t="s">
        <v>221</v>
      </c>
      <c r="DR112" s="920"/>
      <c r="DS112" s="920"/>
      <c r="DT112" s="920"/>
      <c r="DU112" s="920"/>
      <c r="DV112" s="921" t="s">
        <v>221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1012060</v>
      </c>
      <c r="AB113" s="934"/>
      <c r="AC113" s="934"/>
      <c r="AD113" s="934"/>
      <c r="AE113" s="935"/>
      <c r="AF113" s="936">
        <v>1041552</v>
      </c>
      <c r="AG113" s="934"/>
      <c r="AH113" s="934"/>
      <c r="AI113" s="934"/>
      <c r="AJ113" s="935"/>
      <c r="AK113" s="936">
        <v>981080</v>
      </c>
      <c r="AL113" s="934"/>
      <c r="AM113" s="934"/>
      <c r="AN113" s="934"/>
      <c r="AO113" s="935"/>
      <c r="AP113" s="937">
        <v>6.8</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8934</v>
      </c>
      <c r="BR113" s="920"/>
      <c r="BS113" s="920"/>
      <c r="BT113" s="920"/>
      <c r="BU113" s="920"/>
      <c r="BV113" s="920" t="s">
        <v>221</v>
      </c>
      <c r="BW113" s="920"/>
      <c r="BX113" s="920"/>
      <c r="BY113" s="920"/>
      <c r="BZ113" s="920"/>
      <c r="CA113" s="920" t="s">
        <v>221</v>
      </c>
      <c r="CB113" s="920"/>
      <c r="CC113" s="920"/>
      <c r="CD113" s="920"/>
      <c r="CE113" s="920"/>
      <c r="CF113" s="914" t="s">
        <v>221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221</v>
      </c>
      <c r="DH113" s="959"/>
      <c r="DI113" s="959"/>
      <c r="DJ113" s="959"/>
      <c r="DK113" s="960"/>
      <c r="DL113" s="961" t="s">
        <v>221</v>
      </c>
      <c r="DM113" s="959"/>
      <c r="DN113" s="959"/>
      <c r="DO113" s="959"/>
      <c r="DP113" s="960"/>
      <c r="DQ113" s="961" t="s">
        <v>221</v>
      </c>
      <c r="DR113" s="959"/>
      <c r="DS113" s="959"/>
      <c r="DT113" s="959"/>
      <c r="DU113" s="960"/>
      <c r="DV113" s="962" t="s">
        <v>221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13184</v>
      </c>
      <c r="AB114" s="959"/>
      <c r="AC114" s="959"/>
      <c r="AD114" s="959"/>
      <c r="AE114" s="960"/>
      <c r="AF114" s="961">
        <v>9003</v>
      </c>
      <c r="AG114" s="959"/>
      <c r="AH114" s="959"/>
      <c r="AI114" s="959"/>
      <c r="AJ114" s="960"/>
      <c r="AK114" s="961" t="s">
        <v>221</v>
      </c>
      <c r="AL114" s="959"/>
      <c r="AM114" s="959"/>
      <c r="AN114" s="959"/>
      <c r="AO114" s="960"/>
      <c r="AP114" s="962" t="s">
        <v>221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4468931</v>
      </c>
      <c r="BR114" s="920"/>
      <c r="BS114" s="920"/>
      <c r="BT114" s="920"/>
      <c r="BU114" s="920"/>
      <c r="BV114" s="920">
        <v>4293843</v>
      </c>
      <c r="BW114" s="920"/>
      <c r="BX114" s="920"/>
      <c r="BY114" s="920"/>
      <c r="BZ114" s="920"/>
      <c r="CA114" s="920">
        <v>4129644</v>
      </c>
      <c r="CB114" s="920"/>
      <c r="CC114" s="920"/>
      <c r="CD114" s="920"/>
      <c r="CE114" s="920"/>
      <c r="CF114" s="914">
        <v>28.8</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221</v>
      </c>
      <c r="DH114" s="959"/>
      <c r="DI114" s="959"/>
      <c r="DJ114" s="959"/>
      <c r="DK114" s="960"/>
      <c r="DL114" s="961" t="s">
        <v>221</v>
      </c>
      <c r="DM114" s="959"/>
      <c r="DN114" s="959"/>
      <c r="DO114" s="959"/>
      <c r="DP114" s="960"/>
      <c r="DQ114" s="961" t="s">
        <v>221</v>
      </c>
      <c r="DR114" s="959"/>
      <c r="DS114" s="959"/>
      <c r="DT114" s="959"/>
      <c r="DU114" s="960"/>
      <c r="DV114" s="962" t="s">
        <v>221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24085</v>
      </c>
      <c r="AB115" s="934"/>
      <c r="AC115" s="934"/>
      <c r="AD115" s="934"/>
      <c r="AE115" s="935"/>
      <c r="AF115" s="936">
        <v>19391</v>
      </c>
      <c r="AG115" s="934"/>
      <c r="AH115" s="934"/>
      <c r="AI115" s="934"/>
      <c r="AJ115" s="935"/>
      <c r="AK115" s="936">
        <v>16164</v>
      </c>
      <c r="AL115" s="934"/>
      <c r="AM115" s="934"/>
      <c r="AN115" s="934"/>
      <c r="AO115" s="935"/>
      <c r="AP115" s="937">
        <v>0.1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221</v>
      </c>
      <c r="BR115" s="920"/>
      <c r="BS115" s="920"/>
      <c r="BT115" s="920"/>
      <c r="BU115" s="920"/>
      <c r="BV115" s="920" t="s">
        <v>221</v>
      </c>
      <c r="BW115" s="920"/>
      <c r="BX115" s="920"/>
      <c r="BY115" s="920"/>
      <c r="BZ115" s="920"/>
      <c r="CA115" s="920" t="s">
        <v>221</v>
      </c>
      <c r="CB115" s="920"/>
      <c r="CC115" s="920"/>
      <c r="CD115" s="920"/>
      <c r="CE115" s="920"/>
      <c r="CF115" s="914" t="s">
        <v>221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221</v>
      </c>
      <c r="DH115" s="959"/>
      <c r="DI115" s="959"/>
      <c r="DJ115" s="959"/>
      <c r="DK115" s="960"/>
      <c r="DL115" s="961" t="s">
        <v>221</v>
      </c>
      <c r="DM115" s="959"/>
      <c r="DN115" s="959"/>
      <c r="DO115" s="959"/>
      <c r="DP115" s="960"/>
      <c r="DQ115" s="961" t="s">
        <v>221</v>
      </c>
      <c r="DR115" s="959"/>
      <c r="DS115" s="959"/>
      <c r="DT115" s="959"/>
      <c r="DU115" s="960"/>
      <c r="DV115" s="962" t="s">
        <v>221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221</v>
      </c>
      <c r="AB116" s="959"/>
      <c r="AC116" s="959"/>
      <c r="AD116" s="959"/>
      <c r="AE116" s="960"/>
      <c r="AF116" s="961" t="s">
        <v>221</v>
      </c>
      <c r="AG116" s="959"/>
      <c r="AH116" s="959"/>
      <c r="AI116" s="959"/>
      <c r="AJ116" s="960"/>
      <c r="AK116" s="961" t="s">
        <v>221</v>
      </c>
      <c r="AL116" s="959"/>
      <c r="AM116" s="959"/>
      <c r="AN116" s="959"/>
      <c r="AO116" s="960"/>
      <c r="AP116" s="962" t="s">
        <v>221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221</v>
      </c>
      <c r="BR116" s="920"/>
      <c r="BS116" s="920"/>
      <c r="BT116" s="920"/>
      <c r="BU116" s="920"/>
      <c r="BV116" s="920" t="s">
        <v>221</v>
      </c>
      <c r="BW116" s="920"/>
      <c r="BX116" s="920"/>
      <c r="BY116" s="920"/>
      <c r="BZ116" s="920"/>
      <c r="CA116" s="920" t="s">
        <v>221</v>
      </c>
      <c r="CB116" s="920"/>
      <c r="CC116" s="920"/>
      <c r="CD116" s="920"/>
      <c r="CE116" s="920"/>
      <c r="CF116" s="914" t="s">
        <v>221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45653</v>
      </c>
      <c r="DH116" s="959"/>
      <c r="DI116" s="959"/>
      <c r="DJ116" s="959"/>
      <c r="DK116" s="960"/>
      <c r="DL116" s="961">
        <v>33635</v>
      </c>
      <c r="DM116" s="959"/>
      <c r="DN116" s="959"/>
      <c r="DO116" s="959"/>
      <c r="DP116" s="960"/>
      <c r="DQ116" s="961">
        <v>22949</v>
      </c>
      <c r="DR116" s="959"/>
      <c r="DS116" s="959"/>
      <c r="DT116" s="959"/>
      <c r="DU116" s="960"/>
      <c r="DV116" s="962">
        <v>0.2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3496478</v>
      </c>
      <c r="AB117" s="966"/>
      <c r="AC117" s="966"/>
      <c r="AD117" s="966"/>
      <c r="AE117" s="967"/>
      <c r="AF117" s="965">
        <v>3478857</v>
      </c>
      <c r="AG117" s="966"/>
      <c r="AH117" s="966"/>
      <c r="AI117" s="966"/>
      <c r="AJ117" s="967"/>
      <c r="AK117" s="965">
        <v>3523886</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221</v>
      </c>
      <c r="BR117" s="986"/>
      <c r="BS117" s="986"/>
      <c r="BT117" s="986"/>
      <c r="BU117" s="986"/>
      <c r="BV117" s="986" t="s">
        <v>221</v>
      </c>
      <c r="BW117" s="986"/>
      <c r="BX117" s="986"/>
      <c r="BY117" s="986"/>
      <c r="BZ117" s="986"/>
      <c r="CA117" s="986" t="s">
        <v>221</v>
      </c>
      <c r="CB117" s="986"/>
      <c r="CC117" s="986"/>
      <c r="CD117" s="986"/>
      <c r="CE117" s="986"/>
      <c r="CF117" s="914" t="s">
        <v>221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221</v>
      </c>
      <c r="DH117" s="959"/>
      <c r="DI117" s="959"/>
      <c r="DJ117" s="959"/>
      <c r="DK117" s="960"/>
      <c r="DL117" s="961" t="s">
        <v>221</v>
      </c>
      <c r="DM117" s="959"/>
      <c r="DN117" s="959"/>
      <c r="DO117" s="959"/>
      <c r="DP117" s="960"/>
      <c r="DQ117" s="961" t="s">
        <v>221</v>
      </c>
      <c r="DR117" s="959"/>
      <c r="DS117" s="959"/>
      <c r="DT117" s="959"/>
      <c r="DU117" s="960"/>
      <c r="DV117" s="962" t="s">
        <v>221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40583025</v>
      </c>
      <c r="BR118" s="986"/>
      <c r="BS118" s="986"/>
      <c r="BT118" s="986"/>
      <c r="BU118" s="986"/>
      <c r="BV118" s="986">
        <v>41154785</v>
      </c>
      <c r="BW118" s="986"/>
      <c r="BX118" s="986"/>
      <c r="BY118" s="986"/>
      <c r="BZ118" s="986"/>
      <c r="CA118" s="986">
        <v>42277520</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221</v>
      </c>
      <c r="DH118" s="959"/>
      <c r="DI118" s="959"/>
      <c r="DJ118" s="959"/>
      <c r="DK118" s="960"/>
      <c r="DL118" s="961" t="s">
        <v>221</v>
      </c>
      <c r="DM118" s="959"/>
      <c r="DN118" s="959"/>
      <c r="DO118" s="959"/>
      <c r="DP118" s="960"/>
      <c r="DQ118" s="961" t="s">
        <v>221</v>
      </c>
      <c r="DR118" s="959"/>
      <c r="DS118" s="959"/>
      <c r="DT118" s="959"/>
      <c r="DU118" s="960"/>
      <c r="DV118" s="962" t="s">
        <v>221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221</v>
      </c>
      <c r="AB119" s="890"/>
      <c r="AC119" s="890"/>
      <c r="AD119" s="890"/>
      <c r="AE119" s="891"/>
      <c r="AF119" s="892" t="s">
        <v>221</v>
      </c>
      <c r="AG119" s="890"/>
      <c r="AH119" s="890"/>
      <c r="AI119" s="890"/>
      <c r="AJ119" s="891"/>
      <c r="AK119" s="892" t="s">
        <v>221</v>
      </c>
      <c r="AL119" s="890"/>
      <c r="AM119" s="890"/>
      <c r="AN119" s="890"/>
      <c r="AO119" s="891"/>
      <c r="AP119" s="893" t="s">
        <v>221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3741312</v>
      </c>
      <c r="BR119" s="927"/>
      <c r="BS119" s="927"/>
      <c r="BT119" s="927"/>
      <c r="BU119" s="927"/>
      <c r="BV119" s="927">
        <v>3963519</v>
      </c>
      <c r="BW119" s="927"/>
      <c r="BX119" s="927"/>
      <c r="BY119" s="927"/>
      <c r="BZ119" s="927"/>
      <c r="CA119" s="927">
        <v>4178593</v>
      </c>
      <c r="CB119" s="927"/>
      <c r="CC119" s="927"/>
      <c r="CD119" s="927"/>
      <c r="CE119" s="927"/>
      <c r="CF119" s="941">
        <v>29.1</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23914</v>
      </c>
      <c r="DH119" s="998"/>
      <c r="DI119" s="998"/>
      <c r="DJ119" s="998"/>
      <c r="DK119" s="999"/>
      <c r="DL119" s="1000">
        <v>18050</v>
      </c>
      <c r="DM119" s="998"/>
      <c r="DN119" s="998"/>
      <c r="DO119" s="998"/>
      <c r="DP119" s="999"/>
      <c r="DQ119" s="1000">
        <v>13369</v>
      </c>
      <c r="DR119" s="998"/>
      <c r="DS119" s="998"/>
      <c r="DT119" s="998"/>
      <c r="DU119" s="999"/>
      <c r="DV119" s="1001">
        <v>0.1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221</v>
      </c>
      <c r="AB120" s="959"/>
      <c r="AC120" s="959"/>
      <c r="AD120" s="959"/>
      <c r="AE120" s="960"/>
      <c r="AF120" s="961" t="s">
        <v>221</v>
      </c>
      <c r="AG120" s="959"/>
      <c r="AH120" s="959"/>
      <c r="AI120" s="959"/>
      <c r="AJ120" s="960"/>
      <c r="AK120" s="961" t="s">
        <v>221</v>
      </c>
      <c r="AL120" s="959"/>
      <c r="AM120" s="959"/>
      <c r="AN120" s="959"/>
      <c r="AO120" s="960"/>
      <c r="AP120" s="962" t="s">
        <v>221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5815931</v>
      </c>
      <c r="BR120" s="920"/>
      <c r="BS120" s="920"/>
      <c r="BT120" s="920"/>
      <c r="BU120" s="920"/>
      <c r="BV120" s="920">
        <v>5388364</v>
      </c>
      <c r="BW120" s="920"/>
      <c r="BX120" s="920"/>
      <c r="BY120" s="920"/>
      <c r="BZ120" s="920"/>
      <c r="CA120" s="920">
        <v>4937060</v>
      </c>
      <c r="CB120" s="920"/>
      <c r="CC120" s="920"/>
      <c r="CD120" s="920"/>
      <c r="CE120" s="920"/>
      <c r="CF120" s="914">
        <v>34.4</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10762801</v>
      </c>
      <c r="DH120" s="927"/>
      <c r="DI120" s="927"/>
      <c r="DJ120" s="927"/>
      <c r="DK120" s="927"/>
      <c r="DL120" s="927">
        <v>10746403</v>
      </c>
      <c r="DM120" s="927"/>
      <c r="DN120" s="927"/>
      <c r="DO120" s="927"/>
      <c r="DP120" s="927"/>
      <c r="DQ120" s="927">
        <v>10273859</v>
      </c>
      <c r="DR120" s="927"/>
      <c r="DS120" s="927"/>
      <c r="DT120" s="927"/>
      <c r="DU120" s="927"/>
      <c r="DV120" s="928">
        <v>71.599999999999994</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221</v>
      </c>
      <c r="AB121" s="959"/>
      <c r="AC121" s="959"/>
      <c r="AD121" s="959"/>
      <c r="AE121" s="960"/>
      <c r="AF121" s="961" t="s">
        <v>221</v>
      </c>
      <c r="AG121" s="959"/>
      <c r="AH121" s="959"/>
      <c r="AI121" s="959"/>
      <c r="AJ121" s="960"/>
      <c r="AK121" s="961" t="s">
        <v>221</v>
      </c>
      <c r="AL121" s="959"/>
      <c r="AM121" s="959"/>
      <c r="AN121" s="959"/>
      <c r="AO121" s="960"/>
      <c r="AP121" s="962" t="s">
        <v>221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25426162</v>
      </c>
      <c r="BR121" s="986"/>
      <c r="BS121" s="986"/>
      <c r="BT121" s="986"/>
      <c r="BU121" s="986"/>
      <c r="BV121" s="986">
        <v>26283297</v>
      </c>
      <c r="BW121" s="986"/>
      <c r="BX121" s="986"/>
      <c r="BY121" s="986"/>
      <c r="BZ121" s="986"/>
      <c r="CA121" s="986">
        <v>27643805</v>
      </c>
      <c r="CB121" s="986"/>
      <c r="CC121" s="986"/>
      <c r="CD121" s="986"/>
      <c r="CE121" s="986"/>
      <c r="CF121" s="1024">
        <v>192.7</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467865</v>
      </c>
      <c r="DH121" s="920"/>
      <c r="DI121" s="920"/>
      <c r="DJ121" s="920"/>
      <c r="DK121" s="920"/>
      <c r="DL121" s="920">
        <v>495221</v>
      </c>
      <c r="DM121" s="920"/>
      <c r="DN121" s="920"/>
      <c r="DO121" s="920"/>
      <c r="DP121" s="920"/>
      <c r="DQ121" s="920">
        <v>514871</v>
      </c>
      <c r="DR121" s="920"/>
      <c r="DS121" s="920"/>
      <c r="DT121" s="920"/>
      <c r="DU121" s="920"/>
      <c r="DV121" s="921">
        <v>3.6</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221</v>
      </c>
      <c r="AB122" s="959"/>
      <c r="AC122" s="959"/>
      <c r="AD122" s="959"/>
      <c r="AE122" s="960"/>
      <c r="AF122" s="961" t="s">
        <v>221</v>
      </c>
      <c r="AG122" s="959"/>
      <c r="AH122" s="959"/>
      <c r="AI122" s="959"/>
      <c r="AJ122" s="960"/>
      <c r="AK122" s="961" t="s">
        <v>221</v>
      </c>
      <c r="AL122" s="959"/>
      <c r="AM122" s="959"/>
      <c r="AN122" s="959"/>
      <c r="AO122" s="960"/>
      <c r="AP122" s="962" t="s">
        <v>221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34983405</v>
      </c>
      <c r="BR122" s="1035"/>
      <c r="BS122" s="1035"/>
      <c r="BT122" s="1035"/>
      <c r="BU122" s="1035"/>
      <c r="BV122" s="1035">
        <v>35635180</v>
      </c>
      <c r="BW122" s="1035"/>
      <c r="BX122" s="1035"/>
      <c r="BY122" s="1035"/>
      <c r="BZ122" s="1035"/>
      <c r="CA122" s="1035">
        <v>36759458</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t="s">
        <v>221</v>
      </c>
      <c r="DH122" s="920"/>
      <c r="DI122" s="920"/>
      <c r="DJ122" s="920"/>
      <c r="DK122" s="920"/>
      <c r="DL122" s="920" t="s">
        <v>221</v>
      </c>
      <c r="DM122" s="920"/>
      <c r="DN122" s="920"/>
      <c r="DO122" s="920"/>
      <c r="DP122" s="920"/>
      <c r="DQ122" s="920" t="s">
        <v>221</v>
      </c>
      <c r="DR122" s="920"/>
      <c r="DS122" s="920"/>
      <c r="DT122" s="920"/>
      <c r="DU122" s="920"/>
      <c r="DV122" s="921" t="s">
        <v>221</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221</v>
      </c>
      <c r="AB123" s="959"/>
      <c r="AC123" s="959"/>
      <c r="AD123" s="959"/>
      <c r="AE123" s="960"/>
      <c r="AF123" s="961" t="s">
        <v>221</v>
      </c>
      <c r="AG123" s="959"/>
      <c r="AH123" s="959"/>
      <c r="AI123" s="959"/>
      <c r="AJ123" s="960"/>
      <c r="AK123" s="961" t="s">
        <v>221</v>
      </c>
      <c r="AL123" s="959"/>
      <c r="AM123" s="959"/>
      <c r="AN123" s="959"/>
      <c r="AO123" s="960"/>
      <c r="AP123" s="962" t="s">
        <v>221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38.200000000000003</v>
      </c>
      <c r="BR123" s="1027"/>
      <c r="BS123" s="1027"/>
      <c r="BT123" s="1027"/>
      <c r="BU123" s="1027"/>
      <c r="BV123" s="1027">
        <v>38.1</v>
      </c>
      <c r="BW123" s="1027"/>
      <c r="BX123" s="1027"/>
      <c r="BY123" s="1027"/>
      <c r="BZ123" s="1027"/>
      <c r="CA123" s="1027">
        <v>38.4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221</v>
      </c>
      <c r="AB124" s="959"/>
      <c r="AC124" s="959"/>
      <c r="AD124" s="959"/>
      <c r="AE124" s="960"/>
      <c r="AF124" s="961" t="s">
        <v>221</v>
      </c>
      <c r="AG124" s="959"/>
      <c r="AH124" s="959"/>
      <c r="AI124" s="959"/>
      <c r="AJ124" s="960"/>
      <c r="AK124" s="961" t="s">
        <v>221</v>
      </c>
      <c r="AL124" s="959"/>
      <c r="AM124" s="959"/>
      <c r="AN124" s="959"/>
      <c r="AO124" s="960"/>
      <c r="AP124" s="962" t="s">
        <v>221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221</v>
      </c>
      <c r="DH124" s="998"/>
      <c r="DI124" s="998"/>
      <c r="DJ124" s="998"/>
      <c r="DK124" s="999"/>
      <c r="DL124" s="1000" t="s">
        <v>221</v>
      </c>
      <c r="DM124" s="998"/>
      <c r="DN124" s="998"/>
      <c r="DO124" s="998"/>
      <c r="DP124" s="999"/>
      <c r="DQ124" s="1000" t="s">
        <v>221</v>
      </c>
      <c r="DR124" s="998"/>
      <c r="DS124" s="998"/>
      <c r="DT124" s="998"/>
      <c r="DU124" s="999"/>
      <c r="DV124" s="1001" t="s">
        <v>221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221</v>
      </c>
      <c r="AB125" s="959"/>
      <c r="AC125" s="959"/>
      <c r="AD125" s="959"/>
      <c r="AE125" s="960"/>
      <c r="AF125" s="961" t="s">
        <v>221</v>
      </c>
      <c r="AG125" s="959"/>
      <c r="AH125" s="959"/>
      <c r="AI125" s="959"/>
      <c r="AJ125" s="960"/>
      <c r="AK125" s="961" t="s">
        <v>221</v>
      </c>
      <c r="AL125" s="959"/>
      <c r="AM125" s="959"/>
      <c r="AN125" s="959"/>
      <c r="AO125" s="960"/>
      <c r="AP125" s="962" t="s">
        <v>221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221</v>
      </c>
      <c r="DH125" s="927"/>
      <c r="DI125" s="927"/>
      <c r="DJ125" s="927"/>
      <c r="DK125" s="927"/>
      <c r="DL125" s="927" t="s">
        <v>221</v>
      </c>
      <c r="DM125" s="927"/>
      <c r="DN125" s="927"/>
      <c r="DO125" s="927"/>
      <c r="DP125" s="927"/>
      <c r="DQ125" s="927" t="s">
        <v>221</v>
      </c>
      <c r="DR125" s="927"/>
      <c r="DS125" s="927"/>
      <c r="DT125" s="927"/>
      <c r="DU125" s="927"/>
      <c r="DV125" s="928" t="s">
        <v>221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24085</v>
      </c>
      <c r="AB126" s="959"/>
      <c r="AC126" s="959"/>
      <c r="AD126" s="959"/>
      <c r="AE126" s="960"/>
      <c r="AF126" s="961">
        <v>19391</v>
      </c>
      <c r="AG126" s="959"/>
      <c r="AH126" s="959"/>
      <c r="AI126" s="959"/>
      <c r="AJ126" s="960"/>
      <c r="AK126" s="961">
        <v>16164</v>
      </c>
      <c r="AL126" s="959"/>
      <c r="AM126" s="959"/>
      <c r="AN126" s="959"/>
      <c r="AO126" s="960"/>
      <c r="AP126" s="962">
        <v>0.1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221</v>
      </c>
      <c r="DH126" s="920"/>
      <c r="DI126" s="920"/>
      <c r="DJ126" s="920"/>
      <c r="DK126" s="920"/>
      <c r="DL126" s="920" t="s">
        <v>221</v>
      </c>
      <c r="DM126" s="920"/>
      <c r="DN126" s="920"/>
      <c r="DO126" s="920"/>
      <c r="DP126" s="920"/>
      <c r="DQ126" s="920" t="s">
        <v>221</v>
      </c>
      <c r="DR126" s="920"/>
      <c r="DS126" s="920"/>
      <c r="DT126" s="920"/>
      <c r="DU126" s="920"/>
      <c r="DV126" s="921" t="s">
        <v>221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221</v>
      </c>
      <c r="AB127" s="959"/>
      <c r="AC127" s="959"/>
      <c r="AD127" s="959"/>
      <c r="AE127" s="960"/>
      <c r="AF127" s="961" t="s">
        <v>221</v>
      </c>
      <c r="AG127" s="959"/>
      <c r="AH127" s="959"/>
      <c r="AI127" s="959"/>
      <c r="AJ127" s="960"/>
      <c r="AK127" s="961" t="s">
        <v>221</v>
      </c>
      <c r="AL127" s="959"/>
      <c r="AM127" s="959"/>
      <c r="AN127" s="959"/>
      <c r="AO127" s="960"/>
      <c r="AP127" s="962" t="s">
        <v>221</v>
      </c>
      <c r="AQ127" s="963"/>
      <c r="AR127" s="963"/>
      <c r="AS127" s="963"/>
      <c r="AT127" s="964"/>
      <c r="AU127" s="233"/>
      <c r="AV127" s="233"/>
      <c r="AW127" s="233"/>
      <c r="AX127" s="886" t="s">
        <v>450</v>
      </c>
      <c r="AY127" s="887"/>
      <c r="AZ127" s="887"/>
      <c r="BA127" s="887"/>
      <c r="BB127" s="887"/>
      <c r="BC127" s="887"/>
      <c r="BD127" s="887"/>
      <c r="BE127" s="888"/>
      <c r="BF127" s="1041" t="s">
        <v>221</v>
      </c>
      <c r="BG127" s="1042"/>
      <c r="BH127" s="1042"/>
      <c r="BI127" s="1042"/>
      <c r="BJ127" s="1042"/>
      <c r="BK127" s="1042"/>
      <c r="BL127" s="1051"/>
      <c r="BM127" s="1041">
        <v>12.66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452</v>
      </c>
      <c r="DH127" s="1048"/>
      <c r="DI127" s="1048"/>
      <c r="DJ127" s="1048"/>
      <c r="DK127" s="1048"/>
      <c r="DL127" s="1048" t="s">
        <v>221</v>
      </c>
      <c r="DM127" s="1048"/>
      <c r="DN127" s="1048"/>
      <c r="DO127" s="1048"/>
      <c r="DP127" s="1048"/>
      <c r="DQ127" s="1048" t="s">
        <v>221</v>
      </c>
      <c r="DR127" s="1048"/>
      <c r="DS127" s="1048"/>
      <c r="DT127" s="1048"/>
      <c r="DU127" s="1048"/>
      <c r="DV127" s="1049" t="s">
        <v>221</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599629</v>
      </c>
      <c r="AB128" s="1090"/>
      <c r="AC128" s="1090"/>
      <c r="AD128" s="1090"/>
      <c r="AE128" s="1091"/>
      <c r="AF128" s="1092">
        <v>529348</v>
      </c>
      <c r="AG128" s="1090"/>
      <c r="AH128" s="1090"/>
      <c r="AI128" s="1090"/>
      <c r="AJ128" s="1091"/>
      <c r="AK128" s="1092">
        <v>525519</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221</v>
      </c>
      <c r="BG128" s="1067"/>
      <c r="BH128" s="1067"/>
      <c r="BI128" s="1067"/>
      <c r="BJ128" s="1067"/>
      <c r="BK128" s="1067"/>
      <c r="BL128" s="1068"/>
      <c r="BM128" s="1066">
        <v>17.66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16799708</v>
      </c>
      <c r="AB129" s="959"/>
      <c r="AC129" s="959"/>
      <c r="AD129" s="959"/>
      <c r="AE129" s="960"/>
      <c r="AF129" s="961">
        <v>16698456</v>
      </c>
      <c r="AG129" s="959"/>
      <c r="AH129" s="959"/>
      <c r="AI129" s="959"/>
      <c r="AJ129" s="960"/>
      <c r="AK129" s="961">
        <v>16747673</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4.7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2170367</v>
      </c>
      <c r="AB130" s="959"/>
      <c r="AC130" s="959"/>
      <c r="AD130" s="959"/>
      <c r="AE130" s="960"/>
      <c r="AF130" s="961">
        <v>2222382</v>
      </c>
      <c r="AG130" s="959"/>
      <c r="AH130" s="959"/>
      <c r="AI130" s="959"/>
      <c r="AJ130" s="960"/>
      <c r="AK130" s="961">
        <v>2398924</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38.4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14629341</v>
      </c>
      <c r="AB131" s="998"/>
      <c r="AC131" s="998"/>
      <c r="AD131" s="998"/>
      <c r="AE131" s="999"/>
      <c r="AF131" s="1000">
        <v>14476074</v>
      </c>
      <c r="AG131" s="998"/>
      <c r="AH131" s="998"/>
      <c r="AI131" s="998"/>
      <c r="AJ131" s="999"/>
      <c r="AK131" s="1000">
        <v>14348749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4.9659243020000003</v>
      </c>
      <c r="AB132" s="1104"/>
      <c r="AC132" s="1104"/>
      <c r="AD132" s="1104"/>
      <c r="AE132" s="1105"/>
      <c r="AF132" s="1106">
        <v>5.0229571909999997</v>
      </c>
      <c r="AG132" s="1104"/>
      <c r="AH132" s="1104"/>
      <c r="AI132" s="1104"/>
      <c r="AJ132" s="1105"/>
      <c r="AK132" s="1106">
        <v>4.1776673349999998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6</v>
      </c>
      <c r="AB133" s="1111"/>
      <c r="AC133" s="1111"/>
      <c r="AD133" s="1111"/>
      <c r="AE133" s="1112"/>
      <c r="AF133" s="1110">
        <v>5.5</v>
      </c>
      <c r="AG133" s="1111"/>
      <c r="AH133" s="1111"/>
      <c r="AI133" s="1111"/>
      <c r="AJ133" s="1112"/>
      <c r="AK133" s="1110">
        <v>4.7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3" zoomScaleNormal="85" zoomScaleSheetLayoutView="55" workbookViewId="0">
      <selection activeCell="AB29" sqref="AB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4318419</v>
      </c>
      <c r="L9" s="264">
        <v>51189</v>
      </c>
      <c r="M9" s="265">
        <v>65114</v>
      </c>
      <c r="N9" s="266">
        <v>-21.4</v>
      </c>
    </row>
    <row r="10" spans="1:16">
      <c r="A10" s="248"/>
      <c r="B10" s="244"/>
      <c r="C10" s="244"/>
      <c r="D10" s="244"/>
      <c r="E10" s="244"/>
      <c r="F10" s="244"/>
      <c r="G10" s="1119" t="s">
        <v>473</v>
      </c>
      <c r="H10" s="1120"/>
      <c r="I10" s="1120"/>
      <c r="J10" s="1121"/>
      <c r="K10" s="267">
        <v>352647</v>
      </c>
      <c r="L10" s="268">
        <v>4180</v>
      </c>
      <c r="M10" s="269">
        <v>4538</v>
      </c>
      <c r="N10" s="270">
        <v>-7.9</v>
      </c>
    </row>
    <row r="11" spans="1:16" ht="13.5" customHeight="1">
      <c r="A11" s="248"/>
      <c r="B11" s="244"/>
      <c r="C11" s="244"/>
      <c r="D11" s="244"/>
      <c r="E11" s="244"/>
      <c r="F11" s="244"/>
      <c r="G11" s="1119" t="s">
        <v>474</v>
      </c>
      <c r="H11" s="1120"/>
      <c r="I11" s="1120"/>
      <c r="J11" s="1121"/>
      <c r="K11" s="267">
        <v>50554</v>
      </c>
      <c r="L11" s="268">
        <v>599</v>
      </c>
      <c r="M11" s="269">
        <v>5513</v>
      </c>
      <c r="N11" s="270">
        <v>-89.1</v>
      </c>
    </row>
    <row r="12" spans="1:16" ht="13.5" customHeight="1">
      <c r="A12" s="248"/>
      <c r="B12" s="244"/>
      <c r="C12" s="244"/>
      <c r="D12" s="244"/>
      <c r="E12" s="244"/>
      <c r="F12" s="244"/>
      <c r="G12" s="1119" t="s">
        <v>475</v>
      </c>
      <c r="H12" s="1120"/>
      <c r="I12" s="1120"/>
      <c r="J12" s="1121"/>
      <c r="K12" s="267" t="s">
        <v>476</v>
      </c>
      <c r="L12" s="268" t="s">
        <v>476</v>
      </c>
      <c r="M12" s="269">
        <v>953</v>
      </c>
      <c r="N12" s="270" t="s">
        <v>476</v>
      </c>
    </row>
    <row r="13" spans="1:16" ht="13.5" customHeight="1">
      <c r="A13" s="248"/>
      <c r="B13" s="244"/>
      <c r="C13" s="244"/>
      <c r="D13" s="244"/>
      <c r="E13" s="244"/>
      <c r="F13" s="244"/>
      <c r="G13" s="1119" t="s">
        <v>477</v>
      </c>
      <c r="H13" s="1120"/>
      <c r="I13" s="1120"/>
      <c r="J13" s="1121"/>
      <c r="K13" s="267" t="s">
        <v>476</v>
      </c>
      <c r="L13" s="268" t="s">
        <v>476</v>
      </c>
      <c r="M13" s="269">
        <v>2</v>
      </c>
      <c r="N13" s="270" t="s">
        <v>476</v>
      </c>
    </row>
    <row r="14" spans="1:16" ht="13.5" customHeight="1">
      <c r="A14" s="248"/>
      <c r="B14" s="244"/>
      <c r="C14" s="244"/>
      <c r="D14" s="244"/>
      <c r="E14" s="244"/>
      <c r="F14" s="244"/>
      <c r="G14" s="1119" t="s">
        <v>478</v>
      </c>
      <c r="H14" s="1120"/>
      <c r="I14" s="1120"/>
      <c r="J14" s="1121"/>
      <c r="K14" s="267">
        <v>124164</v>
      </c>
      <c r="L14" s="268">
        <v>1472</v>
      </c>
      <c r="M14" s="269">
        <v>2887</v>
      </c>
      <c r="N14" s="270">
        <v>-49</v>
      </c>
    </row>
    <row r="15" spans="1:16" ht="13.5" customHeight="1">
      <c r="A15" s="248"/>
      <c r="B15" s="244"/>
      <c r="C15" s="244"/>
      <c r="D15" s="244"/>
      <c r="E15" s="244"/>
      <c r="F15" s="244"/>
      <c r="G15" s="1119" t="s">
        <v>479</v>
      </c>
      <c r="H15" s="1120"/>
      <c r="I15" s="1120"/>
      <c r="J15" s="1121"/>
      <c r="K15" s="267">
        <v>79695</v>
      </c>
      <c r="L15" s="268">
        <v>945</v>
      </c>
      <c r="M15" s="269">
        <v>1642</v>
      </c>
      <c r="N15" s="270">
        <v>-42.4</v>
      </c>
    </row>
    <row r="16" spans="1:16">
      <c r="A16" s="248"/>
      <c r="B16" s="244"/>
      <c r="C16" s="244"/>
      <c r="D16" s="244"/>
      <c r="E16" s="244"/>
      <c r="F16" s="244"/>
      <c r="G16" s="1122" t="s">
        <v>480</v>
      </c>
      <c r="H16" s="1123"/>
      <c r="I16" s="1123"/>
      <c r="J16" s="1124"/>
      <c r="K16" s="268">
        <v>-265879</v>
      </c>
      <c r="L16" s="268">
        <v>-3152</v>
      </c>
      <c r="M16" s="269">
        <v>-6965</v>
      </c>
      <c r="N16" s="270">
        <v>-54.7</v>
      </c>
    </row>
    <row r="17" spans="1:16">
      <c r="A17" s="248"/>
      <c r="B17" s="244"/>
      <c r="C17" s="244"/>
      <c r="D17" s="244"/>
      <c r="E17" s="244"/>
      <c r="F17" s="244"/>
      <c r="G17" s="1122" t="s">
        <v>170</v>
      </c>
      <c r="H17" s="1123"/>
      <c r="I17" s="1123"/>
      <c r="J17" s="1124"/>
      <c r="K17" s="268">
        <v>4659600</v>
      </c>
      <c r="L17" s="268">
        <v>55233</v>
      </c>
      <c r="M17" s="269">
        <v>73685</v>
      </c>
      <c r="N17" s="270">
        <v>-25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6.14</v>
      </c>
      <c r="L21" s="281">
        <v>7.13</v>
      </c>
      <c r="M21" s="282">
        <v>-0.99</v>
      </c>
      <c r="N21" s="249"/>
      <c r="O21" s="283"/>
      <c r="P21" s="279"/>
    </row>
    <row r="22" spans="1:16" s="284" customFormat="1">
      <c r="A22" s="279"/>
      <c r="B22" s="249"/>
      <c r="C22" s="249"/>
      <c r="D22" s="249"/>
      <c r="E22" s="249"/>
      <c r="F22" s="249"/>
      <c r="G22" s="1114" t="s">
        <v>486</v>
      </c>
      <c r="H22" s="1115"/>
      <c r="I22" s="1115"/>
      <c r="J22" s="1116"/>
      <c r="K22" s="285">
        <v>98.9</v>
      </c>
      <c r="L22" s="286">
        <v>98.1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2526642</v>
      </c>
      <c r="L32" s="294">
        <v>29950</v>
      </c>
      <c r="M32" s="295">
        <v>43359</v>
      </c>
      <c r="N32" s="296">
        <v>-30.9</v>
      </c>
    </row>
    <row r="33" spans="1:16" ht="13.5" customHeight="1">
      <c r="A33" s="248"/>
      <c r="B33" s="244"/>
      <c r="C33" s="244"/>
      <c r="D33" s="244"/>
      <c r="E33" s="244"/>
      <c r="F33" s="244"/>
      <c r="G33" s="1130" t="s">
        <v>490</v>
      </c>
      <c r="H33" s="1131"/>
      <c r="I33" s="1131"/>
      <c r="J33" s="1132"/>
      <c r="K33" s="294" t="s">
        <v>476</v>
      </c>
      <c r="L33" s="294" t="s">
        <v>476</v>
      </c>
      <c r="M33" s="295">
        <v>0</v>
      </c>
      <c r="N33" s="296" t="s">
        <v>476</v>
      </c>
    </row>
    <row r="34" spans="1:16" ht="27" customHeight="1">
      <c r="A34" s="248"/>
      <c r="B34" s="244"/>
      <c r="C34" s="244"/>
      <c r="D34" s="244"/>
      <c r="E34" s="244"/>
      <c r="F34" s="244"/>
      <c r="G34" s="1130" t="s">
        <v>491</v>
      </c>
      <c r="H34" s="1131"/>
      <c r="I34" s="1131"/>
      <c r="J34" s="1132"/>
      <c r="K34" s="294" t="s">
        <v>476</v>
      </c>
      <c r="L34" s="294" t="s">
        <v>476</v>
      </c>
      <c r="M34" s="295">
        <v>39</v>
      </c>
      <c r="N34" s="296" t="s">
        <v>476</v>
      </c>
    </row>
    <row r="35" spans="1:16" ht="27" customHeight="1">
      <c r="A35" s="248"/>
      <c r="B35" s="244"/>
      <c r="C35" s="244"/>
      <c r="D35" s="244"/>
      <c r="E35" s="244"/>
      <c r="F35" s="244"/>
      <c r="G35" s="1130" t="s">
        <v>492</v>
      </c>
      <c r="H35" s="1131"/>
      <c r="I35" s="1131"/>
      <c r="J35" s="1132"/>
      <c r="K35" s="294">
        <v>981080</v>
      </c>
      <c r="L35" s="294">
        <v>11629</v>
      </c>
      <c r="M35" s="295">
        <v>11806</v>
      </c>
      <c r="N35" s="296">
        <v>-1.5</v>
      </c>
    </row>
    <row r="36" spans="1:16" ht="27" customHeight="1">
      <c r="A36" s="248"/>
      <c r="B36" s="244"/>
      <c r="C36" s="244"/>
      <c r="D36" s="244"/>
      <c r="E36" s="244"/>
      <c r="F36" s="244"/>
      <c r="G36" s="1130" t="s">
        <v>493</v>
      </c>
      <c r="H36" s="1131"/>
      <c r="I36" s="1131"/>
      <c r="J36" s="1132"/>
      <c r="K36" s="294" t="s">
        <v>476</v>
      </c>
      <c r="L36" s="294" t="s">
        <v>476</v>
      </c>
      <c r="M36" s="295">
        <v>1910</v>
      </c>
      <c r="N36" s="296" t="s">
        <v>476</v>
      </c>
    </row>
    <row r="37" spans="1:16" ht="13.5" customHeight="1">
      <c r="A37" s="248"/>
      <c r="B37" s="244"/>
      <c r="C37" s="244"/>
      <c r="D37" s="244"/>
      <c r="E37" s="244"/>
      <c r="F37" s="244"/>
      <c r="G37" s="1130" t="s">
        <v>494</v>
      </c>
      <c r="H37" s="1131"/>
      <c r="I37" s="1131"/>
      <c r="J37" s="1132"/>
      <c r="K37" s="294">
        <v>16164</v>
      </c>
      <c r="L37" s="294">
        <v>192</v>
      </c>
      <c r="M37" s="295">
        <v>1129</v>
      </c>
      <c r="N37" s="296">
        <v>-83</v>
      </c>
    </row>
    <row r="38" spans="1:16" ht="27" customHeight="1">
      <c r="A38" s="248"/>
      <c r="B38" s="244"/>
      <c r="C38" s="244"/>
      <c r="D38" s="244"/>
      <c r="E38" s="244"/>
      <c r="F38" s="244"/>
      <c r="G38" s="1133" t="s">
        <v>495</v>
      </c>
      <c r="H38" s="1134"/>
      <c r="I38" s="1134"/>
      <c r="J38" s="1135"/>
      <c r="K38" s="297" t="s">
        <v>476</v>
      </c>
      <c r="L38" s="297" t="s">
        <v>476</v>
      </c>
      <c r="M38" s="298">
        <v>5</v>
      </c>
      <c r="N38" s="299" t="s">
        <v>476</v>
      </c>
      <c r="O38" s="293"/>
    </row>
    <row r="39" spans="1:16">
      <c r="A39" s="248"/>
      <c r="B39" s="244"/>
      <c r="C39" s="244"/>
      <c r="D39" s="244"/>
      <c r="E39" s="244"/>
      <c r="F39" s="244"/>
      <c r="G39" s="1133" t="s">
        <v>496</v>
      </c>
      <c r="H39" s="1134"/>
      <c r="I39" s="1134"/>
      <c r="J39" s="1135"/>
      <c r="K39" s="300">
        <v>-525519</v>
      </c>
      <c r="L39" s="300">
        <v>-6229</v>
      </c>
      <c r="M39" s="301">
        <v>-5126</v>
      </c>
      <c r="N39" s="302">
        <v>21.5</v>
      </c>
      <c r="O39" s="293"/>
    </row>
    <row r="40" spans="1:16" ht="27" customHeight="1">
      <c r="A40" s="248"/>
      <c r="B40" s="244"/>
      <c r="C40" s="244"/>
      <c r="D40" s="244"/>
      <c r="E40" s="244"/>
      <c r="F40" s="244"/>
      <c r="G40" s="1130" t="s">
        <v>497</v>
      </c>
      <c r="H40" s="1131"/>
      <c r="I40" s="1131"/>
      <c r="J40" s="1132"/>
      <c r="K40" s="300">
        <v>-2398924</v>
      </c>
      <c r="L40" s="300">
        <v>-28436</v>
      </c>
      <c r="M40" s="301">
        <v>-37205</v>
      </c>
      <c r="N40" s="302">
        <v>-23.6</v>
      </c>
      <c r="O40" s="293"/>
    </row>
    <row r="41" spans="1:16">
      <c r="A41" s="248"/>
      <c r="B41" s="244"/>
      <c r="C41" s="244"/>
      <c r="D41" s="244"/>
      <c r="E41" s="244"/>
      <c r="F41" s="244"/>
      <c r="G41" s="1136" t="s">
        <v>281</v>
      </c>
      <c r="H41" s="1137"/>
      <c r="I41" s="1137"/>
      <c r="J41" s="1138"/>
      <c r="K41" s="294">
        <v>599443</v>
      </c>
      <c r="L41" s="300">
        <v>7106</v>
      </c>
      <c r="M41" s="301">
        <v>15917</v>
      </c>
      <c r="N41" s="302">
        <v>-55.4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2349431</v>
      </c>
      <c r="J51" s="320">
        <v>27409</v>
      </c>
      <c r="K51" s="321">
        <v>-4</v>
      </c>
      <c r="L51" s="322">
        <v>44162</v>
      </c>
      <c r="M51" s="323">
        <v>-7.7</v>
      </c>
      <c r="N51" s="324">
        <v>3.7</v>
      </c>
    </row>
    <row r="52" spans="1:14">
      <c r="A52" s="248"/>
      <c r="B52" s="244"/>
      <c r="C52" s="244"/>
      <c r="D52" s="244"/>
      <c r="E52" s="244"/>
      <c r="F52" s="244"/>
      <c r="G52" s="325"/>
      <c r="H52" s="326" t="s">
        <v>508</v>
      </c>
      <c r="I52" s="327">
        <v>1941954</v>
      </c>
      <c r="J52" s="328">
        <v>22655</v>
      </c>
      <c r="K52" s="329">
        <v>-9.6999999999999993</v>
      </c>
      <c r="L52" s="330">
        <v>24931</v>
      </c>
      <c r="M52" s="331">
        <v>-9</v>
      </c>
      <c r="N52" s="332">
        <v>-0.7</v>
      </c>
    </row>
    <row r="53" spans="1:14">
      <c r="A53" s="248"/>
      <c r="B53" s="244"/>
      <c r="C53" s="244"/>
      <c r="D53" s="244"/>
      <c r="E53" s="244"/>
      <c r="F53" s="244"/>
      <c r="G53" s="310" t="s">
        <v>509</v>
      </c>
      <c r="H53" s="311"/>
      <c r="I53" s="319">
        <v>2253049</v>
      </c>
      <c r="J53" s="320">
        <v>26446</v>
      </c>
      <c r="K53" s="321">
        <v>-3.5</v>
      </c>
      <c r="L53" s="322">
        <v>47569</v>
      </c>
      <c r="M53" s="323">
        <v>7.7</v>
      </c>
      <c r="N53" s="324">
        <v>-11.2</v>
      </c>
    </row>
    <row r="54" spans="1:14">
      <c r="A54" s="248"/>
      <c r="B54" s="244"/>
      <c r="C54" s="244"/>
      <c r="D54" s="244"/>
      <c r="E54" s="244"/>
      <c r="F54" s="244"/>
      <c r="G54" s="325"/>
      <c r="H54" s="326" t="s">
        <v>508</v>
      </c>
      <c r="I54" s="327">
        <v>2021557</v>
      </c>
      <c r="J54" s="328">
        <v>23729</v>
      </c>
      <c r="K54" s="329">
        <v>4.7</v>
      </c>
      <c r="L54" s="330">
        <v>26255</v>
      </c>
      <c r="M54" s="331">
        <v>5.3</v>
      </c>
      <c r="N54" s="332">
        <v>-0.6</v>
      </c>
    </row>
    <row r="55" spans="1:14">
      <c r="A55" s="248"/>
      <c r="B55" s="244"/>
      <c r="C55" s="244"/>
      <c r="D55" s="244"/>
      <c r="E55" s="244"/>
      <c r="F55" s="244"/>
      <c r="G55" s="310" t="s">
        <v>510</v>
      </c>
      <c r="H55" s="311"/>
      <c r="I55" s="319">
        <v>2213775</v>
      </c>
      <c r="J55" s="320">
        <v>25847</v>
      </c>
      <c r="K55" s="321">
        <v>-2.2999999999999998</v>
      </c>
      <c r="L55" s="322">
        <v>50880</v>
      </c>
      <c r="M55" s="323">
        <v>7</v>
      </c>
      <c r="N55" s="324">
        <v>-9.3000000000000007</v>
      </c>
    </row>
    <row r="56" spans="1:14">
      <c r="A56" s="248"/>
      <c r="B56" s="244"/>
      <c r="C56" s="244"/>
      <c r="D56" s="244"/>
      <c r="E56" s="244"/>
      <c r="F56" s="244"/>
      <c r="G56" s="325"/>
      <c r="H56" s="326" t="s">
        <v>508</v>
      </c>
      <c r="I56" s="327">
        <v>2102940</v>
      </c>
      <c r="J56" s="328">
        <v>24553</v>
      </c>
      <c r="K56" s="329">
        <v>3.5</v>
      </c>
      <c r="L56" s="330">
        <v>26879</v>
      </c>
      <c r="M56" s="331">
        <v>2.4</v>
      </c>
      <c r="N56" s="332">
        <v>1.1000000000000001</v>
      </c>
    </row>
    <row r="57" spans="1:14">
      <c r="A57" s="248"/>
      <c r="B57" s="244"/>
      <c r="C57" s="244"/>
      <c r="D57" s="244"/>
      <c r="E57" s="244"/>
      <c r="F57" s="244"/>
      <c r="G57" s="310" t="s">
        <v>511</v>
      </c>
      <c r="H57" s="311"/>
      <c r="I57" s="319">
        <v>3673647</v>
      </c>
      <c r="J57" s="320">
        <v>43096</v>
      </c>
      <c r="K57" s="321">
        <v>66.7</v>
      </c>
      <c r="L57" s="322">
        <v>63956</v>
      </c>
      <c r="M57" s="323">
        <v>25.7</v>
      </c>
      <c r="N57" s="324">
        <v>41</v>
      </c>
    </row>
    <row r="58" spans="1:14">
      <c r="A58" s="248"/>
      <c r="B58" s="244"/>
      <c r="C58" s="244"/>
      <c r="D58" s="244"/>
      <c r="E58" s="244"/>
      <c r="F58" s="244"/>
      <c r="G58" s="325"/>
      <c r="H58" s="326" t="s">
        <v>508</v>
      </c>
      <c r="I58" s="327">
        <v>2583366</v>
      </c>
      <c r="J58" s="328">
        <v>30306</v>
      </c>
      <c r="K58" s="329">
        <v>23.4</v>
      </c>
      <c r="L58" s="330">
        <v>29239</v>
      </c>
      <c r="M58" s="331">
        <v>8.8000000000000007</v>
      </c>
      <c r="N58" s="332">
        <v>14.6</v>
      </c>
    </row>
    <row r="59" spans="1:14">
      <c r="A59" s="248"/>
      <c r="B59" s="244"/>
      <c r="C59" s="244"/>
      <c r="D59" s="244"/>
      <c r="E59" s="244"/>
      <c r="F59" s="244"/>
      <c r="G59" s="310" t="s">
        <v>512</v>
      </c>
      <c r="H59" s="311"/>
      <c r="I59" s="319">
        <v>4681460</v>
      </c>
      <c r="J59" s="320">
        <v>55492</v>
      </c>
      <c r="K59" s="321">
        <v>28.8</v>
      </c>
      <c r="L59" s="322">
        <v>66255</v>
      </c>
      <c r="M59" s="323">
        <v>3.6</v>
      </c>
      <c r="N59" s="324">
        <v>25.2</v>
      </c>
    </row>
    <row r="60" spans="1:14">
      <c r="A60" s="248"/>
      <c r="B60" s="244"/>
      <c r="C60" s="244"/>
      <c r="D60" s="244"/>
      <c r="E60" s="244"/>
      <c r="F60" s="244"/>
      <c r="G60" s="325"/>
      <c r="H60" s="326" t="s">
        <v>508</v>
      </c>
      <c r="I60" s="333">
        <v>3874348</v>
      </c>
      <c r="J60" s="328">
        <v>45925</v>
      </c>
      <c r="K60" s="329">
        <v>51.5</v>
      </c>
      <c r="L60" s="330">
        <v>31822</v>
      </c>
      <c r="M60" s="331">
        <v>8.8000000000000007</v>
      </c>
      <c r="N60" s="332">
        <v>42.7</v>
      </c>
    </row>
    <row r="61" spans="1:14">
      <c r="A61" s="248"/>
      <c r="B61" s="244"/>
      <c r="C61" s="244"/>
      <c r="D61" s="244"/>
      <c r="E61" s="244"/>
      <c r="F61" s="244"/>
      <c r="G61" s="310" t="s">
        <v>513</v>
      </c>
      <c r="H61" s="334"/>
      <c r="I61" s="335">
        <v>3034272</v>
      </c>
      <c r="J61" s="336">
        <v>35658</v>
      </c>
      <c r="K61" s="337">
        <v>17.100000000000001</v>
      </c>
      <c r="L61" s="338">
        <v>54564</v>
      </c>
      <c r="M61" s="339">
        <v>7.3</v>
      </c>
      <c r="N61" s="324">
        <v>9.8000000000000007</v>
      </c>
    </row>
    <row r="62" spans="1:14">
      <c r="A62" s="248"/>
      <c r="B62" s="244"/>
      <c r="C62" s="244"/>
      <c r="D62" s="244"/>
      <c r="E62" s="244"/>
      <c r="F62" s="244"/>
      <c r="G62" s="325"/>
      <c r="H62" s="326" t="s">
        <v>508</v>
      </c>
      <c r="I62" s="327">
        <v>2504833</v>
      </c>
      <c r="J62" s="328">
        <v>29434</v>
      </c>
      <c r="K62" s="329">
        <v>14.7</v>
      </c>
      <c r="L62" s="330">
        <v>27825</v>
      </c>
      <c r="M62" s="331">
        <v>3.3</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7"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6.1</v>
      </c>
      <c r="G47" s="12">
        <v>8.58</v>
      </c>
      <c r="H47" s="12">
        <v>8.61</v>
      </c>
      <c r="I47" s="12">
        <v>9.27</v>
      </c>
      <c r="J47" s="13">
        <v>10.46</v>
      </c>
    </row>
    <row r="48" spans="2:10" ht="57.75" customHeight="1">
      <c r="B48" s="14"/>
      <c r="C48" s="1141" t="s">
        <v>4</v>
      </c>
      <c r="D48" s="1141"/>
      <c r="E48" s="1142"/>
      <c r="F48" s="15">
        <v>9.23</v>
      </c>
      <c r="G48" s="16">
        <v>8.4700000000000006</v>
      </c>
      <c r="H48" s="16">
        <v>9.0500000000000007</v>
      </c>
      <c r="I48" s="16">
        <v>8.58</v>
      </c>
      <c r="J48" s="17">
        <v>6.12</v>
      </c>
    </row>
    <row r="49" spans="2:10" ht="57.75" customHeight="1" thickBot="1">
      <c r="B49" s="18"/>
      <c r="C49" s="1143" t="s">
        <v>5</v>
      </c>
      <c r="D49" s="1143"/>
      <c r="E49" s="1144"/>
      <c r="F49" s="19">
        <v>3.71</v>
      </c>
      <c r="G49" s="20">
        <v>1.5</v>
      </c>
      <c r="H49" s="20">
        <v>1.28</v>
      </c>
      <c r="I49" s="20">
        <v>0.09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8.4600000000000009</v>
      </c>
      <c r="G34" s="33">
        <v>9.07</v>
      </c>
      <c r="H34" s="33">
        <v>9.82</v>
      </c>
      <c r="I34" s="33">
        <v>11.16</v>
      </c>
      <c r="J34" s="34">
        <v>10.62</v>
      </c>
      <c r="K34" s="22"/>
      <c r="L34" s="22"/>
      <c r="M34" s="22"/>
      <c r="N34" s="22"/>
      <c r="O34" s="22"/>
      <c r="P34" s="22"/>
    </row>
    <row r="35" spans="1:16" ht="39" customHeight="1">
      <c r="A35" s="22"/>
      <c r="B35" s="35"/>
      <c r="C35" s="1145" t="s">
        <v>522</v>
      </c>
      <c r="D35" s="1146"/>
      <c r="E35" s="1147"/>
      <c r="F35" s="36">
        <v>9.2200000000000006</v>
      </c>
      <c r="G35" s="37">
        <v>8.4600000000000009</v>
      </c>
      <c r="H35" s="37">
        <v>9.0500000000000007</v>
      </c>
      <c r="I35" s="37">
        <v>8.58</v>
      </c>
      <c r="J35" s="38">
        <v>6.12</v>
      </c>
      <c r="K35" s="22"/>
      <c r="L35" s="22"/>
      <c r="M35" s="22"/>
      <c r="N35" s="22"/>
      <c r="O35" s="22"/>
      <c r="P35" s="22"/>
    </row>
    <row r="36" spans="1:16" ht="39" customHeight="1">
      <c r="A36" s="22"/>
      <c r="B36" s="35"/>
      <c r="C36" s="1145" t="s">
        <v>523</v>
      </c>
      <c r="D36" s="1146"/>
      <c r="E36" s="1147"/>
      <c r="F36" s="36">
        <v>1.1499999999999999</v>
      </c>
      <c r="G36" s="37">
        <v>2.2799999999999998</v>
      </c>
      <c r="H36" s="37">
        <v>1.97</v>
      </c>
      <c r="I36" s="37">
        <v>1.95</v>
      </c>
      <c r="J36" s="38">
        <v>1.54</v>
      </c>
      <c r="K36" s="22"/>
      <c r="L36" s="22"/>
      <c r="M36" s="22"/>
      <c r="N36" s="22"/>
      <c r="O36" s="22"/>
      <c r="P36" s="22"/>
    </row>
    <row r="37" spans="1:16" ht="39" customHeight="1">
      <c r="A37" s="22"/>
      <c r="B37" s="35"/>
      <c r="C37" s="1145" t="s">
        <v>524</v>
      </c>
      <c r="D37" s="1146"/>
      <c r="E37" s="1147"/>
      <c r="F37" s="36">
        <v>0.49</v>
      </c>
      <c r="G37" s="37">
        <v>0.26</v>
      </c>
      <c r="H37" s="37">
        <v>0.55000000000000004</v>
      </c>
      <c r="I37" s="37">
        <v>0.24</v>
      </c>
      <c r="J37" s="38">
        <v>0.67</v>
      </c>
      <c r="K37" s="22"/>
      <c r="L37" s="22"/>
      <c r="M37" s="22"/>
      <c r="N37" s="22"/>
      <c r="O37" s="22"/>
      <c r="P37" s="22"/>
    </row>
    <row r="38" spans="1:16" ht="39" customHeight="1">
      <c r="A38" s="22"/>
      <c r="B38" s="35"/>
      <c r="C38" s="1145" t="s">
        <v>525</v>
      </c>
      <c r="D38" s="1146"/>
      <c r="E38" s="1147"/>
      <c r="F38" s="36">
        <v>0.56000000000000005</v>
      </c>
      <c r="G38" s="37">
        <v>0.54</v>
      </c>
      <c r="H38" s="37">
        <v>0.14000000000000001</v>
      </c>
      <c r="I38" s="37">
        <v>0.25</v>
      </c>
      <c r="J38" s="38">
        <v>0.52</v>
      </c>
      <c r="K38" s="22"/>
      <c r="L38" s="22"/>
      <c r="M38" s="22"/>
      <c r="N38" s="22"/>
      <c r="O38" s="22"/>
      <c r="P38" s="22"/>
    </row>
    <row r="39" spans="1:16" ht="39" customHeight="1">
      <c r="A39" s="22"/>
      <c r="B39" s="35"/>
      <c r="C39" s="1145" t="s">
        <v>526</v>
      </c>
      <c r="D39" s="1146"/>
      <c r="E39" s="1147"/>
      <c r="F39" s="36">
        <v>0.06</v>
      </c>
      <c r="G39" s="37">
        <v>0.08</v>
      </c>
      <c r="H39" s="37">
        <v>0.17</v>
      </c>
      <c r="I39" s="37">
        <v>0.19</v>
      </c>
      <c r="J39" s="38">
        <v>0.19</v>
      </c>
      <c r="K39" s="22"/>
      <c r="L39" s="22"/>
      <c r="M39" s="22"/>
      <c r="N39" s="22"/>
      <c r="O39" s="22"/>
      <c r="P39" s="22"/>
    </row>
    <row r="40" spans="1:16" ht="39" customHeight="1">
      <c r="A40" s="22"/>
      <c r="B40" s="35"/>
      <c r="C40" s="1145" t="s">
        <v>527</v>
      </c>
      <c r="D40" s="1146"/>
      <c r="E40" s="1147"/>
      <c r="F40" s="36">
        <v>0.04</v>
      </c>
      <c r="G40" s="37">
        <v>7.0000000000000007E-2</v>
      </c>
      <c r="H40" s="37">
        <v>0.1</v>
      </c>
      <c r="I40" s="37">
        <v>0.1</v>
      </c>
      <c r="J40" s="38">
        <v>0.06</v>
      </c>
      <c r="K40" s="22"/>
      <c r="L40" s="22"/>
      <c r="M40" s="22"/>
      <c r="N40" s="22"/>
      <c r="O40" s="22"/>
      <c r="P40" s="22"/>
    </row>
    <row r="41" spans="1:16" ht="39" customHeight="1">
      <c r="A41" s="22"/>
      <c r="B41" s="35"/>
      <c r="C41" s="1145" t="s">
        <v>528</v>
      </c>
      <c r="D41" s="1146"/>
      <c r="E41" s="1147"/>
      <c r="F41" s="36">
        <v>0.04</v>
      </c>
      <c r="G41" s="37">
        <v>0.02</v>
      </c>
      <c r="H41" s="37">
        <v>0</v>
      </c>
      <c r="I41" s="37">
        <v>0.04</v>
      </c>
      <c r="J41" s="38">
        <v>0.03</v>
      </c>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0.23</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2616</v>
      </c>
      <c r="L45" s="60">
        <v>2607</v>
      </c>
      <c r="M45" s="60">
        <v>2447</v>
      </c>
      <c r="N45" s="60">
        <v>2409</v>
      </c>
      <c r="O45" s="61">
        <v>2527</v>
      </c>
      <c r="P45" s="48"/>
      <c r="Q45" s="48"/>
      <c r="R45" s="48"/>
      <c r="S45" s="48"/>
      <c r="T45" s="48"/>
      <c r="U45" s="48"/>
    </row>
    <row r="46" spans="1:21" ht="30.75" customHeight="1">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13</v>
      </c>
      <c r="F47" s="1155"/>
      <c r="G47" s="1155"/>
      <c r="H47" s="1155"/>
      <c r="I47" s="1155"/>
      <c r="J47" s="1156"/>
      <c r="K47" s="63">
        <v>25</v>
      </c>
      <c r="L47" s="64">
        <v>25</v>
      </c>
      <c r="M47" s="64" t="s">
        <v>476</v>
      </c>
      <c r="N47" s="64" t="s">
        <v>476</v>
      </c>
      <c r="O47" s="65" t="s">
        <v>476</v>
      </c>
      <c r="P47" s="48"/>
      <c r="Q47" s="48"/>
      <c r="R47" s="48"/>
      <c r="S47" s="48"/>
      <c r="T47" s="48"/>
      <c r="U47" s="48"/>
    </row>
    <row r="48" spans="1:21" ht="30.75" customHeight="1">
      <c r="A48" s="48"/>
      <c r="B48" s="1163"/>
      <c r="C48" s="1164"/>
      <c r="D48" s="62"/>
      <c r="E48" s="1155" t="s">
        <v>14</v>
      </c>
      <c r="F48" s="1155"/>
      <c r="G48" s="1155"/>
      <c r="H48" s="1155"/>
      <c r="I48" s="1155"/>
      <c r="J48" s="1156"/>
      <c r="K48" s="63">
        <v>966</v>
      </c>
      <c r="L48" s="64">
        <v>1008</v>
      </c>
      <c r="M48" s="64">
        <v>1012</v>
      </c>
      <c r="N48" s="64">
        <v>1042</v>
      </c>
      <c r="O48" s="65">
        <v>981</v>
      </c>
      <c r="P48" s="48"/>
      <c r="Q48" s="48"/>
      <c r="R48" s="48"/>
      <c r="S48" s="48"/>
      <c r="T48" s="48"/>
      <c r="U48" s="48"/>
    </row>
    <row r="49" spans="1:21" ht="30.75" customHeight="1">
      <c r="A49" s="48"/>
      <c r="B49" s="1163"/>
      <c r="C49" s="1164"/>
      <c r="D49" s="62"/>
      <c r="E49" s="1155" t="s">
        <v>15</v>
      </c>
      <c r="F49" s="1155"/>
      <c r="G49" s="1155"/>
      <c r="H49" s="1155"/>
      <c r="I49" s="1155"/>
      <c r="J49" s="1156"/>
      <c r="K49" s="63">
        <v>13</v>
      </c>
      <c r="L49" s="64">
        <v>13</v>
      </c>
      <c r="M49" s="64">
        <v>13</v>
      </c>
      <c r="N49" s="64">
        <v>9</v>
      </c>
      <c r="O49" s="65" t="s">
        <v>476</v>
      </c>
      <c r="P49" s="48"/>
      <c r="Q49" s="48"/>
      <c r="R49" s="48"/>
      <c r="S49" s="48"/>
      <c r="T49" s="48"/>
      <c r="U49" s="48"/>
    </row>
    <row r="50" spans="1:21" ht="30.75" customHeight="1">
      <c r="A50" s="48"/>
      <c r="B50" s="1163"/>
      <c r="C50" s="1164"/>
      <c r="D50" s="62"/>
      <c r="E50" s="1155" t="s">
        <v>16</v>
      </c>
      <c r="F50" s="1155"/>
      <c r="G50" s="1155"/>
      <c r="H50" s="1155"/>
      <c r="I50" s="1155"/>
      <c r="J50" s="1156"/>
      <c r="K50" s="63">
        <v>36</v>
      </c>
      <c r="L50" s="64">
        <v>30</v>
      </c>
      <c r="M50" s="64">
        <v>24</v>
      </c>
      <c r="N50" s="64">
        <v>19</v>
      </c>
      <c r="O50" s="65">
        <v>16</v>
      </c>
      <c r="P50" s="48"/>
      <c r="Q50" s="48"/>
      <c r="R50" s="48"/>
      <c r="S50" s="48"/>
      <c r="T50" s="48"/>
      <c r="U50" s="48"/>
    </row>
    <row r="51" spans="1:21" ht="30.75" customHeight="1">
      <c r="A51" s="48"/>
      <c r="B51" s="1165"/>
      <c r="C51" s="1166"/>
      <c r="D51" s="66"/>
      <c r="E51" s="1155" t="s">
        <v>17</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18</v>
      </c>
      <c r="C52" s="1154"/>
      <c r="D52" s="66"/>
      <c r="E52" s="1155" t="s">
        <v>19</v>
      </c>
      <c r="F52" s="1155"/>
      <c r="G52" s="1155"/>
      <c r="H52" s="1155"/>
      <c r="I52" s="1155"/>
      <c r="J52" s="1156"/>
      <c r="K52" s="63">
        <v>2667</v>
      </c>
      <c r="L52" s="64">
        <v>2725</v>
      </c>
      <c r="M52" s="64">
        <v>2771</v>
      </c>
      <c r="N52" s="64">
        <v>2750</v>
      </c>
      <c r="O52" s="65">
        <v>2925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989</v>
      </c>
      <c r="L53" s="69">
        <v>958</v>
      </c>
      <c r="M53" s="69">
        <v>725</v>
      </c>
      <c r="N53" s="69">
        <v>729</v>
      </c>
      <c r="O53" s="70">
        <v>599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2016-04-16T05:19:48Z</cp:lastPrinted>
  <dcterms:created xsi:type="dcterms:W3CDTF">2016-02-15T00:57:04Z</dcterms:created>
  <dcterms:modified xsi:type="dcterms:W3CDTF">2016-04-22T00:57:25Z</dcterms:modified>
</cp:coreProperties>
</file>