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9" i="11" l="1"/>
  <c r="AA8" i="11"/>
  <c r="AA7"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5" i="9"/>
  <c r="BE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AM35" i="9" s="1"/>
  <c r="AM36" i="9" s="1"/>
  <c r="BE34" i="9"/>
  <c r="BW34" i="9" l="1"/>
  <c r="BW35" i="9" s="1"/>
  <c r="BW36" i="9" s="1"/>
  <c r="BW37" i="9" s="1"/>
  <c r="BW38" i="9" s="1"/>
  <c r="BW39" i="9" s="1"/>
  <c r="BW40" i="9" s="1"/>
  <c r="BW41" i="9" s="1"/>
  <c r="BW42" i="9" s="1"/>
  <c r="CO34" i="9"/>
</calcChain>
</file>

<file path=xl/sharedStrings.xml><?xml version="1.0" encoding="utf-8"?>
<sst xmlns="http://schemas.openxmlformats.org/spreadsheetml/2006/main" count="982" uniqueCount="544">
  <si>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</si>
  <si>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</si>
  <si>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</si>
  <si>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</si>
  <si>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</si>
  <si>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</si>
  <si>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</si>
  <si>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</si>
  <si>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</si>
  <si>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</si>
  <si>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</si>
  <si>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</si>
  <si>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</si>
  <si>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</si>
  <si>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</si>
  <si>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</si>
  <si>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</si>
  <si>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</si>
  <si>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</si>
  <si>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</si>
  <si>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</si>
  <si>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</si>
  <si>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</si>
  <si>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</si>
  <si>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</si>
  <si>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</si>
  <si>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</si>
  <si>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</si>
  <si>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</si>
  <si>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</si>
  <si>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</si>
  <si>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</si>
  <si>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</si>
  <si>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</si>
  <si>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</si>
  <si>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</si>
  <si>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</si>
  <si>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</si>
  <si>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</si>
  <si>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</si>
  <si>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</si>
  <si>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</si>
  <si>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</si>
  <si>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</si>
  <si>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</si>
  <si>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</si>
  <si>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</si>
  <si>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</si>
  <si>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</si>
  <si>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</si>
  <si>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</si>
  <si>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</si>
  <si>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</si>
  <si>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</si>
  <si>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</si>
  <si>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</si>
  <si>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</si>
  <si>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</si>
  <si>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</si>
  <si>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</si>
  <si>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</si>
  <si>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</si>
  <si>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</si>
  <si>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</si>
  <si>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</si>
  <si>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</si>
  <si>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</si>
  <si>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</si>
  <si>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</si>
  <si>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</si>
  <si>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</si>
  <si>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</si>
  <si>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</si>
  <si>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</si>
  <si>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</si>
  <si>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</si>
  <si>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</si>
  <si>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</si>
  <si>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</si>
  <si>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</si>
  <si>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</si>
  <si>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</si>
  <si>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</si>
  <si>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</si>
  <si>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</si>
  <si>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</si>
  <si>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</si>
  <si>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</si>
  <si>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</si>
  <si>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</si>
  <si>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</si>
  <si>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</si>
  <si>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</si>
  <si>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</si>
  <si>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</si>
  <si>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</si>
  <si>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</si>
  <si>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</si>
  <si>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</si>
  <si>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</si>
  <si>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</si>
  <si>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</si>
  <si>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</si>
  <si>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</si>
  <si>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</si>
  <si>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</si>
  <si>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</si>
  <si>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</si>
  <si>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</si>
  <si>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</si>
  <si>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</si>
  <si>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</si>
  <si>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</si>
  <si>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</si>
  <si>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</si>
  <si>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</si>
  <si>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</si>
  <si>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</si>
  <si>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</si>
  <si>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</si>
  <si>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</si>
  <si>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</si>
  <si>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</si>
  <si>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</si>
  <si>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</si>
  <si>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</si>
  <si>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</si>
  <si>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</si>
  <si>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</si>
  <si>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</si>
  <si>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</si>
  <si>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</si>
  <si>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</si>
  <si>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</si>
  <si>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</si>
  <si>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</si>
  <si>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</si>
  <si>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</si>
  <si>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</si>
  <si>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</si>
  <si>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</si>
  <si>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</si>
  <si>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</si>
  <si>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</si>
  <si>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</si>
  <si>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</si>
  <si>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</si>
  <si>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</si>
  <si>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</si>
  <si>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</si>
  <si>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</si>
  <si>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</si>
  <si>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</si>
  <si>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</si>
  <si>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</si>
  <si>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</si>
  <si>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</si>
  <si>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</si>
  <si>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</si>
  <si>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</si>
  <si>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</si>
  <si>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</si>
  <si>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</si>
  <si>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</si>
  <si>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</si>
  <si>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</si>
  <si>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</si>
  <si>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</si>
  <si>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</si>
  <si>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</si>
  <si>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</si>
  <si>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</si>
  <si>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</si>
  <si>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</si>
  <si>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</si>
  <si>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</si>
  <si>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</si>
  <si>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</si>
  <si>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</si>
  <si>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</si>
  <si>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</si>
  <si>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</si>
  <si>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</si>
  <si>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</si>
  <si>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</si>
  <si>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</si>
  <si>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</si>
  <si>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</si>
  <si>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</si>
  <si>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</si>
  <si>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</si>
  <si>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</si>
  <si>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</si>
  <si>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</si>
  <si>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埼玉県春日部市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</si>
  <si>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</si>
  <si>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</si>
  <si>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</si>
  <si>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</si>
  <si>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</si>
  <si>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</si>
  <si>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</si>
  <si>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</si>
  <si>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</si>
  <si>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</si>
  <si>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</si>
  <si>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</si>
  <si>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</si>
  <si>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</si>
  <si>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</si>
  <si>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</si>
  <si>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</si>
  <si>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</si>
  <si>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</si>
  <si>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</si>
  <si>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</si>
  <si>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</si>
  <si>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</si>
  <si>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</si>
  <si>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</si>
  <si>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</si>
  <si>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</si>
  <si>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</si>
  <si>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</si>
  <si>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</si>
  <si>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</si>
  <si>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</si>
  <si>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</si>
  <si>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</si>
  <si>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</si>
  <si>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</si>
  <si>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</si>
  <si>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</si>
  <si>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</si>
  <si>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</si>
  <si>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</si>
  <si>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</si>
  <si>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</si>
  <si>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</si>
  <si>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</si>
  <si>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</si>
  <si>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</si>
  <si>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</si>
  <si>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</si>
  <si>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</si>
  <si>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</si>
  <si>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</si>
  <si>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</si>
  <si>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</si>
  <si>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</si>
  <si>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</si>
  <si>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</si>
  <si>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</si>
  <si>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</si>
  <si>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</si>
  <si>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</si>
  <si>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</si>
  <si>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</si>
  <si>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</si>
  <si>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</si>
  <si>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</si>
  <si>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</si>
  <si>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</si>
  <si>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</si>
  <si>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</si>
  <si>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</si>
  <si>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</si>
  <si>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</si>
  <si>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</si>
  <si>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</si>
  <si>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</si>
  <si>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</si>
  <si>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</si>
  <si>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</si>
  <si>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</si>
  <si>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</si>
  <si>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</si>
  <si>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</si>
  <si>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</si>
  <si>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</si>
  <si>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</si>
  <si>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</si>
  <si>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</si>
  <si>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</si>
  <si>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</si>
  <si>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</si>
  <si>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</si>
  <si>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</si>
  <si>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</si>
  <si>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</si>
  <si>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</si>
  <si>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</si>
  <si>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</si>
  <si>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</si>
  <si>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</si>
  <si>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</si>
  <si>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</si>
  <si>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</si>
  <si>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</si>
  <si>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</si>
  <si>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</si>
  <si>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</si>
  <si>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</si>
  <si>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</si>
  <si>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</si>
  <si>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</si>
  <si>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</si>
  <si>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</si>
  <si>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</si>
  <si>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</si>
  <si>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</si>
  <si>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</si>
  <si>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</si>
  <si>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</si>
  <si>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</si>
  <si>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</si>
  <si>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</si>
  <si>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</si>
  <si>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</si>
  <si>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</si>
  <si>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</si>
  <si>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</si>
  <si>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</si>
  <si>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</si>
  <si>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</si>
  <si>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</si>
  <si>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</si>
  <si>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</si>
  <si>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</si>
  <si>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</si>
  <si>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</si>
  <si>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</si>
  <si>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</si>
  <si>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</si>
  <si>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</si>
  <si>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</si>
  <si>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</si>
  <si>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</si>
  <si>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</si>
  <si>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</si>
  <si>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</si>
  <si>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</si>
  <si>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</si>
  <si>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</si>
  <si>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</si>
  <si>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埼玉県春日部市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</si>
  <si>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</si>
  <si>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</si>
  <si>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</si>
  <si>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</si>
  <si>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</si>
  <si>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</si>
  <si>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</si>
  <si>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</si>
  <si>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</si>
  <si>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</si>
  <si>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</si>
  <si>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</si>
  <si>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</si>
  <si>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</si>
  <si>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</si>
  <si>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</si>
  <si>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</si>
  <si>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</si>
  <si>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</si>
  <si>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</si>
  <si>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</si>
  <si>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</si>
  <si>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</si>
  <si>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</si>
  <si>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</si>
  <si>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</si>
  <si>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</si>
  <si>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</si>
  <si>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</si>
  <si>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</si>
  <si>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</si>
  <si>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</si>
  <si>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</si>
  <si>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</si>
  <si>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</si>
  <si>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</si>
  <si>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</si>
  <si>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</si>
  <si>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</si>
  <si>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</si>
  <si>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</si>
  <si>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</si>
  <si>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</si>
  <si>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</si>
  <si>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</si>
  <si>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</si>
  <si>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</si>
  <si>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</si>
  <si>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</si>
  <si>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</si>
  <si>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</si>
  <si>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</si>
  <si>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</si>
  <si>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</si>
  <si>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</si>
  <si>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</si>
  <si>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</si>
  <si>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</si>
  <si>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</si>
  <si>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</si>
  <si>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</si>
  <si>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</si>
  <si>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</si>
  <si>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</si>
  <si>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</si>
  <si>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</si>
  <si>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</si>
  <si>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</si>
  <si>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</si>
  <si>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</si>
  <si>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</si>
  <si>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</si>
  <si>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</si>
  <si>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</si>
  <si>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</si>
  <si>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</si>
  <si>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</si>
  <si>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</si>
  <si>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</si>
  <si>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</si>
  <si>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</si>
  <si>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</si>
  <si>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</si>
  <si>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</si>
  <si>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</si>
  <si>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</si>
  <si>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</si>
  <si>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</si>
  <si>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</si>
  <si>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</si>
  <si>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</si>
  <si>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</si>
  <si>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</si>
  <si>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</si>
  <si>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</si>
  <si>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</si>
  <si>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</si>
  <si>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</si>
  <si>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</si>
  <si>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</si>
  <si>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</si>
  <si>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</si>
  <si>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</si>
  <si>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</si>
  <si>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</si>
  <si>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</si>
  <si>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</si>
  <si>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</si>
  <si>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</si>
  <si>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</si>
  <si>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</si>
  <si>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</si>
  <si>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</si>
  <si>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</si>
  <si>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</si>
  <si>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</si>
  <si>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</si>
  <si>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</si>
  <si>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</si>
  <si>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</si>
  <si>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</si>
  <si>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</si>
  <si>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</si>
  <si>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</si>
  <si>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</si>
  <si>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</si>
  <si>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</si>
  <si>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</si>
  <si>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</si>
  <si>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</si>
  <si>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</si>
  <si>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</si>
  <si>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</si>
  <si>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</si>
  <si>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</si>
  <si>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</si>
  <si>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</si>
  <si>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</si>
  <si>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</si>
  <si>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</si>
  <si>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</si>
  <si>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</si>
  <si>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</si>
  <si>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</si>
  <si>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</si>
  <si>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</si>
  <si>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</si>
  <si>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</si>
  <si>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</si>
  <si>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</si>
  <si>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</si>
  <si>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</si>
  <si>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</si>
  <si>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</si>
  <si>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</si>
  <si>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</si>
  <si>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</si>
  <si>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</si>
  <si>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</si>
  <si>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</si>
  <si>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</si>
  <si>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</si>
  <si>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</si>
  <si>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</si>
  <si>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</si>
  <si>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</si>
  <si>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</si>
  <si>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</si>
  <si>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</si>
  <si>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</si>
  <si>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</si>
  <si>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</si>
  <si>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</si>
  <si>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</si>
  <si>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</si>
  <si>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</si>
  <si>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</si>
  <si>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</si>
  <si>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</si>
  <si>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病院事業会計</t>
  </si>
  <si>
    <t>介護保険特別会計</t>
  </si>
  <si>
    <t>後期高齢者医療特別会計</t>
  </si>
  <si>
    <t>看護専門学校特別会計</t>
  </si>
  <si>
    <t>土地取得特別会計</t>
  </si>
  <si>
    <t>その他会計（赤字）</t>
  </si>
  <si>
    <t>その他会計（黒字）</t>
  </si>
  <si>
    <t>埼葛斎場組合</t>
    <rPh sb="0" eb="1">
      <t>キ</t>
    </rPh>
    <rPh sb="1" eb="2">
      <t>クズ</t>
    </rPh>
    <rPh sb="2" eb="4">
      <t>サイジョウ</t>
    </rPh>
    <rPh sb="4" eb="6">
      <t>クミアイ</t>
    </rPh>
    <phoneticPr fontId="24"/>
  </si>
  <si>
    <t>利根川栗橋流域水防事務組合</t>
    <rPh sb="0" eb="3">
      <t>トネガワ</t>
    </rPh>
    <rPh sb="3" eb="5">
      <t>クリハシ</t>
    </rPh>
    <rPh sb="5" eb="7">
      <t>リュウイキ</t>
    </rPh>
    <rPh sb="7" eb="9">
      <t>スイボウ</t>
    </rPh>
    <rPh sb="9" eb="11">
      <t>ジム</t>
    </rPh>
    <rPh sb="11" eb="13">
      <t>クミアイ</t>
    </rPh>
    <phoneticPr fontId="24"/>
  </si>
  <si>
    <t>江戸川水防事務組合</t>
    <rPh sb="0" eb="3">
      <t>エドガワ</t>
    </rPh>
    <rPh sb="3" eb="5">
      <t>スイボウ</t>
    </rPh>
    <rPh sb="5" eb="7">
      <t>ジム</t>
    </rPh>
    <rPh sb="7" eb="9">
      <t>クミアイ</t>
    </rPh>
    <phoneticPr fontId="24"/>
  </si>
  <si>
    <t>埼玉県都市競艇組合</t>
    <rPh sb="0" eb="3">
      <t>サイタマケン</t>
    </rPh>
    <rPh sb="3" eb="4">
      <t>ト</t>
    </rPh>
    <rPh sb="4" eb="5">
      <t>シ</t>
    </rPh>
    <rPh sb="5" eb="7">
      <t>キョウテイ</t>
    </rPh>
    <rPh sb="7" eb="9">
      <t>クミアイ</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</si>
  <si>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</si>
  <si>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サイ</t>
    </rPh>
    <rPh sb="2" eb="3">
      <t>クニ</t>
    </rPh>
    <rPh sb="7" eb="8">
      <t>ヒト</t>
    </rPh>
    <rPh sb="11" eb="13">
      <t>コウイキ</t>
    </rPh>
    <rPh sb="13" eb="15">
      <t>レンゴウ</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</si>
  <si>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</si>
  <si>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春日部市土地開発公社</t>
  </si>
  <si>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</si>
  <si>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</si>
  <si>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特別会計</t>
    <rPh sb="0" eb="4">
      <t>トクベツカイケイ</t>
    </rPh>
    <phoneticPr fontId="8"/>
  </si>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</sst>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15890</c:v>
                </c:pt>
                <c:pt idx="1">
                  <c:v>27252</c:v>
                </c:pt>
                <c:pt idx="2">
                  <c:v>33671</c:v>
                </c:pt>
                <c:pt idx="3">
                  <c:v>31405</c:v>
                </c:pt>
                <c:pt idx="4">
                  <c:v>28733</c:v>
                </c:pt>
              </c:numCache>
            </c:numRef>
          </c:val>
          <c:smooth val="0"/>
        </c:ser>
        <c:dLbls>
          <c:showLegendKey val="0"/>
          <c:showVal val="0"/>
          <c:showCatName val="0"/>
          <c:showSerName val="0"/>
          <c:showPercent val="0"/>
          <c:showBubbleSize val="0"/>
        </c:dLbls>
        <c:marker val="1"/>
        <c:smooth val="0"/>
        <c:axId val="86668032"/>
        <c:axId val="86669952"/>
      </c:lineChart>
      <c:catAx>
        <c:axId val="86668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69952"/>
        <c:crosses val="autoZero"/>
        <c:auto val="1"/>
        <c:lblAlgn val="ctr"/>
        <c:lblOffset val="100"/>
        <c:tickLblSkip val="1"/>
        <c:tickMarkSkip val="1"/>
        <c:noMultiLvlLbl val="0"/>
      </c:catAx>
      <c:valAx>
        <c:axId val="86669952"/>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6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4.6399999999999997</c:v>
                </c:pt>
                <c:pt idx="1">
                  <c:v>5.56</c:v>
                </c:pt>
                <c:pt idx="2">
                  <c:v>6.5</c:v>
                </c:pt>
                <c:pt idx="3">
                  <c:v>6.16</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c:v>
                </c:pt>
                <c:pt idx="1">
                  <c:v>5.89</c:v>
                </c:pt>
                <c:pt idx="2">
                  <c:v>10.32</c:v>
                </c:pt>
                <c:pt idx="3">
                  <c:v>12.01</c:v>
                </c:pt>
                <c:pt idx="4">
                  <c:v>12.98</c:v>
                </c:pt>
              </c:numCache>
            </c:numRef>
          </c:val>
        </c:ser>
        <c:dLbls>
          <c:showLegendKey val="0"/>
          <c:showVal val="0"/>
          <c:showCatName val="0"/>
          <c:showSerName val="0"/>
          <c:showPercent val="0"/>
          <c:showBubbleSize val="0"/>
        </c:dLbls>
        <c:gapWidth val="250"/>
        <c:overlap val="100"/>
        <c:axId val="88851968"/>
        <c:axId val="8885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3.17</c:v>
                </c:pt>
                <c:pt idx="1">
                  <c:v>3.56</c:v>
                </c:pt>
                <c:pt idx="2">
                  <c:v>5.34</c:v>
                </c:pt>
                <c:pt idx="3">
                  <c:v>1.58</c:v>
                </c:pt>
                <c:pt idx="4">
                  <c:v>0.42</c:v>
                </c:pt>
              </c:numCache>
            </c:numRef>
          </c:val>
          <c:smooth val="0"/>
        </c:ser>
        <c:dLbls>
          <c:showLegendKey val="0"/>
          <c:showVal val="0"/>
          <c:showCatName val="0"/>
          <c:showSerName val="0"/>
          <c:showPercent val="0"/>
          <c:showBubbleSize val="0"/>
        </c:dLbls>
        <c:marker val="1"/>
        <c:smooth val="0"/>
        <c:axId val="88851968"/>
        <c:axId val="88853888"/>
      </c:lineChart>
      <c:catAx>
        <c:axId val="888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53888"/>
        <c:crosses val="autoZero"/>
        <c:auto val="1"/>
        <c:lblAlgn val="ctr"/>
        <c:lblOffset val="100"/>
        <c:tickLblSkip val="1"/>
        <c:tickMarkSkip val="1"/>
        <c:noMultiLvlLbl val="0"/>
      </c:catAx>
      <c:valAx>
        <c:axId val="8885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5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0.34</c:v>
                </c:pt>
                <c:pt idx="2">
                  <c:v>#N/A</c:v>
                </c:pt>
                <c:pt idx="3">
                  <c:v>0.15</c:v>
                </c:pt>
                <c:pt idx="4">
                  <c:v>#N/A</c:v>
                </c:pt>
                <c:pt idx="5">
                  <c:v>0.9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0.09</c:v>
                </c:pt>
                <c:pt idx="4">
                  <c:v>#N/A</c:v>
                </c:pt>
                <c:pt idx="5">
                  <c:v>0.1</c:v>
                </c:pt>
                <c:pt idx="6">
                  <c:v>#N/A</c:v>
                </c:pt>
                <c:pt idx="7">
                  <c:v>0.11</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1.18</c:v>
                </c:pt>
                <c:pt idx="2">
                  <c:v>#N/A</c:v>
                </c:pt>
                <c:pt idx="3">
                  <c:v>1.48</c:v>
                </c:pt>
                <c:pt idx="4">
                  <c:v>#N/A</c:v>
                </c:pt>
                <c:pt idx="5">
                  <c:v>1.34</c:v>
                </c:pt>
                <c:pt idx="6">
                  <c:v>#N/A</c:v>
                </c:pt>
                <c:pt idx="7">
                  <c:v>1.47</c:v>
                </c:pt>
                <c:pt idx="8">
                  <c:v>#N/A</c:v>
                </c:pt>
                <c:pt idx="9">
                  <c:v>1.65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2.31</c:v>
                </c:pt>
                <c:pt idx="2">
                  <c:v>#N/A</c:v>
                </c:pt>
                <c:pt idx="3">
                  <c:v>2.76</c:v>
                </c:pt>
                <c:pt idx="4">
                  <c:v>#N/A</c:v>
                </c:pt>
                <c:pt idx="5">
                  <c:v>2.1800000000000002</c:v>
                </c:pt>
                <c:pt idx="6">
                  <c:v>#N/A</c:v>
                </c:pt>
                <c:pt idx="7">
                  <c:v>3.48</c:v>
                </c:pt>
                <c:pt idx="8">
                  <c:v>#N/A</c:v>
                </c:pt>
                <c:pt idx="9">
                  <c:v>2.2000000000000002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2.57</c:v>
                </c:pt>
                <c:pt idx="2">
                  <c:v>#N/A</c:v>
                </c:pt>
                <c:pt idx="3">
                  <c:v>3.99</c:v>
                </c:pt>
                <c:pt idx="4">
                  <c:v>#N/A</c:v>
                </c:pt>
                <c:pt idx="5">
                  <c:v>2.1</c:v>
                </c:pt>
                <c:pt idx="6">
                  <c:v>#N/A</c:v>
                </c:pt>
                <c:pt idx="7">
                  <c:v>1.94</c:v>
                </c:pt>
                <c:pt idx="8">
                  <c:v>#N/A</c:v>
                </c:pt>
                <c:pt idx="9">
                  <c:v>2.69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4.63</c:v>
                </c:pt>
                <c:pt idx="2">
                  <c:v>#N/A</c:v>
                </c:pt>
                <c:pt idx="3">
                  <c:v>5.55</c:v>
                </c:pt>
                <c:pt idx="4">
                  <c:v>#N/A</c:v>
                </c:pt>
                <c:pt idx="5">
                  <c:v>6.49</c:v>
                </c:pt>
                <c:pt idx="6">
                  <c:v>#N/A</c:v>
                </c:pt>
                <c:pt idx="7">
                  <c:v>6.14</c:v>
                </c:pt>
                <c:pt idx="8">
                  <c:v>#N/A</c:v>
                </c:pt>
                <c:pt idx="9">
                  <c:v>5.29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5.46</c:v>
                </c:pt>
                <c:pt idx="2">
                  <c:v>#N/A</c:v>
                </c:pt>
                <c:pt idx="3">
                  <c:v>6.34</c:v>
                </c:pt>
                <c:pt idx="4">
                  <c:v>#N/A</c:v>
                </c:pt>
                <c:pt idx="5">
                  <c:v>6.3</c:v>
                </c:pt>
                <c:pt idx="6">
                  <c:v>#N/A</c:v>
                </c:pt>
                <c:pt idx="7">
                  <c:v>8.0299999999999994</c:v>
                </c:pt>
                <c:pt idx="8">
                  <c:v>#N/A</c:v>
                </c:pt>
                <c:pt idx="9">
                  <c:v>8.64</c:v>
                </c:pt>
              </c:numCache>
            </c:numRef>
          </c:val>
        </c:ser>
        <c:dLbls>
          <c:showLegendKey val="0"/>
          <c:showVal val="0"/>
          <c:showCatName val="0"/>
          <c:showSerName val="0"/>
          <c:showPercent val="0"/>
          <c:showBubbleSize val="0"/>
        </c:dLbls>
        <c:gapWidth val="150"/>
        <c:overlap val="100"/>
        <c:axId val="89025920"/>
        <c:axId val="89040000"/>
      </c:barChart>
      <c:catAx>
        <c:axId val="890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40000"/>
        <c:crosses val="autoZero"/>
        <c:auto val="1"/>
        <c:lblAlgn val="ctr"/>
        <c:lblOffset val="100"/>
        <c:tickLblSkip val="1"/>
        <c:tickMarkSkip val="1"/>
        <c:noMultiLvlLbl val="0"/>
      </c:catAx>
      <c:valAx>
        <c:axId val="890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2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5921</c:v>
                </c:pt>
                <c:pt idx="5">
                  <c:v>6114</c:v>
                </c:pt>
                <c:pt idx="8">
                  <c:v>6017</c:v>
                </c:pt>
                <c:pt idx="11">
                  <c:v>6509</c:v>
                </c:pt>
                <c:pt idx="14">
                  <c:v>7019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81</c:v>
                </c:pt>
                <c:pt idx="3">
                  <c:v>260</c:v>
                </c:pt>
                <c:pt idx="6">
                  <c:v>421</c:v>
                </c:pt>
                <c:pt idx="9">
                  <c:v>471</c:v>
                </c:pt>
                <c:pt idx="12">
                  <c:v>480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125</c:v>
                </c:pt>
                <c:pt idx="3">
                  <c:v>124</c:v>
                </c:pt>
                <c:pt idx="6">
                  <c:v>123</c:v>
                </c:pt>
                <c:pt idx="9">
                  <c:v>121</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1911</c:v>
                </c:pt>
                <c:pt idx="3">
                  <c:v>1877</c:v>
                </c:pt>
                <c:pt idx="6">
                  <c:v>1789</c:v>
                </c:pt>
                <c:pt idx="9">
                  <c:v>1932</c:v>
                </c:pt>
                <c:pt idx="12">
                  <c:v>2122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7465</c:v>
                </c:pt>
                <c:pt idx="3">
                  <c:v>7102</c:v>
                </c:pt>
                <c:pt idx="6">
                  <c:v>6861</c:v>
                </c:pt>
                <c:pt idx="9">
                  <c:v>6780</c:v>
                </c:pt>
                <c:pt idx="12">
                  <c:v>6409</c:v>
                </c:pt>
              </c:numCache>
            </c:numRef>
          </c:val>
        </c:ser>
        <c:dLbls>
          <c:showLegendKey val="0"/>
          <c:showVal val="0"/>
          <c:showCatName val="0"/>
          <c:showSerName val="0"/>
          <c:showPercent val="0"/>
          <c:showBubbleSize val="0"/>
        </c:dLbls>
        <c:gapWidth val="100"/>
        <c:overlap val="100"/>
        <c:axId val="86833792"/>
        <c:axId val="8912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3661</c:v>
                </c:pt>
                <c:pt idx="2">
                  <c:v>#N/A</c:v>
                </c:pt>
                <c:pt idx="3">
                  <c:v>#N/A</c:v>
                </c:pt>
                <c:pt idx="4">
                  <c:v>3249</c:v>
                </c:pt>
                <c:pt idx="5">
                  <c:v>#N/A</c:v>
                </c:pt>
                <c:pt idx="6">
                  <c:v>#N/A</c:v>
                </c:pt>
                <c:pt idx="7">
                  <c:v>3177</c:v>
                </c:pt>
                <c:pt idx="8">
                  <c:v>#N/A</c:v>
                </c:pt>
                <c:pt idx="9">
                  <c:v>#N/A</c:v>
                </c:pt>
                <c:pt idx="10">
                  <c:v>2795</c:v>
                </c:pt>
                <c:pt idx="11">
                  <c:v>#N/A</c:v>
                </c:pt>
                <c:pt idx="12">
                  <c:v>#N/A</c:v>
                </c:pt>
                <c:pt idx="13">
                  <c:v>2112</c:v>
                </c:pt>
                <c:pt idx="14">
                  <c:v>#N/A</c:v>
                </c:pt>
              </c:numCache>
            </c:numRef>
          </c:val>
          <c:smooth val="0"/>
        </c:ser>
        <c:dLbls>
          <c:showLegendKey val="0"/>
          <c:showVal val="0"/>
          <c:showCatName val="0"/>
          <c:showSerName val="0"/>
          <c:showPercent val="0"/>
          <c:showBubbleSize val="0"/>
        </c:dLbls>
        <c:marker val="1"/>
        <c:smooth val="0"/>
        <c:axId val="86833792"/>
        <c:axId val="89121536"/>
      </c:lineChart>
      <c:catAx>
        <c:axId val="868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21536"/>
        <c:crosses val="autoZero"/>
        <c:auto val="1"/>
        <c:lblAlgn val="ctr"/>
        <c:lblOffset val="100"/>
        <c:tickLblSkip val="1"/>
        <c:tickMarkSkip val="1"/>
        <c:noMultiLvlLbl val="0"/>
      </c:catAx>
      <c:valAx>
        <c:axId val="8912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8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62722</c:v>
                </c:pt>
                <c:pt idx="5">
                  <c:v>69406</c:v>
                </c:pt>
                <c:pt idx="8">
                  <c:v>72964</c:v>
                </c:pt>
                <c:pt idx="11">
                  <c:v>75262</c:v>
                </c:pt>
                <c:pt idx="14">
                  <c:v>76449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9487</c:v>
                </c:pt>
                <c:pt idx="5">
                  <c:v>10000</c:v>
                </c:pt>
                <c:pt idx="8">
                  <c:v>10092</c:v>
                </c:pt>
                <c:pt idx="11">
                  <c:v>9792</c:v>
                </c:pt>
                <c:pt idx="14">
                  <c:v>10961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4470</c:v>
                </c:pt>
                <c:pt idx="5">
                  <c:v>6966</c:v>
                </c:pt>
                <c:pt idx="8">
                  <c:v>9203</c:v>
                </c:pt>
                <c:pt idx="11">
                  <c:v>10520</c:v>
                </c:pt>
                <c:pt idx="14">
                  <c:v>10609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c:v>
                </c:pt>
                <c:pt idx="3">
                  <c:v>5</c:v>
                </c:pt>
                <c:pt idx="6">
                  <c:v>17</c:v>
                </c:pt>
                <c:pt idx="9">
                  <c:v>9</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12136</c:v>
                </c:pt>
                <c:pt idx="3">
                  <c:v>11794</c:v>
                </c:pt>
                <c:pt idx="6">
                  <c:v>10829</c:v>
                </c:pt>
                <c:pt idx="9">
                  <c:v>9985</c:v>
                </c:pt>
                <c:pt idx="12">
                  <c:v>8342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1030</c:v>
                </c:pt>
                <c:pt idx="3">
                  <c:v>919</c:v>
                </c:pt>
                <c:pt idx="6">
                  <c:v>809</c:v>
                </c:pt>
                <c:pt idx="9">
                  <c:v>699</c:v>
                </c:pt>
                <c:pt idx="12">
                  <c:v>589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21654</c:v>
                </c:pt>
                <c:pt idx="3">
                  <c:v>20502</c:v>
                </c:pt>
                <c:pt idx="6">
                  <c:v>20009</c:v>
                </c:pt>
                <c:pt idx="9">
                  <c:v>20826</c:v>
                </c:pt>
                <c:pt idx="12">
                  <c:v>22965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11493</c:v>
                </c:pt>
                <c:pt idx="3">
                  <c:v>11168</c:v>
                </c:pt>
                <c:pt idx="6">
                  <c:v>10754</c:v>
                </c:pt>
                <c:pt idx="9">
                  <c:v>9891</c:v>
                </c:pt>
                <c:pt idx="12">
                  <c:v>9354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59073</c:v>
                </c:pt>
                <c:pt idx="3">
                  <c:v>61607</c:v>
                </c:pt>
                <c:pt idx="6">
                  <c:v>64537</c:v>
                </c:pt>
                <c:pt idx="9">
                  <c:v>66569</c:v>
                </c:pt>
                <c:pt idx="12">
                  <c:v>68562</c:v>
                </c:pt>
              </c:numCache>
            </c:numRef>
          </c:val>
        </c:ser>
        <c:dLbls>
          <c:showLegendKey val="0"/>
          <c:showVal val="0"/>
          <c:showCatName val="0"/>
          <c:showSerName val="0"/>
          <c:showPercent val="0"/>
          <c:showBubbleSize val="0"/>
        </c:dLbls>
        <c:gapWidth val="100"/>
        <c:overlap val="100"/>
        <c:axId val="86868736"/>
        <c:axId val="8687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28731</c:v>
                </c:pt>
                <c:pt idx="2">
                  <c:v>#N/A</c:v>
                </c:pt>
                <c:pt idx="3">
                  <c:v>#N/A</c:v>
                </c:pt>
                <c:pt idx="4">
                  <c:v>19622</c:v>
                </c:pt>
                <c:pt idx="5">
                  <c:v>#N/A</c:v>
                </c:pt>
                <c:pt idx="6">
                  <c:v>#N/A</c:v>
                </c:pt>
                <c:pt idx="7">
                  <c:v>14697</c:v>
                </c:pt>
                <c:pt idx="8">
                  <c:v>#N/A</c:v>
                </c:pt>
                <c:pt idx="9">
                  <c:v>#N/A</c:v>
                </c:pt>
                <c:pt idx="10">
                  <c:v>12406</c:v>
                </c:pt>
                <c:pt idx="11">
                  <c:v>#N/A</c:v>
                </c:pt>
                <c:pt idx="12">
                  <c:v>#N/A</c:v>
                </c:pt>
                <c:pt idx="13">
                  <c:v>11799</c:v>
                </c:pt>
                <c:pt idx="14">
                  <c:v>#N/A</c:v>
                </c:pt>
              </c:numCache>
            </c:numRef>
          </c:val>
          <c:smooth val="0"/>
        </c:ser>
        <c:dLbls>
          <c:showLegendKey val="0"/>
          <c:showVal val="0"/>
          <c:showCatName val="0"/>
          <c:showSerName val="0"/>
          <c:showPercent val="0"/>
          <c:showBubbleSize val="0"/>
        </c:dLbls>
        <c:marker val="1"/>
        <c:smooth val="0"/>
        <c:axId val="86868736"/>
        <c:axId val="86870656"/>
      </c:lineChart>
      <c:catAx>
        <c:axId val="868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870656"/>
        <c:crosses val="autoZero"/>
        <c:auto val="1"/>
        <c:lblAlgn val="ctr"/>
        <c:lblOffset val="100"/>
        <c:tickLblSkip val="1"/>
        <c:tickMarkSkip val="1"/>
        <c:noMultiLvlLbl val="0"/>
      </c:catAx>
      <c:valAx>
        <c:axId val="8687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86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237,723
234,831
66.00
69,947,802
67,362,058
2,217,091
41,223,779
69,330,275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33.4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ゴシック" pitchFamily="49" charset="-128"/>
              <a:ea typeface="ＭＳ ゴシック" pitchFamily="49" charset="-128"/>
              <a:cs typeface="+mn-cs"/>
            </a:rPr>
            <a:t>　</a:t>
          </a:r>
          <a:r>
            <a:rPr lang="ja-JP" altLang="ja-JP" sz="1100" b="0" i="0" baseline="0">
              <a:solidFill>
                <a:schemeClr val="dk1"/>
              </a:solidFill>
              <a:latin typeface="ＭＳ ゴシック" pitchFamily="49" charset="-128"/>
              <a:ea typeface="ＭＳ ゴシック" pitchFamily="49" charset="-128"/>
              <a:cs typeface="+mn-cs"/>
            </a:rPr>
            <a:t>平成</a:t>
          </a:r>
          <a:r>
            <a:rPr lang="en-US" altLang="ja-JP" sz="1100" b="0" i="0" baseline="0">
              <a:solidFill>
                <a:schemeClr val="dk1"/>
              </a:solidFill>
              <a:latin typeface="ＭＳ ゴシック" pitchFamily="49" charset="-128"/>
              <a:ea typeface="ＭＳ ゴシック" pitchFamily="49" charset="-128"/>
              <a:cs typeface="+mn-cs"/>
            </a:rPr>
            <a:t>26</a:t>
          </a:r>
          <a:r>
            <a:rPr lang="ja-JP" altLang="ja-JP" sz="1100" b="0" i="0" baseline="0">
              <a:solidFill>
                <a:schemeClr val="dk1"/>
              </a:solidFill>
              <a:latin typeface="ＭＳ ゴシック" pitchFamily="49" charset="-128"/>
              <a:ea typeface="ＭＳ ゴシック" pitchFamily="49" charset="-128"/>
              <a:cs typeface="+mn-cs"/>
            </a:rPr>
            <a:t>年度の財政力指数は</a:t>
          </a:r>
          <a:r>
            <a:rPr lang="en-US" altLang="ja-JP" sz="1100" b="0" i="0" baseline="0">
              <a:solidFill>
                <a:schemeClr val="dk1"/>
              </a:solidFill>
              <a:latin typeface="ＭＳ ゴシック" pitchFamily="49" charset="-128"/>
              <a:ea typeface="ＭＳ ゴシック" pitchFamily="49" charset="-128"/>
              <a:cs typeface="+mn-cs"/>
            </a:rPr>
            <a:t>0.77</a:t>
          </a:r>
          <a:r>
            <a:rPr lang="ja-JP" altLang="ja-JP" sz="1100" b="0" i="0" baseline="0">
              <a:solidFill>
                <a:schemeClr val="dk1"/>
              </a:solidFill>
              <a:latin typeface="ＭＳ ゴシック" pitchFamily="49" charset="-128"/>
              <a:ea typeface="ＭＳ ゴシック" pitchFamily="49" charset="-128"/>
              <a:cs typeface="+mn-cs"/>
            </a:rPr>
            <a:t>で、前年度からの増減はなく、類似団体平均を</a:t>
          </a:r>
          <a:r>
            <a:rPr lang="en-US" altLang="ja-JP" sz="1100" b="0" i="0" baseline="0">
              <a:solidFill>
                <a:schemeClr val="dk1"/>
              </a:solidFill>
              <a:latin typeface="ＭＳ ゴシック" pitchFamily="49" charset="-128"/>
              <a:ea typeface="ＭＳ ゴシック" pitchFamily="49" charset="-128"/>
              <a:cs typeface="+mn-cs"/>
            </a:rPr>
            <a:t>0.05</a:t>
          </a:r>
          <a:r>
            <a:rPr lang="ja-JP" altLang="ja-JP" sz="1100" b="0" i="0" baseline="0">
              <a:solidFill>
                <a:schemeClr val="dk1"/>
              </a:solidFill>
              <a:latin typeface="ＭＳ ゴシック" pitchFamily="49" charset="-128"/>
              <a:ea typeface="ＭＳ ゴシック" pitchFamily="49" charset="-128"/>
              <a:cs typeface="+mn-cs"/>
            </a:rPr>
            <a:t>ポイント下回っている。　</a:t>
          </a:r>
          <a:endParaRPr lang="ja-JP" altLang="ja-JP" sz="1100">
            <a:solidFill>
              <a:schemeClr val="dk1"/>
            </a:solidFill>
            <a:latin typeface="ＭＳ ゴシック" pitchFamily="49" charset="-128"/>
            <a:ea typeface="ＭＳ ゴシック" pitchFamily="49" charset="-128"/>
            <a:cs typeface="+mn-cs"/>
          </a:endParaRPr>
        </a:p>
        <a:p>
          <a:pPr rtl="0"/>
          <a:r>
            <a:rPr lang="ja-JP" altLang="ja-JP" sz="1100" b="0" i="0" baseline="0">
              <a:solidFill>
                <a:schemeClr val="dk1"/>
              </a:solidFill>
              <a:latin typeface="ＭＳ ゴシック" pitchFamily="49" charset="-128"/>
              <a:ea typeface="ＭＳ ゴシック" pitchFamily="49" charset="-128"/>
              <a:cs typeface="+mn-cs"/>
            </a:rPr>
            <a:t>　新たな費目「地域の元気創造事業費」の皆増により基準財政需要額が増加した一方で、市町村民税、固定資産税の増により、基準財政収入額も増加した。需要額の増加よりも収入額の増加が大きかったため、財源不足額はやや縮小したものの、財政力指数の改善には至らなかった。</a:t>
          </a:r>
          <a:endParaRPr lang="ja-JP" altLang="ja-JP" sz="1100">
            <a:solidFill>
              <a:schemeClr val="dk1"/>
            </a:solidFill>
            <a:latin typeface="ＭＳ ゴシック" pitchFamily="49" charset="-128"/>
            <a:ea typeface="ＭＳ ゴシック" pitchFamily="49" charset="-128"/>
            <a:cs typeface="+mn-cs"/>
          </a:endParaRPr>
        </a:p>
        <a:p>
          <a:pPr rtl="0"/>
          <a:r>
            <a:rPr lang="ja-JP" altLang="ja-JP" sz="1100" b="0" i="0" baseline="0">
              <a:solidFill>
                <a:schemeClr val="dk1"/>
              </a:solidFill>
              <a:latin typeface="ＭＳ ゴシック" pitchFamily="49" charset="-128"/>
              <a:ea typeface="ＭＳ ゴシック" pitchFamily="49" charset="-128"/>
              <a:cs typeface="+mn-cs"/>
            </a:rPr>
            <a:t>　今後は、一層の行財政改革、投資的経費の抑制、定員管理等による歳出削減を進めるとともに、市税の徴収強化等による自主財源の確保を図り、財政基盤の強化に努める。</a:t>
          </a:r>
          <a:endParaRPr kumimoji="1" lang="en-US" altLang="ja-JP" sz="1100" b="0" i="0" baseline="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7" name="直線コネクタ 66"/>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0" name="直線コネクタ 69"/>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15875</xdr:rowOff>
    </xdr:to>
    <xdr:cxnSp macro="">
      <xdr:nvCxnSpPr>
        <xdr:cNvPr id="73" name="直線コネクタ 72"/>
        <xdr:cNvCxnSpPr/>
      </xdr:nvCxnSpPr>
      <xdr:spPr>
        <a:xfrm>
          <a:off x="2336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6" name="直線コネクタ 75"/>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6" name="円/楕円 85"/>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7"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8" name="円/楕円 87"/>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89" name="テキスト ボックス 88"/>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0" name="円/楕円 89"/>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1" name="テキスト ボックス 90"/>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2" name="円/楕円 91"/>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11235</xdr:rowOff>
    </xdr:from>
    <xdr:ext cx="762000" cy="259045"/>
    <xdr:sp macro="" textlink="">
      <xdr:nvSpPr>
        <xdr:cNvPr id="93" name="テキスト ボックス 92"/>
        <xdr:cNvSpPr txBox="1"/>
      </xdr:nvSpPr>
      <xdr:spPr>
        <a:xfrm>
          <a:off x="1955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4" name="円/楕円 93"/>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95" name="テキスト ボックス 94"/>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050" baseline="0">
              <a:solidFill>
                <a:schemeClr val="dk1"/>
              </a:solidFill>
              <a:latin typeface="ＭＳ ゴシック" pitchFamily="49" charset="-128"/>
              <a:ea typeface="ＭＳ ゴシック" pitchFamily="49" charset="-128"/>
              <a:cs typeface="+mn-cs"/>
            </a:rPr>
            <a:t>　</a:t>
          </a:r>
          <a:r>
            <a:rPr kumimoji="1" lang="ja-JP" altLang="ja-JP" sz="1050" baseline="0">
              <a:solidFill>
                <a:schemeClr val="dk1"/>
              </a:solidFill>
              <a:latin typeface="ＭＳ ゴシック" pitchFamily="49" charset="-128"/>
              <a:ea typeface="ＭＳ ゴシック" pitchFamily="49" charset="-128"/>
              <a:cs typeface="+mn-cs"/>
            </a:rPr>
            <a:t>経常収支比率は</a:t>
          </a:r>
          <a:r>
            <a:rPr kumimoji="1" lang="en-US" altLang="ja-JP" sz="1050" baseline="0">
              <a:solidFill>
                <a:schemeClr val="dk1"/>
              </a:solidFill>
              <a:latin typeface="ＭＳ ゴシック" pitchFamily="49" charset="-128"/>
              <a:ea typeface="ＭＳ ゴシック" pitchFamily="49" charset="-128"/>
              <a:cs typeface="+mn-cs"/>
            </a:rPr>
            <a:t>92.5</a:t>
          </a:r>
          <a:r>
            <a:rPr kumimoji="1" lang="ja-JP" altLang="ja-JP" sz="1050" baseline="0">
              <a:solidFill>
                <a:schemeClr val="dk1"/>
              </a:solidFill>
              <a:latin typeface="ＭＳ ゴシック" pitchFamily="49" charset="-128"/>
              <a:ea typeface="ＭＳ ゴシック" pitchFamily="49" charset="-128"/>
              <a:cs typeface="+mn-cs"/>
            </a:rPr>
            <a:t>％となり、前年度対比</a:t>
          </a:r>
          <a:r>
            <a:rPr kumimoji="1" lang="en-US" altLang="ja-JP" sz="1050" baseline="0">
              <a:solidFill>
                <a:schemeClr val="dk1"/>
              </a:solidFill>
              <a:latin typeface="ＭＳ ゴシック" pitchFamily="49" charset="-128"/>
              <a:ea typeface="ＭＳ ゴシック" pitchFamily="49" charset="-128"/>
              <a:cs typeface="+mn-cs"/>
            </a:rPr>
            <a:t>1.5</a:t>
          </a:r>
          <a:r>
            <a:rPr kumimoji="1" lang="ja-JP" altLang="ja-JP" sz="1050" baseline="0">
              <a:solidFill>
                <a:schemeClr val="dk1"/>
              </a:solidFill>
              <a:latin typeface="ＭＳ ゴシック" pitchFamily="49" charset="-128"/>
              <a:ea typeface="ＭＳ ゴシック" pitchFamily="49" charset="-128"/>
              <a:cs typeface="+mn-cs"/>
            </a:rPr>
            <a:t>ポイント上昇し、類似団体平均を</a:t>
          </a:r>
          <a:r>
            <a:rPr kumimoji="1" lang="en-US" altLang="ja-JP" sz="1050" baseline="0">
              <a:solidFill>
                <a:schemeClr val="dk1"/>
              </a:solidFill>
              <a:latin typeface="ＭＳ ゴシック" pitchFamily="49" charset="-128"/>
              <a:ea typeface="ＭＳ ゴシック" pitchFamily="49" charset="-128"/>
              <a:cs typeface="+mn-cs"/>
            </a:rPr>
            <a:t>1.2</a:t>
          </a:r>
          <a:r>
            <a:rPr kumimoji="1" lang="ja-JP" altLang="ja-JP" sz="1050" baseline="0">
              <a:solidFill>
                <a:schemeClr val="dk1"/>
              </a:solidFill>
              <a:latin typeface="ＭＳ ゴシック" pitchFamily="49" charset="-128"/>
              <a:ea typeface="ＭＳ ゴシック" pitchFamily="49" charset="-128"/>
              <a:cs typeface="+mn-cs"/>
            </a:rPr>
            <a:t>ポイント上回る結果となった。</a:t>
          </a:r>
          <a:endParaRPr kumimoji="1" lang="en-US" altLang="ja-JP" sz="1050" baseline="0">
            <a:solidFill>
              <a:schemeClr val="dk1"/>
            </a:solidFill>
            <a:latin typeface="ＭＳ ゴシック" pitchFamily="49" charset="-128"/>
            <a:ea typeface="ＭＳ ゴシック" pitchFamily="49" charset="-128"/>
            <a:cs typeface="+mn-cs"/>
          </a:endParaRPr>
        </a:p>
        <a:p>
          <a:pPr fontAlgn="base"/>
          <a:r>
            <a:rPr kumimoji="1" lang="ja-JP" altLang="ja-JP" sz="1050" baseline="0">
              <a:solidFill>
                <a:schemeClr val="dk1"/>
              </a:solidFill>
              <a:latin typeface="ＭＳ ゴシック" pitchFamily="49" charset="-128"/>
              <a:ea typeface="ＭＳ ゴシック" pitchFamily="49" charset="-128"/>
              <a:cs typeface="+mn-cs"/>
            </a:rPr>
            <a:t>　経常一般財源（分母）は、地方税や地方消費税交付金などの増により、前年度と比較して</a:t>
          </a:r>
          <a:r>
            <a:rPr kumimoji="1" lang="en-US" altLang="ja-JP" sz="1050" baseline="0">
              <a:solidFill>
                <a:schemeClr val="dk1"/>
              </a:solidFill>
              <a:latin typeface="ＭＳ ゴシック" pitchFamily="49" charset="-128"/>
              <a:ea typeface="ＭＳ ゴシック" pitchFamily="49" charset="-128"/>
              <a:cs typeface="+mn-cs"/>
            </a:rPr>
            <a:t>784</a:t>
          </a:r>
          <a:r>
            <a:rPr kumimoji="1" lang="ja-JP" altLang="ja-JP" sz="1050" baseline="0">
              <a:solidFill>
                <a:schemeClr val="dk1"/>
              </a:solidFill>
              <a:latin typeface="ＭＳ ゴシック" pitchFamily="49" charset="-128"/>
              <a:ea typeface="ＭＳ ゴシック" pitchFamily="49" charset="-128"/>
              <a:cs typeface="+mn-cs"/>
            </a:rPr>
            <a:t>百万円の増となった。一方、経常経費充当一般財源（分子）は、物件費、扶助費、繰出金、人件費などの増により、前年度と比較して</a:t>
          </a:r>
          <a:r>
            <a:rPr kumimoji="1" lang="en-US" altLang="ja-JP" sz="1050" baseline="0">
              <a:solidFill>
                <a:schemeClr val="dk1"/>
              </a:solidFill>
              <a:latin typeface="ＭＳ ゴシック" pitchFamily="49" charset="-128"/>
              <a:ea typeface="ＭＳ ゴシック" pitchFamily="49" charset="-128"/>
              <a:cs typeface="+mn-cs"/>
            </a:rPr>
            <a:t>1,367</a:t>
          </a:r>
          <a:r>
            <a:rPr kumimoji="1" lang="ja-JP" altLang="ja-JP" sz="1050" baseline="0">
              <a:solidFill>
                <a:schemeClr val="dk1"/>
              </a:solidFill>
              <a:latin typeface="ＭＳ ゴシック" pitchFamily="49" charset="-128"/>
              <a:ea typeface="ＭＳ ゴシック" pitchFamily="49" charset="-128"/>
              <a:cs typeface="+mn-cs"/>
            </a:rPr>
            <a:t>百万円の増となった。</a:t>
          </a:r>
          <a:endParaRPr kumimoji="1" lang="en-US" altLang="ja-JP" sz="1050" baseline="0">
            <a:solidFill>
              <a:schemeClr val="dk1"/>
            </a:solidFill>
            <a:latin typeface="ＭＳ ゴシック" pitchFamily="49" charset="-128"/>
            <a:ea typeface="ＭＳ ゴシック" pitchFamily="49" charset="-128"/>
            <a:cs typeface="+mn-cs"/>
          </a:endParaRPr>
        </a:p>
        <a:p>
          <a:pPr fontAlgn="base"/>
          <a:r>
            <a:rPr kumimoji="1" lang="ja-JP" altLang="ja-JP" sz="1050" baseline="0">
              <a:solidFill>
                <a:schemeClr val="dk1"/>
              </a:solidFill>
              <a:latin typeface="ＭＳ ゴシック" pitchFamily="49" charset="-128"/>
              <a:ea typeface="ＭＳ ゴシック" pitchFamily="49" charset="-128"/>
              <a:cs typeface="+mn-cs"/>
            </a:rPr>
            <a:t>　</a:t>
          </a:r>
          <a:r>
            <a:rPr kumimoji="1" lang="ja-JP" altLang="ja-JP" sz="1100" baseline="0">
              <a:solidFill>
                <a:schemeClr val="dk1"/>
              </a:solidFill>
              <a:effectLst/>
              <a:latin typeface="+mn-lt"/>
              <a:ea typeface="+mn-ea"/>
              <a:cs typeface="+mn-cs"/>
            </a:rPr>
            <a:t>経常経費充当一般財源の伸びが、経常一般財源の伸びを上回ったため、比率が上昇することになった。</a:t>
          </a:r>
          <a:endParaRPr kumimoji="1" lang="en-US" altLang="ja-JP" sz="1100" baseline="0">
            <a:solidFill>
              <a:schemeClr val="dk1"/>
            </a:solidFill>
            <a:effectLst/>
            <a:latin typeface="+mn-lt"/>
            <a:ea typeface="+mn-ea"/>
            <a:cs typeface="+mn-cs"/>
          </a:endParaRPr>
        </a:p>
        <a:p>
          <a:pPr fontAlgn="base"/>
          <a:r>
            <a:rPr kumimoji="1" lang="ja-JP" altLang="ja-JP" sz="1050">
              <a:solidFill>
                <a:schemeClr val="dk1"/>
              </a:solidFill>
              <a:latin typeface="ＭＳ ゴシック" pitchFamily="49" charset="-128"/>
              <a:ea typeface="ＭＳ ゴシック" pitchFamily="49" charset="-128"/>
              <a:cs typeface="+mn-cs"/>
            </a:rPr>
            <a:t>　今後も市税の収納対策強化等による自主財源の確保を図り、行財政改革の推進による経常経費の削減に努めていく。</a:t>
          </a:r>
          <a:endParaRPr kumimoji="1" lang="en-US" altLang="ja-JP" sz="105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23283</xdr:rowOff>
    </xdr:to>
    <xdr:cxnSp macro="">
      <xdr:nvCxnSpPr>
        <xdr:cNvPr id="130" name="直線コネクタ 129"/>
        <xdr:cNvCxnSpPr/>
      </xdr:nvCxnSpPr>
      <xdr:spPr>
        <a:xfrm>
          <a:off x="4114800" y="108754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63</xdr:row>
      <xdr:rowOff>90170</xdr:rowOff>
    </xdr:to>
    <xdr:cxnSp macro="">
      <xdr:nvCxnSpPr>
        <xdr:cNvPr id="133" name="直線コネクタ 132"/>
        <xdr:cNvCxnSpPr/>
      </xdr:nvCxnSpPr>
      <xdr:spPr>
        <a:xfrm flipV="1">
          <a:off x="3225800" y="1087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90170</xdr:rowOff>
    </xdr:to>
    <xdr:cxnSp macro="">
      <xdr:nvCxnSpPr>
        <xdr:cNvPr id="136" name="直線コネクタ 135"/>
        <xdr:cNvCxnSpPr/>
      </xdr:nvCxnSpPr>
      <xdr:spPr>
        <a:xfrm>
          <a:off x="2336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63</xdr:row>
      <xdr:rowOff>66040</xdr:rowOff>
    </xdr:to>
    <xdr:cxnSp macro="">
      <xdr:nvCxnSpPr>
        <xdr:cNvPr id="139" name="直線コネクタ 138"/>
        <xdr:cNvCxnSpPr/>
      </xdr:nvCxnSpPr>
      <xdr:spPr>
        <a:xfrm>
          <a:off x="1447800" y="107065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49" name="円/楕円 148"/>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116010</xdr:rowOff>
    </xdr:from>
    <xdr:ext cx="762000" cy="259045"/>
    <xdr:sp macro="" textlink="">
      <xdr:nvSpPr>
        <xdr:cNvPr id="150"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1" name="円/楕円 150"/>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109660</xdr:rowOff>
    </xdr:from>
    <xdr:ext cx="736600" cy="259045"/>
    <xdr:sp macro="" textlink="">
      <xdr:nvSpPr>
        <xdr:cNvPr id="152" name="テキスト ボックス 151"/>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5" name="円/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6" name="テキスト ボックス 155"/>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7" name="円/楕円 156"/>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58" name="テキスト ボックス 157"/>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latin typeface="ＭＳ ゴシック" pitchFamily="49" charset="-128"/>
              <a:ea typeface="ＭＳ ゴシック" pitchFamily="49" charset="-128"/>
              <a:cs typeface="+mn-cs"/>
            </a:rPr>
            <a:t>人口</a:t>
          </a:r>
          <a:r>
            <a:rPr kumimoji="1" lang="en-US" altLang="ja-JP" sz="1100">
              <a:solidFill>
                <a:schemeClr val="dk1"/>
              </a:solidFill>
              <a:latin typeface="ＭＳ ゴシック" pitchFamily="49" charset="-128"/>
              <a:ea typeface="ＭＳ ゴシック" pitchFamily="49" charset="-128"/>
              <a:cs typeface="+mn-cs"/>
            </a:rPr>
            <a:t>1</a:t>
          </a:r>
          <a:r>
            <a:rPr kumimoji="1" lang="ja-JP" altLang="ja-JP" sz="1100">
              <a:solidFill>
                <a:schemeClr val="dk1"/>
              </a:solidFill>
              <a:latin typeface="ＭＳ ゴシック" pitchFamily="49" charset="-128"/>
              <a:ea typeface="ＭＳ ゴシック" pitchFamily="49" charset="-128"/>
              <a:cs typeface="+mn-cs"/>
            </a:rPr>
            <a:t>人当たり人件費・物件費等決算額は</a:t>
          </a:r>
          <a:r>
            <a:rPr kumimoji="1" lang="en-US" altLang="ja-JP" sz="1100">
              <a:solidFill>
                <a:schemeClr val="dk1"/>
              </a:solidFill>
              <a:latin typeface="ＭＳ ゴシック" pitchFamily="49" charset="-128"/>
              <a:ea typeface="ＭＳ ゴシック" pitchFamily="49" charset="-128"/>
              <a:cs typeface="+mn-cs"/>
            </a:rPr>
            <a:t>89,186</a:t>
          </a:r>
          <a:r>
            <a:rPr kumimoji="1" lang="ja-JP" altLang="ja-JP" sz="1100">
              <a:solidFill>
                <a:schemeClr val="dk1"/>
              </a:solidFill>
              <a:latin typeface="ＭＳ ゴシック" pitchFamily="49" charset="-128"/>
              <a:ea typeface="ＭＳ ゴシック" pitchFamily="49" charset="-128"/>
              <a:cs typeface="+mn-cs"/>
            </a:rPr>
            <a:t>円となり、前年度対比</a:t>
          </a:r>
          <a:r>
            <a:rPr kumimoji="1" lang="en-US" altLang="ja-JP" sz="1100">
              <a:solidFill>
                <a:schemeClr val="dk1"/>
              </a:solidFill>
              <a:latin typeface="ＭＳ ゴシック" pitchFamily="49" charset="-128"/>
              <a:ea typeface="ＭＳ ゴシック" pitchFamily="49" charset="-128"/>
              <a:cs typeface="+mn-cs"/>
            </a:rPr>
            <a:t>5,622</a:t>
          </a:r>
          <a:r>
            <a:rPr kumimoji="1" lang="ja-JP" altLang="ja-JP" sz="1100">
              <a:solidFill>
                <a:schemeClr val="dk1"/>
              </a:solidFill>
              <a:latin typeface="ＭＳ ゴシック" pitchFamily="49" charset="-128"/>
              <a:ea typeface="ＭＳ ゴシック" pitchFamily="49" charset="-128"/>
              <a:cs typeface="+mn-cs"/>
            </a:rPr>
            <a:t>円の増となったものの、類似団体平均を</a:t>
          </a:r>
          <a:r>
            <a:rPr kumimoji="1" lang="en-US" altLang="ja-JP" sz="1100">
              <a:solidFill>
                <a:schemeClr val="dk1"/>
              </a:solidFill>
              <a:latin typeface="ＭＳ ゴシック" pitchFamily="49" charset="-128"/>
              <a:ea typeface="ＭＳ ゴシック" pitchFamily="49" charset="-128"/>
              <a:cs typeface="+mn-cs"/>
            </a:rPr>
            <a:t>13,722</a:t>
          </a:r>
          <a:r>
            <a:rPr kumimoji="1" lang="ja-JP" altLang="ja-JP" sz="1100">
              <a:solidFill>
                <a:schemeClr val="dk1"/>
              </a:solidFill>
              <a:latin typeface="ＭＳ ゴシック" pitchFamily="49" charset="-128"/>
              <a:ea typeface="ＭＳ ゴシック" pitchFamily="49" charset="-128"/>
              <a:cs typeface="+mn-cs"/>
            </a:rPr>
            <a:t>円下回る結果となった。</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人件費については、平成</a:t>
          </a:r>
          <a:r>
            <a:rPr kumimoji="1" lang="en-US" altLang="ja-JP" sz="1100">
              <a:solidFill>
                <a:schemeClr val="dk1"/>
              </a:solidFill>
              <a:latin typeface="ＭＳ ゴシック" pitchFamily="49" charset="-128"/>
              <a:ea typeface="ＭＳ ゴシック" pitchFamily="49" charset="-128"/>
              <a:cs typeface="+mn-cs"/>
            </a:rPr>
            <a:t>25</a:t>
          </a:r>
          <a:r>
            <a:rPr kumimoji="1" lang="ja-JP" altLang="ja-JP" sz="1100">
              <a:solidFill>
                <a:schemeClr val="dk1"/>
              </a:solidFill>
              <a:latin typeface="ＭＳ ゴシック" pitchFamily="49" charset="-128"/>
              <a:ea typeface="ＭＳ ゴシック" pitchFamily="49" charset="-128"/>
              <a:cs typeface="+mn-cs"/>
            </a:rPr>
            <a:t>年度に国に準じて実施した給与減額措置が終了したことにより増となった。また物件費については、マイナンバー制度や子ども・子育て支援新制度に係る電算システムの改修委託料、消費税率の引上げなどが主な増加要因となってい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全国平均、県平均を下回る状況ではあるが、</a:t>
          </a:r>
          <a:r>
            <a:rPr lang="ja-JP" altLang="ja-JP" sz="1100">
              <a:solidFill>
                <a:schemeClr val="dk1"/>
              </a:solidFill>
              <a:latin typeface="ＭＳ ゴシック" pitchFamily="49" charset="-128"/>
              <a:ea typeface="ＭＳ ゴシック" pitchFamily="49" charset="-128"/>
              <a:cs typeface="+mn-cs"/>
            </a:rPr>
            <a:t>今後も定員管理及び給与の適正化を図るとともに、より一層の物件費の削減に努めていく。</a:t>
          </a:r>
          <a:endParaRPr kumimoji="1" lang="ja-JP" altLang="ja-JP" sz="11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168050</xdr:rowOff>
    </xdr:from>
    <xdr:to>
      <xdr:col>7</xdr:col>
      <xdr:colOff>152400</xdr:colOff>
      <xdr:row>82</xdr:row>
      <xdr:rowOff>81386</xdr:rowOff>
    </xdr:to>
    <xdr:cxnSp macro="">
      <xdr:nvCxnSpPr>
        <xdr:cNvPr id="197" name="直線コネクタ 196"/>
        <xdr:cNvCxnSpPr/>
      </xdr:nvCxnSpPr>
      <xdr:spPr>
        <a:xfrm>
          <a:off x="4114800" y="14055500"/>
          <a:ext cx="838200" cy="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168050</xdr:rowOff>
    </xdr:from>
    <xdr:to>
      <xdr:col>6</xdr:col>
      <xdr:colOff>0</xdr:colOff>
      <xdr:row>81</xdr:row>
      <xdr:rowOff>168396</xdr:rowOff>
    </xdr:to>
    <xdr:cxnSp macro="">
      <xdr:nvCxnSpPr>
        <xdr:cNvPr id="200" name="直線コネクタ 199"/>
        <xdr:cNvCxnSpPr/>
      </xdr:nvCxnSpPr>
      <xdr:spPr>
        <a:xfrm flipV="1">
          <a:off x="3225800" y="14055500"/>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168396</xdr:rowOff>
    </xdr:from>
    <xdr:to>
      <xdr:col>4</xdr:col>
      <xdr:colOff>482600</xdr:colOff>
      <xdr:row>82</xdr:row>
      <xdr:rowOff>11184</xdr:rowOff>
    </xdr:to>
    <xdr:cxnSp macro="">
      <xdr:nvCxnSpPr>
        <xdr:cNvPr id="203" name="直線コネクタ 202"/>
        <xdr:cNvCxnSpPr/>
      </xdr:nvCxnSpPr>
      <xdr:spPr>
        <a:xfrm flipV="1">
          <a:off x="2336800" y="14055846"/>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166616</xdr:rowOff>
    </xdr:from>
    <xdr:to>
      <xdr:col>3</xdr:col>
      <xdr:colOff>279400</xdr:colOff>
      <xdr:row>82</xdr:row>
      <xdr:rowOff>11184</xdr:rowOff>
    </xdr:to>
    <xdr:cxnSp macro="">
      <xdr:nvCxnSpPr>
        <xdr:cNvPr id="206" name="直線コネクタ 205"/>
        <xdr:cNvCxnSpPr/>
      </xdr:nvCxnSpPr>
      <xdr:spPr>
        <a:xfrm>
          <a:off x="1447800" y="14054066"/>
          <a:ext cx="889000" cy="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30586</xdr:rowOff>
    </xdr:from>
    <xdr:to>
      <xdr:col>7</xdr:col>
      <xdr:colOff>203200</xdr:colOff>
      <xdr:row>82</xdr:row>
      <xdr:rowOff>132186</xdr:rowOff>
    </xdr:to>
    <xdr:sp macro="" textlink="">
      <xdr:nvSpPr>
        <xdr:cNvPr id="216" name="円/楕円 215"/>
        <xdr:cNvSpPr/>
      </xdr:nvSpPr>
      <xdr:spPr>
        <a:xfrm>
          <a:off x="4902200" y="140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47113</xdr:rowOff>
    </xdr:from>
    <xdr:ext cx="762000" cy="259045"/>
    <xdr:sp macro="" textlink="">
      <xdr:nvSpPr>
        <xdr:cNvPr id="217" name="人件費・物件費等の状況該当値テキスト"/>
        <xdr:cNvSpPr txBox="1"/>
      </xdr:nvSpPr>
      <xdr:spPr>
        <a:xfrm>
          <a:off x="5041900" y="139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117250</xdr:rowOff>
    </xdr:from>
    <xdr:to>
      <xdr:col>6</xdr:col>
      <xdr:colOff>50800</xdr:colOff>
      <xdr:row>82</xdr:row>
      <xdr:rowOff>47400</xdr:rowOff>
    </xdr:to>
    <xdr:sp macro="" textlink="">
      <xdr:nvSpPr>
        <xdr:cNvPr id="218" name="円/楕円 217"/>
        <xdr:cNvSpPr/>
      </xdr:nvSpPr>
      <xdr:spPr>
        <a:xfrm>
          <a:off x="4064000" y="140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57577</xdr:rowOff>
    </xdr:from>
    <xdr:ext cx="736600" cy="259045"/>
    <xdr:sp macro="" textlink="">
      <xdr:nvSpPr>
        <xdr:cNvPr id="219" name="テキスト ボックス 218"/>
        <xdr:cNvSpPr txBox="1"/>
      </xdr:nvSpPr>
      <xdr:spPr>
        <a:xfrm>
          <a:off x="3733800" y="1377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117596</xdr:rowOff>
    </xdr:from>
    <xdr:to>
      <xdr:col>4</xdr:col>
      <xdr:colOff>533400</xdr:colOff>
      <xdr:row>82</xdr:row>
      <xdr:rowOff>47746</xdr:rowOff>
    </xdr:to>
    <xdr:sp macro="" textlink="">
      <xdr:nvSpPr>
        <xdr:cNvPr id="220" name="円/楕円 219"/>
        <xdr:cNvSpPr/>
      </xdr:nvSpPr>
      <xdr:spPr>
        <a:xfrm>
          <a:off x="3175000" y="140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57923</xdr:rowOff>
    </xdr:from>
    <xdr:ext cx="762000" cy="259045"/>
    <xdr:sp macro="" textlink="">
      <xdr:nvSpPr>
        <xdr:cNvPr id="221" name="テキスト ボックス 220"/>
        <xdr:cNvSpPr txBox="1"/>
      </xdr:nvSpPr>
      <xdr:spPr>
        <a:xfrm>
          <a:off x="2844800" y="1377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131834</xdr:rowOff>
    </xdr:from>
    <xdr:to>
      <xdr:col>3</xdr:col>
      <xdr:colOff>330200</xdr:colOff>
      <xdr:row>82</xdr:row>
      <xdr:rowOff>61984</xdr:rowOff>
    </xdr:to>
    <xdr:sp macro="" textlink="">
      <xdr:nvSpPr>
        <xdr:cNvPr id="222" name="円/楕円 221"/>
        <xdr:cNvSpPr/>
      </xdr:nvSpPr>
      <xdr:spPr>
        <a:xfrm>
          <a:off x="2286000" y="14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72161</xdr:rowOff>
    </xdr:from>
    <xdr:ext cx="762000" cy="259045"/>
    <xdr:sp macro="" textlink="">
      <xdr:nvSpPr>
        <xdr:cNvPr id="223" name="テキスト ボックス 222"/>
        <xdr:cNvSpPr txBox="1"/>
      </xdr:nvSpPr>
      <xdr:spPr>
        <a:xfrm>
          <a:off x="1955800" y="1378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115816</xdr:rowOff>
    </xdr:from>
    <xdr:to>
      <xdr:col>2</xdr:col>
      <xdr:colOff>127000</xdr:colOff>
      <xdr:row>82</xdr:row>
      <xdr:rowOff>45966</xdr:rowOff>
    </xdr:to>
    <xdr:sp macro="" textlink="">
      <xdr:nvSpPr>
        <xdr:cNvPr id="224" name="円/楕円 223"/>
        <xdr:cNvSpPr/>
      </xdr:nvSpPr>
      <xdr:spPr>
        <a:xfrm>
          <a:off x="1397000" y="140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56143</xdr:rowOff>
    </xdr:from>
    <xdr:ext cx="762000" cy="259045"/>
    <xdr:sp macro="" textlink="">
      <xdr:nvSpPr>
        <xdr:cNvPr id="225" name="テキスト ボックス 224"/>
        <xdr:cNvSpPr txBox="1"/>
      </xdr:nvSpPr>
      <xdr:spPr>
        <a:xfrm>
          <a:off x="1066800" y="1377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春日部市職員定員管理計画等の着実な実施、及び給与適正化に努めているところであり、類似団体内平均値に対し</a:t>
          </a:r>
          <a:r>
            <a:rPr kumimoji="1" lang="en-US" altLang="ja-JP" sz="1300">
              <a:latin typeface="ＭＳ Ｐゴシック"/>
            </a:rPr>
            <a:t>1.6</a:t>
          </a:r>
          <a:r>
            <a:rPr kumimoji="1" lang="ja-JP" altLang="en-US" sz="1300">
              <a:latin typeface="ＭＳ Ｐゴシック"/>
            </a:rPr>
            <a:t>ポイント下回っており低い水準となっている。</a:t>
          </a:r>
        </a:p>
        <a:p>
          <a:r>
            <a:rPr kumimoji="1" lang="ja-JP" altLang="en-US" sz="1300">
              <a:latin typeface="ＭＳ Ｐゴシック"/>
            </a:rPr>
            <a:t>　　また、平成</a:t>
          </a:r>
          <a:r>
            <a:rPr kumimoji="1" lang="en-US" altLang="ja-JP" sz="1300">
              <a:latin typeface="ＭＳ Ｐゴシック"/>
            </a:rPr>
            <a:t>19</a:t>
          </a:r>
          <a:r>
            <a:rPr kumimoji="1" lang="ja-JP" altLang="en-US" sz="1300">
              <a:latin typeface="ＭＳ Ｐゴシック"/>
            </a:rPr>
            <a:t>年度から年功的な給与上昇を抑制しつつ、国の人事院勧告に準拠した給与改定を行っているところであり、今後においてもより一層の給与の適正化に努めていく。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170745</xdr:rowOff>
    </xdr:to>
    <xdr:cxnSp macro="">
      <xdr:nvCxnSpPr>
        <xdr:cNvPr id="259" name="直線コネクタ 258"/>
        <xdr:cNvCxnSpPr/>
      </xdr:nvCxnSpPr>
      <xdr:spPr>
        <a:xfrm flipV="1">
          <a:off x="16179800" y="141492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89</xdr:row>
      <xdr:rowOff>2822</xdr:rowOff>
    </xdr:to>
    <xdr:cxnSp macro="">
      <xdr:nvCxnSpPr>
        <xdr:cNvPr id="262" name="直線コネクタ 261"/>
        <xdr:cNvCxnSpPr/>
      </xdr:nvCxnSpPr>
      <xdr:spPr>
        <a:xfrm flipV="1">
          <a:off x="15290800" y="14229645"/>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2822</xdr:rowOff>
    </xdr:from>
    <xdr:to>
      <xdr:col>22</xdr:col>
      <xdr:colOff>203200</xdr:colOff>
      <xdr:row>89</xdr:row>
      <xdr:rowOff>56445</xdr:rowOff>
    </xdr:to>
    <xdr:cxnSp macro="">
      <xdr:nvCxnSpPr>
        <xdr:cNvPr id="265" name="直線コネクタ 264"/>
        <xdr:cNvCxnSpPr/>
      </xdr:nvCxnSpPr>
      <xdr:spPr>
        <a:xfrm flipV="1">
          <a:off x="14401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89</xdr:row>
      <xdr:rowOff>56445</xdr:rowOff>
    </xdr:to>
    <xdr:cxnSp macro="">
      <xdr:nvCxnSpPr>
        <xdr:cNvPr id="268" name="直線コネクタ 267"/>
        <xdr:cNvCxnSpPr/>
      </xdr:nvCxnSpPr>
      <xdr:spPr>
        <a:xfrm>
          <a:off x="13512800" y="1417602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72" name="テキスト ボックス 271"/>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8" name="円/楕円 277"/>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79"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119945</xdr:rowOff>
    </xdr:from>
    <xdr:to>
      <xdr:col>23</xdr:col>
      <xdr:colOff>457200</xdr:colOff>
      <xdr:row>83</xdr:row>
      <xdr:rowOff>50095</xdr:rowOff>
    </xdr:to>
    <xdr:sp macro="" textlink="">
      <xdr:nvSpPr>
        <xdr:cNvPr id="280" name="円/楕円 279"/>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81" name="テキスト ボックス 280"/>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123472</xdr:rowOff>
    </xdr:from>
    <xdr:to>
      <xdr:col>22</xdr:col>
      <xdr:colOff>254000</xdr:colOff>
      <xdr:row>89</xdr:row>
      <xdr:rowOff>53622</xdr:rowOff>
    </xdr:to>
    <xdr:sp macro="" textlink="">
      <xdr:nvSpPr>
        <xdr:cNvPr id="282" name="円/楕円 281"/>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63799</xdr:rowOff>
    </xdr:from>
    <xdr:ext cx="762000" cy="259045"/>
    <xdr:sp macro="" textlink="">
      <xdr:nvSpPr>
        <xdr:cNvPr id="283" name="テキスト ボックス 282"/>
        <xdr:cNvSpPr txBox="1"/>
      </xdr:nvSpPr>
      <xdr:spPr>
        <a:xfrm>
          <a:off x="14909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4" name="円/楕円 283"/>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5" name="テキスト ボックス 284"/>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86" name="円/楕円 285"/>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87" name="テキスト ボックス 286"/>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ゴシック" pitchFamily="49" charset="-128"/>
              <a:ea typeface="ＭＳ ゴシック" pitchFamily="49" charset="-128"/>
              <a:cs typeface="+mn-cs"/>
            </a:rPr>
            <a:t>　</a:t>
          </a:r>
          <a:r>
            <a:rPr lang="ja-JP" altLang="ja-JP" sz="1100">
              <a:solidFill>
                <a:schemeClr val="dk1"/>
              </a:solidFill>
              <a:latin typeface="ＭＳ ゴシック" pitchFamily="49" charset="-128"/>
              <a:ea typeface="ＭＳ ゴシック" pitchFamily="49" charset="-128"/>
              <a:cs typeface="+mn-cs"/>
            </a:rPr>
            <a:t>平成</a:t>
          </a:r>
          <a:r>
            <a:rPr lang="en-US" altLang="ja-JP" sz="1100">
              <a:solidFill>
                <a:schemeClr val="dk1"/>
              </a:solidFill>
              <a:latin typeface="ＭＳ ゴシック" pitchFamily="49" charset="-128"/>
              <a:ea typeface="ＭＳ ゴシック" pitchFamily="49" charset="-128"/>
              <a:cs typeface="+mn-cs"/>
            </a:rPr>
            <a:t>25</a:t>
          </a:r>
          <a:r>
            <a:rPr lang="ja-JP" altLang="ja-JP" sz="1100">
              <a:solidFill>
                <a:schemeClr val="dk1"/>
              </a:solidFill>
              <a:latin typeface="ＭＳ ゴシック" pitchFamily="49" charset="-128"/>
              <a:ea typeface="ＭＳ ゴシック" pitchFamily="49" charset="-128"/>
              <a:cs typeface="+mn-cs"/>
            </a:rPr>
            <a:t>年度から平成</a:t>
          </a:r>
          <a:r>
            <a:rPr lang="en-US" altLang="ja-JP" sz="1100">
              <a:solidFill>
                <a:schemeClr val="dk1"/>
              </a:solidFill>
              <a:latin typeface="ＭＳ ゴシック" pitchFamily="49" charset="-128"/>
              <a:ea typeface="ＭＳ ゴシック" pitchFamily="49" charset="-128"/>
              <a:cs typeface="+mn-cs"/>
            </a:rPr>
            <a:t>29</a:t>
          </a:r>
          <a:r>
            <a:rPr lang="ja-JP" altLang="ja-JP" sz="1100">
              <a:solidFill>
                <a:schemeClr val="dk1"/>
              </a:solidFill>
              <a:latin typeface="ＭＳ ゴシック" pitchFamily="49" charset="-128"/>
              <a:ea typeface="ＭＳ ゴシック" pitchFamily="49" charset="-128"/>
              <a:cs typeface="+mn-cs"/>
            </a:rPr>
            <a:t>年度までの</a:t>
          </a:r>
          <a:r>
            <a:rPr lang="en-US" altLang="ja-JP" sz="1100">
              <a:solidFill>
                <a:schemeClr val="dk1"/>
              </a:solidFill>
              <a:latin typeface="ＭＳ ゴシック" pitchFamily="49" charset="-128"/>
              <a:ea typeface="ＭＳ ゴシック" pitchFamily="49" charset="-128"/>
              <a:cs typeface="+mn-cs"/>
            </a:rPr>
            <a:t>5</a:t>
          </a:r>
          <a:r>
            <a:rPr lang="ja-JP" altLang="ja-JP" sz="1100">
              <a:solidFill>
                <a:schemeClr val="dk1"/>
              </a:solidFill>
              <a:latin typeface="ＭＳ ゴシック" pitchFamily="49" charset="-128"/>
              <a:ea typeface="ＭＳ ゴシック" pitchFamily="49" charset="-128"/>
              <a:cs typeface="+mn-cs"/>
            </a:rPr>
            <a:t>年間を計画期間とする「春日部市職員定員管理計画」により、職員数を維持することを基本とした定員管理を行っているが、新病院建設に向けた医療職の充実等の理由で、平成</a:t>
          </a:r>
          <a:r>
            <a:rPr lang="en-US" altLang="ja-JP" sz="1100">
              <a:solidFill>
                <a:schemeClr val="dk1"/>
              </a:solidFill>
              <a:latin typeface="ＭＳ ゴシック" pitchFamily="49" charset="-128"/>
              <a:ea typeface="ＭＳ ゴシック" pitchFamily="49" charset="-128"/>
              <a:cs typeface="+mn-cs"/>
            </a:rPr>
            <a:t>26</a:t>
          </a:r>
          <a:r>
            <a:rPr lang="ja-JP" altLang="ja-JP" sz="1100">
              <a:solidFill>
                <a:schemeClr val="dk1"/>
              </a:solidFill>
              <a:latin typeface="ＭＳ ゴシック" pitchFamily="49" charset="-128"/>
              <a:ea typeface="ＭＳ ゴシック" pitchFamily="49" charset="-128"/>
              <a:cs typeface="+mn-cs"/>
            </a:rPr>
            <a:t>年</a:t>
          </a:r>
          <a:r>
            <a:rPr lang="en-US" altLang="ja-JP" sz="1100">
              <a:solidFill>
                <a:schemeClr val="dk1"/>
              </a:solidFill>
              <a:latin typeface="ＭＳ ゴシック" pitchFamily="49" charset="-128"/>
              <a:ea typeface="ＭＳ ゴシック" pitchFamily="49" charset="-128"/>
              <a:cs typeface="+mn-cs"/>
            </a:rPr>
            <a:t>4</a:t>
          </a:r>
          <a:r>
            <a:rPr lang="ja-JP" altLang="ja-JP" sz="1100">
              <a:solidFill>
                <a:schemeClr val="dk1"/>
              </a:solidFill>
              <a:latin typeface="ＭＳ ゴシック" pitchFamily="49" charset="-128"/>
              <a:ea typeface="ＭＳ ゴシック" pitchFamily="49" charset="-128"/>
              <a:cs typeface="+mn-cs"/>
            </a:rPr>
            <a:t>月</a:t>
          </a:r>
          <a:r>
            <a:rPr lang="en-US" altLang="ja-JP" sz="1100">
              <a:solidFill>
                <a:schemeClr val="dk1"/>
              </a:solidFill>
              <a:latin typeface="ＭＳ ゴシック" pitchFamily="49" charset="-128"/>
              <a:ea typeface="ＭＳ ゴシック" pitchFamily="49" charset="-128"/>
              <a:cs typeface="+mn-cs"/>
            </a:rPr>
            <a:t>1</a:t>
          </a:r>
          <a:r>
            <a:rPr lang="ja-JP" altLang="ja-JP" sz="1100">
              <a:solidFill>
                <a:schemeClr val="dk1"/>
              </a:solidFill>
              <a:latin typeface="ＭＳ ゴシック" pitchFamily="49" charset="-128"/>
              <a:ea typeface="ＭＳ ゴシック" pitchFamily="49" charset="-128"/>
              <a:cs typeface="+mn-cs"/>
            </a:rPr>
            <a:t>日現在の職員数は、前年度から</a:t>
          </a:r>
          <a:r>
            <a:rPr lang="en-US" altLang="ja-JP" sz="1100">
              <a:solidFill>
                <a:schemeClr val="dk1"/>
              </a:solidFill>
              <a:latin typeface="ＭＳ ゴシック" pitchFamily="49" charset="-128"/>
              <a:ea typeface="ＭＳ ゴシック" pitchFamily="49" charset="-128"/>
              <a:cs typeface="+mn-cs"/>
            </a:rPr>
            <a:t>14</a:t>
          </a:r>
          <a:r>
            <a:rPr lang="ja-JP" altLang="ja-JP" sz="1100">
              <a:solidFill>
                <a:schemeClr val="dk1"/>
              </a:solidFill>
              <a:latin typeface="ＭＳ ゴシック" pitchFamily="49" charset="-128"/>
              <a:ea typeface="ＭＳ ゴシック" pitchFamily="49" charset="-128"/>
              <a:cs typeface="+mn-cs"/>
            </a:rPr>
            <a:t>名増の</a:t>
          </a:r>
          <a:r>
            <a:rPr lang="en-US" altLang="ja-JP" sz="1100">
              <a:solidFill>
                <a:schemeClr val="dk1"/>
              </a:solidFill>
              <a:latin typeface="ＭＳ ゴシック" pitchFamily="49" charset="-128"/>
              <a:ea typeface="ＭＳ ゴシック" pitchFamily="49" charset="-128"/>
              <a:cs typeface="+mn-cs"/>
            </a:rPr>
            <a:t>1,836</a:t>
          </a:r>
          <a:r>
            <a:rPr lang="ja-JP" altLang="ja-JP" sz="1100">
              <a:solidFill>
                <a:schemeClr val="dk1"/>
              </a:solidFill>
              <a:latin typeface="ＭＳ ゴシック" pitchFamily="49" charset="-128"/>
              <a:ea typeface="ＭＳ ゴシック" pitchFamily="49" charset="-128"/>
              <a:cs typeface="+mn-cs"/>
            </a:rPr>
            <a:t>人となっている。</a:t>
          </a:r>
        </a:p>
        <a:p>
          <a:r>
            <a:rPr lang="ja-JP" altLang="en-US" sz="1100">
              <a:solidFill>
                <a:schemeClr val="dk1"/>
              </a:solidFill>
              <a:latin typeface="ＭＳ ゴシック" pitchFamily="49" charset="-128"/>
              <a:ea typeface="ＭＳ ゴシック" pitchFamily="49" charset="-128"/>
              <a:cs typeface="+mn-cs"/>
            </a:rPr>
            <a:t>　</a:t>
          </a:r>
          <a:r>
            <a:rPr lang="ja-JP" altLang="ja-JP" sz="1100">
              <a:solidFill>
                <a:schemeClr val="dk1"/>
              </a:solidFill>
              <a:latin typeface="ＭＳ ゴシック" pitchFamily="49" charset="-128"/>
              <a:ea typeface="ＭＳ ゴシック" pitchFamily="49" charset="-128"/>
              <a:cs typeface="+mn-cs"/>
            </a:rPr>
            <a:t>なお、本市の人口千人当たりの職員数については、平成</a:t>
          </a:r>
          <a:r>
            <a:rPr lang="en-US" altLang="ja-JP" sz="1100">
              <a:solidFill>
                <a:schemeClr val="dk1"/>
              </a:solidFill>
              <a:latin typeface="ＭＳ ゴシック" pitchFamily="49" charset="-128"/>
              <a:ea typeface="ＭＳ ゴシック" pitchFamily="49" charset="-128"/>
              <a:cs typeface="+mn-cs"/>
            </a:rPr>
            <a:t>26</a:t>
          </a:r>
          <a:r>
            <a:rPr lang="ja-JP" altLang="ja-JP" sz="1100">
              <a:solidFill>
                <a:schemeClr val="dk1"/>
              </a:solidFill>
              <a:latin typeface="ＭＳ ゴシック" pitchFamily="49" charset="-128"/>
              <a:ea typeface="ＭＳ ゴシック" pitchFamily="49" charset="-128"/>
              <a:cs typeface="+mn-cs"/>
            </a:rPr>
            <a:t>年度は</a:t>
          </a:r>
          <a:r>
            <a:rPr lang="en-US" altLang="ja-JP" sz="1100">
              <a:solidFill>
                <a:schemeClr val="dk1"/>
              </a:solidFill>
              <a:latin typeface="ＭＳ ゴシック" pitchFamily="49" charset="-128"/>
              <a:ea typeface="ＭＳ ゴシック" pitchFamily="49" charset="-128"/>
              <a:cs typeface="+mn-cs"/>
            </a:rPr>
            <a:t>5.42</a:t>
          </a:r>
          <a:r>
            <a:rPr lang="ja-JP" altLang="ja-JP" sz="1100">
              <a:solidFill>
                <a:schemeClr val="dk1"/>
              </a:solidFill>
              <a:latin typeface="ＭＳ ゴシック" pitchFamily="49" charset="-128"/>
              <a:ea typeface="ＭＳ ゴシック" pitchFamily="49" charset="-128"/>
              <a:cs typeface="+mn-cs"/>
            </a:rPr>
            <a:t>人と前年度より</a:t>
          </a:r>
          <a:r>
            <a:rPr lang="en-US" altLang="ja-JP" sz="1100">
              <a:solidFill>
                <a:schemeClr val="dk1"/>
              </a:solidFill>
              <a:latin typeface="ＭＳ ゴシック" pitchFamily="49" charset="-128"/>
              <a:ea typeface="ＭＳ ゴシック" pitchFamily="49" charset="-128"/>
              <a:cs typeface="+mn-cs"/>
            </a:rPr>
            <a:t>0.03</a:t>
          </a:r>
          <a:r>
            <a:rPr lang="ja-JP" altLang="ja-JP" sz="1100">
              <a:solidFill>
                <a:schemeClr val="dk1"/>
              </a:solidFill>
              <a:latin typeface="ＭＳ ゴシック" pitchFamily="49" charset="-128"/>
              <a:ea typeface="ＭＳ ゴシック" pitchFamily="49" charset="-128"/>
              <a:cs typeface="+mn-cs"/>
            </a:rPr>
            <a:t>人増加したものの、類似団体内平均値を継続して下回っている状況である。</a:t>
          </a:r>
        </a:p>
        <a:p>
          <a:r>
            <a:rPr lang="ja-JP" altLang="en-US" sz="1100">
              <a:solidFill>
                <a:schemeClr val="dk1"/>
              </a:solidFill>
              <a:latin typeface="ＭＳ ゴシック" pitchFamily="49" charset="-128"/>
              <a:ea typeface="ＭＳ ゴシック" pitchFamily="49" charset="-128"/>
              <a:cs typeface="+mn-cs"/>
            </a:rPr>
            <a:t>　</a:t>
          </a:r>
          <a:r>
            <a:rPr lang="ja-JP" altLang="ja-JP" sz="1100">
              <a:solidFill>
                <a:schemeClr val="dk1"/>
              </a:solidFill>
              <a:latin typeface="ＭＳ ゴシック" pitchFamily="49" charset="-128"/>
              <a:ea typeface="ＭＳ ゴシック" pitchFamily="49" charset="-128"/>
              <a:cs typeface="+mn-cs"/>
            </a:rPr>
            <a:t>今後も「春日部市職員定員管理計画」に基づき、適正な定員管理を進めていく。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125367</xdr:rowOff>
    </xdr:from>
    <xdr:to>
      <xdr:col>24</xdr:col>
      <xdr:colOff>558800</xdr:colOff>
      <xdr:row>60</xdr:row>
      <xdr:rowOff>135709</xdr:rowOff>
    </xdr:to>
    <xdr:cxnSp macro="">
      <xdr:nvCxnSpPr>
        <xdr:cNvPr id="324" name="直線コネクタ 323"/>
        <xdr:cNvCxnSpPr/>
      </xdr:nvCxnSpPr>
      <xdr:spPr>
        <a:xfrm>
          <a:off x="16179800" y="1041236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125367</xdr:rowOff>
    </xdr:to>
    <xdr:cxnSp macro="">
      <xdr:nvCxnSpPr>
        <xdr:cNvPr id="327" name="直線コネクタ 326"/>
        <xdr:cNvCxnSpPr/>
      </xdr:nvCxnSpPr>
      <xdr:spPr>
        <a:xfrm>
          <a:off x="15290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146050</xdr:rowOff>
    </xdr:to>
    <xdr:cxnSp macro="">
      <xdr:nvCxnSpPr>
        <xdr:cNvPr id="330" name="直線コネクタ 329"/>
        <xdr:cNvCxnSpPr/>
      </xdr:nvCxnSpPr>
      <xdr:spPr>
        <a:xfrm flipV="1">
          <a:off x="14401800" y="1040547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146050</xdr:rowOff>
    </xdr:to>
    <xdr:cxnSp macro="">
      <xdr:nvCxnSpPr>
        <xdr:cNvPr id="333" name="直線コネクタ 332"/>
        <xdr:cNvCxnSpPr/>
      </xdr:nvCxnSpPr>
      <xdr:spPr>
        <a:xfrm>
          <a:off x="13512800" y="104261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84909</xdr:rowOff>
    </xdr:from>
    <xdr:to>
      <xdr:col>24</xdr:col>
      <xdr:colOff>609600</xdr:colOff>
      <xdr:row>61</xdr:row>
      <xdr:rowOff>15059</xdr:rowOff>
    </xdr:to>
    <xdr:sp macro="" textlink="">
      <xdr:nvSpPr>
        <xdr:cNvPr id="343" name="円/楕円 342"/>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101436</xdr:rowOff>
    </xdr:from>
    <xdr:ext cx="762000" cy="259045"/>
    <xdr:sp macro="" textlink="">
      <xdr:nvSpPr>
        <xdr:cNvPr id="344"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74567</xdr:rowOff>
    </xdr:from>
    <xdr:to>
      <xdr:col>23</xdr:col>
      <xdr:colOff>457200</xdr:colOff>
      <xdr:row>61</xdr:row>
      <xdr:rowOff>4717</xdr:rowOff>
    </xdr:to>
    <xdr:sp macro="" textlink="">
      <xdr:nvSpPr>
        <xdr:cNvPr id="345" name="円/楕円 344"/>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46" name="テキスト ボックス 34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67673</xdr:rowOff>
    </xdr:from>
    <xdr:to>
      <xdr:col>22</xdr:col>
      <xdr:colOff>254000</xdr:colOff>
      <xdr:row>60</xdr:row>
      <xdr:rowOff>169273</xdr:rowOff>
    </xdr:to>
    <xdr:sp macro="" textlink="">
      <xdr:nvSpPr>
        <xdr:cNvPr id="347" name="円/楕円 346"/>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48" name="テキスト ボックス 34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9" name="円/楕円 348"/>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50" name="テキスト ボックス 349"/>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88356</xdr:rowOff>
    </xdr:from>
    <xdr:to>
      <xdr:col>19</xdr:col>
      <xdr:colOff>533400</xdr:colOff>
      <xdr:row>61</xdr:row>
      <xdr:rowOff>18506</xdr:rowOff>
    </xdr:to>
    <xdr:sp macro="" textlink="">
      <xdr:nvSpPr>
        <xdr:cNvPr id="351" name="円/楕円 350"/>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28683</xdr:rowOff>
    </xdr:from>
    <xdr:ext cx="762000" cy="259045"/>
    <xdr:sp macro="" textlink="">
      <xdr:nvSpPr>
        <xdr:cNvPr id="352" name="テキスト ボックス 351"/>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26</a:t>
          </a:r>
          <a:r>
            <a:rPr lang="ja-JP" altLang="ja-JP" sz="1200" b="0" i="0" baseline="0">
              <a:solidFill>
                <a:schemeClr val="dk1"/>
              </a:solidFill>
              <a:latin typeface="ＭＳ ゴシック" pitchFamily="49" charset="-128"/>
              <a:ea typeface="ＭＳ ゴシック" pitchFamily="49" charset="-128"/>
              <a:cs typeface="+mn-cs"/>
            </a:rPr>
            <a:t>年度の実質公債費比率は</a:t>
          </a:r>
          <a:r>
            <a:rPr lang="en-US" altLang="ja-JP" sz="1200" b="0" i="0" baseline="0">
              <a:solidFill>
                <a:schemeClr val="dk1"/>
              </a:solidFill>
              <a:latin typeface="ＭＳ ゴシック" pitchFamily="49" charset="-128"/>
              <a:ea typeface="ＭＳ ゴシック" pitchFamily="49" charset="-128"/>
              <a:cs typeface="+mn-cs"/>
            </a:rPr>
            <a:t>7.6</a:t>
          </a:r>
          <a:r>
            <a:rPr lang="ja-JP" altLang="ja-JP" sz="1200" b="0" i="0" baseline="0">
              <a:solidFill>
                <a:schemeClr val="dk1"/>
              </a:solidFill>
              <a:latin typeface="ＭＳ ゴシック" pitchFamily="49" charset="-128"/>
              <a:ea typeface="ＭＳ ゴシック" pitchFamily="49" charset="-128"/>
              <a:cs typeface="+mn-cs"/>
            </a:rPr>
            <a:t>％で、前年度と比較して</a:t>
          </a:r>
          <a:r>
            <a:rPr lang="en-US" altLang="ja-JP" sz="1200" b="0" i="0" baseline="0">
              <a:solidFill>
                <a:schemeClr val="dk1"/>
              </a:solidFill>
              <a:latin typeface="ＭＳ ゴシック" pitchFamily="49" charset="-128"/>
              <a:ea typeface="ＭＳ ゴシック" pitchFamily="49" charset="-128"/>
              <a:cs typeface="+mn-cs"/>
            </a:rPr>
            <a:t>1.1</a:t>
          </a:r>
          <a:r>
            <a:rPr lang="ja-JP" altLang="ja-JP" sz="1200" b="0" i="0" baseline="0">
              <a:solidFill>
                <a:schemeClr val="dk1"/>
              </a:solidFill>
              <a:latin typeface="ＭＳ ゴシック" pitchFamily="49" charset="-128"/>
              <a:ea typeface="ＭＳ ゴシック" pitchFamily="49" charset="-128"/>
              <a:cs typeface="+mn-cs"/>
            </a:rPr>
            <a:t>ポイントの減となったものの、類似団体平均を</a:t>
          </a:r>
          <a:r>
            <a:rPr lang="en-US" altLang="ja-JP" sz="1200" b="0" i="0" baseline="0">
              <a:solidFill>
                <a:schemeClr val="dk1"/>
              </a:solidFill>
              <a:latin typeface="ＭＳ ゴシック" pitchFamily="49" charset="-128"/>
              <a:ea typeface="ＭＳ ゴシック" pitchFamily="49" charset="-128"/>
              <a:cs typeface="+mn-cs"/>
            </a:rPr>
            <a:t>0.5</a:t>
          </a:r>
          <a:r>
            <a:rPr lang="ja-JP" altLang="ja-JP" sz="1200" b="0" i="0" baseline="0">
              <a:solidFill>
                <a:schemeClr val="dk1"/>
              </a:solidFill>
              <a:latin typeface="ＭＳ ゴシック" pitchFamily="49" charset="-128"/>
              <a:ea typeface="ＭＳ ゴシック" pitchFamily="49" charset="-128"/>
              <a:cs typeface="+mn-cs"/>
            </a:rPr>
            <a:t>ポイント上回っている。</a:t>
          </a:r>
          <a:endParaRPr lang="ja-JP" altLang="ja-JP" sz="120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過去の大規模事業に係る償還が終了したことによる公債費の減少や、基準財政需要額算入見込額の増加により、分子が減少したため、実質公債費比率の低下につながった。</a:t>
          </a:r>
          <a:endParaRPr lang="ja-JP" altLang="ja-JP" sz="120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今後も市債発行の抑制に努め、償還額の平準化を図っていく。</a:t>
          </a:r>
          <a:endParaRPr lang="ja-JP" altLang="ja-JP" sz="12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133894</xdr:rowOff>
    </xdr:from>
    <xdr:to>
      <xdr:col>24</xdr:col>
      <xdr:colOff>558800</xdr:colOff>
      <xdr:row>41</xdr:row>
      <xdr:rowOff>38281</xdr:rowOff>
    </xdr:to>
    <xdr:cxnSp macro="">
      <xdr:nvCxnSpPr>
        <xdr:cNvPr id="387" name="直線コネクタ 386"/>
        <xdr:cNvCxnSpPr/>
      </xdr:nvCxnSpPr>
      <xdr:spPr>
        <a:xfrm flipV="1">
          <a:off x="16179800" y="6991894"/>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8"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38281</xdr:rowOff>
    </xdr:from>
    <xdr:to>
      <xdr:col>23</xdr:col>
      <xdr:colOff>406400</xdr:colOff>
      <xdr:row>41</xdr:row>
      <xdr:rowOff>93435</xdr:rowOff>
    </xdr:to>
    <xdr:cxnSp macro="">
      <xdr:nvCxnSpPr>
        <xdr:cNvPr id="390" name="直線コネクタ 389"/>
        <xdr:cNvCxnSpPr/>
      </xdr:nvCxnSpPr>
      <xdr:spPr>
        <a:xfrm flipV="1">
          <a:off x="15290800" y="70677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2" name="テキスト ボックス 39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93435</xdr:rowOff>
    </xdr:from>
    <xdr:to>
      <xdr:col>22</xdr:col>
      <xdr:colOff>203200</xdr:colOff>
      <xdr:row>41</xdr:row>
      <xdr:rowOff>162378</xdr:rowOff>
    </xdr:to>
    <xdr:cxnSp macro="">
      <xdr:nvCxnSpPr>
        <xdr:cNvPr id="393" name="直線コネクタ 392"/>
        <xdr:cNvCxnSpPr/>
      </xdr:nvCxnSpPr>
      <xdr:spPr>
        <a:xfrm flipV="1">
          <a:off x="14401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5" name="テキスト ボックス 394"/>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59872</xdr:rowOff>
    </xdr:to>
    <xdr:cxnSp macro="">
      <xdr:nvCxnSpPr>
        <xdr:cNvPr id="396" name="直線コネクタ 395"/>
        <xdr:cNvCxnSpPr/>
      </xdr:nvCxnSpPr>
      <xdr:spPr>
        <a:xfrm flipV="1">
          <a:off x="13512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8" name="テキスト ボックス 39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83094</xdr:rowOff>
    </xdr:from>
    <xdr:to>
      <xdr:col>24</xdr:col>
      <xdr:colOff>609600</xdr:colOff>
      <xdr:row>41</xdr:row>
      <xdr:rowOff>13244</xdr:rowOff>
    </xdr:to>
    <xdr:sp macro="" textlink="">
      <xdr:nvSpPr>
        <xdr:cNvPr id="406" name="円/楕円 405"/>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55171</xdr:rowOff>
    </xdr:from>
    <xdr:ext cx="762000" cy="259045"/>
    <xdr:sp macro="" textlink="">
      <xdr:nvSpPr>
        <xdr:cNvPr id="407" name="公債費負担の状況該当値テキスト"/>
        <xdr:cNvSpPr txBox="1"/>
      </xdr:nvSpPr>
      <xdr:spPr>
        <a:xfrm>
          <a:off x="17106900" y="691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158931</xdr:rowOff>
    </xdr:from>
    <xdr:to>
      <xdr:col>23</xdr:col>
      <xdr:colOff>457200</xdr:colOff>
      <xdr:row>41</xdr:row>
      <xdr:rowOff>89081</xdr:rowOff>
    </xdr:to>
    <xdr:sp macro="" textlink="">
      <xdr:nvSpPr>
        <xdr:cNvPr id="408" name="円/楕円 407"/>
        <xdr:cNvSpPr/>
      </xdr:nvSpPr>
      <xdr:spPr>
        <a:xfrm>
          <a:off x="16129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73858</xdr:rowOff>
    </xdr:from>
    <xdr:ext cx="736600" cy="259045"/>
    <xdr:sp macro="" textlink="">
      <xdr:nvSpPr>
        <xdr:cNvPr id="409" name="テキスト ボックス 408"/>
        <xdr:cNvSpPr txBox="1"/>
      </xdr:nvSpPr>
      <xdr:spPr>
        <a:xfrm>
          <a:off x="15798800" y="710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42635</xdr:rowOff>
    </xdr:from>
    <xdr:to>
      <xdr:col>22</xdr:col>
      <xdr:colOff>254000</xdr:colOff>
      <xdr:row>41</xdr:row>
      <xdr:rowOff>144235</xdr:rowOff>
    </xdr:to>
    <xdr:sp macro="" textlink="">
      <xdr:nvSpPr>
        <xdr:cNvPr id="410" name="円/楕円 409"/>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129012</xdr:rowOff>
    </xdr:from>
    <xdr:ext cx="762000" cy="259045"/>
    <xdr:sp macro="" textlink="">
      <xdr:nvSpPr>
        <xdr:cNvPr id="411" name="テキスト ボックス 410"/>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2" name="円/楕円 411"/>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13" name="テキスト ボックス 412"/>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14" name="円/楕円 413"/>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15" name="テキスト ボックス 414"/>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ゴシック" pitchFamily="49" charset="-128"/>
              <a:ea typeface="ＭＳ ゴシック" pitchFamily="49" charset="-128"/>
            </a:rPr>
            <a:t>　</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26</a:t>
          </a:r>
          <a:r>
            <a:rPr lang="ja-JP" altLang="ja-JP" sz="1200" b="0" i="0" baseline="0">
              <a:solidFill>
                <a:schemeClr val="dk1"/>
              </a:solidFill>
              <a:latin typeface="ＭＳ ゴシック" pitchFamily="49" charset="-128"/>
              <a:ea typeface="ＭＳ ゴシック" pitchFamily="49" charset="-128"/>
              <a:cs typeface="+mn-cs"/>
            </a:rPr>
            <a:t>年度の将来負担比率は</a:t>
          </a:r>
          <a:r>
            <a:rPr lang="en-US" altLang="ja-JP" sz="1200" b="0" i="0" baseline="0">
              <a:solidFill>
                <a:schemeClr val="dk1"/>
              </a:solidFill>
              <a:latin typeface="ＭＳ ゴシック" pitchFamily="49" charset="-128"/>
              <a:ea typeface="ＭＳ ゴシック" pitchFamily="49" charset="-128"/>
              <a:cs typeface="+mn-cs"/>
            </a:rPr>
            <a:t>33.4</a:t>
          </a:r>
          <a:r>
            <a:rPr lang="ja-JP" altLang="ja-JP" sz="1200" b="0" i="0" baseline="0">
              <a:solidFill>
                <a:schemeClr val="dk1"/>
              </a:solidFill>
              <a:latin typeface="ＭＳ ゴシック" pitchFamily="49" charset="-128"/>
              <a:ea typeface="ＭＳ ゴシック" pitchFamily="49" charset="-128"/>
              <a:cs typeface="+mn-cs"/>
            </a:rPr>
            <a:t>％で、前年度と比較して</a:t>
          </a:r>
          <a:r>
            <a:rPr lang="en-US" altLang="ja-JP" sz="1200" b="0" i="0" baseline="0">
              <a:solidFill>
                <a:schemeClr val="dk1"/>
              </a:solidFill>
              <a:latin typeface="ＭＳ ゴシック" pitchFamily="49" charset="-128"/>
              <a:ea typeface="ＭＳ ゴシック" pitchFamily="49" charset="-128"/>
              <a:cs typeface="+mn-cs"/>
            </a:rPr>
            <a:t>1.7</a:t>
          </a:r>
          <a:r>
            <a:rPr lang="ja-JP" altLang="ja-JP" sz="1200" b="0" i="0" baseline="0">
              <a:solidFill>
                <a:schemeClr val="dk1"/>
              </a:solidFill>
              <a:latin typeface="ＭＳ ゴシック" pitchFamily="49" charset="-128"/>
              <a:ea typeface="ＭＳ ゴシック" pitchFamily="49" charset="-128"/>
              <a:cs typeface="+mn-cs"/>
            </a:rPr>
            <a:t>ポイントの減となり、類似団体平均を</a:t>
          </a:r>
          <a:r>
            <a:rPr lang="en-US" altLang="ja-JP" sz="1200" b="0" i="0" baseline="0">
              <a:solidFill>
                <a:schemeClr val="dk1"/>
              </a:solidFill>
              <a:latin typeface="ＭＳ ゴシック" pitchFamily="49" charset="-128"/>
              <a:ea typeface="ＭＳ ゴシック" pitchFamily="49" charset="-128"/>
              <a:cs typeface="+mn-cs"/>
            </a:rPr>
            <a:t>11.7</a:t>
          </a:r>
          <a:r>
            <a:rPr lang="ja-JP" altLang="ja-JP" sz="1200" b="0" i="0" baseline="0">
              <a:solidFill>
                <a:schemeClr val="dk1"/>
              </a:solidFill>
              <a:latin typeface="ＭＳ ゴシック" pitchFamily="49" charset="-128"/>
              <a:ea typeface="ＭＳ ゴシック" pitchFamily="49" charset="-128"/>
              <a:cs typeface="+mn-cs"/>
            </a:rPr>
            <a:t>ポイント下回っている。</a:t>
          </a:r>
          <a:endParaRPr lang="ja-JP" altLang="ja-JP" sz="1200">
            <a:solidFill>
              <a:schemeClr val="dk1"/>
            </a:solidFill>
            <a:latin typeface="ＭＳ ゴシック" pitchFamily="49" charset="-128"/>
            <a:ea typeface="ＭＳ ゴシック" pitchFamily="49" charset="-128"/>
            <a:cs typeface="+mn-cs"/>
          </a:endParaRPr>
        </a:p>
        <a:p>
          <a:pPr rtl="0" eaLnBrk="1" fontAlgn="auto" latinLnBrk="0" hangingPunct="1"/>
          <a:r>
            <a:rPr lang="ja-JP" altLang="ja-JP" sz="1200" b="0" i="0" baseline="0">
              <a:solidFill>
                <a:schemeClr val="dk1"/>
              </a:solidFill>
              <a:latin typeface="ＭＳ ゴシック" pitchFamily="49" charset="-128"/>
              <a:ea typeface="ＭＳ ゴシック" pitchFamily="49" charset="-128"/>
              <a:cs typeface="+mn-cs"/>
            </a:rPr>
            <a:t>　将来負担比率の分子となる将来負担額が、充当可能基金の増額や、基準財政需要額算入見込額の増加により減少したため、将来負担比率の低下につながった。</a:t>
          </a:r>
          <a:endParaRPr lang="ja-JP" altLang="ja-JP" sz="1200">
            <a:solidFill>
              <a:schemeClr val="dk1"/>
            </a:solidFill>
            <a:latin typeface="ＭＳ ゴシック" pitchFamily="49" charset="-128"/>
            <a:ea typeface="ＭＳ ゴシック" pitchFamily="49" charset="-128"/>
            <a:cs typeface="+mn-cs"/>
          </a:endParaRPr>
        </a:p>
        <a:p>
          <a:pPr rtl="0" eaLnBrk="1" fontAlgn="auto" latinLnBrk="0" hangingPunct="1"/>
          <a:r>
            <a:rPr lang="ja-JP" altLang="ja-JP" sz="1200" b="0" i="0" baseline="0">
              <a:solidFill>
                <a:schemeClr val="dk1"/>
              </a:solidFill>
              <a:latin typeface="ＭＳ ゴシック" pitchFamily="49" charset="-128"/>
              <a:ea typeface="ＭＳ ゴシック" pitchFamily="49" charset="-128"/>
              <a:cs typeface="+mn-cs"/>
            </a:rPr>
            <a:t>　今後も行財政改革を進め、公債費等義務的経費の削減を図り、財政健全化に努める。</a:t>
          </a:r>
          <a:endParaRPr lang="ja-JP"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125246</xdr:rowOff>
    </xdr:from>
    <xdr:to>
      <xdr:col>24</xdr:col>
      <xdr:colOff>558800</xdr:colOff>
      <xdr:row>15</xdr:row>
      <xdr:rowOff>144780</xdr:rowOff>
    </xdr:to>
    <xdr:cxnSp macro="">
      <xdr:nvCxnSpPr>
        <xdr:cNvPr id="451" name="直線コネクタ 450"/>
        <xdr:cNvCxnSpPr/>
      </xdr:nvCxnSpPr>
      <xdr:spPr>
        <a:xfrm flipV="1">
          <a:off x="16179800" y="2696996"/>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144780</xdr:rowOff>
    </xdr:from>
    <xdr:to>
      <xdr:col>23</xdr:col>
      <xdr:colOff>406400</xdr:colOff>
      <xdr:row>16</xdr:row>
      <xdr:rowOff>52614</xdr:rowOff>
    </xdr:to>
    <xdr:cxnSp macro="">
      <xdr:nvCxnSpPr>
        <xdr:cNvPr id="454" name="直線コネクタ 453"/>
        <xdr:cNvCxnSpPr/>
      </xdr:nvCxnSpPr>
      <xdr:spPr>
        <a:xfrm flipV="1">
          <a:off x="15290800" y="271653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6" name="テキスト ボックス 455"/>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52614</xdr:rowOff>
    </xdr:from>
    <xdr:to>
      <xdr:col>22</xdr:col>
      <xdr:colOff>203200</xdr:colOff>
      <xdr:row>17</xdr:row>
      <xdr:rowOff>39733</xdr:rowOff>
    </xdr:to>
    <xdr:cxnSp macro="">
      <xdr:nvCxnSpPr>
        <xdr:cNvPr id="457" name="直線コネクタ 456"/>
        <xdr:cNvCxnSpPr/>
      </xdr:nvCxnSpPr>
      <xdr:spPr>
        <a:xfrm flipV="1">
          <a:off x="14401800" y="279581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9" name="テキスト ボックス 458"/>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39733</xdr:rowOff>
    </xdr:from>
    <xdr:to>
      <xdr:col>21</xdr:col>
      <xdr:colOff>0</xdr:colOff>
      <xdr:row>18</xdr:row>
      <xdr:rowOff>167035</xdr:rowOff>
    </xdr:to>
    <xdr:cxnSp macro="">
      <xdr:nvCxnSpPr>
        <xdr:cNvPr id="460" name="直線コネクタ 459"/>
        <xdr:cNvCxnSpPr/>
      </xdr:nvCxnSpPr>
      <xdr:spPr>
        <a:xfrm flipV="1">
          <a:off x="13512800" y="2954383"/>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2" name="テキスト ボックス 461"/>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4" name="テキスト ボックス 463"/>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74446</xdr:rowOff>
    </xdr:from>
    <xdr:to>
      <xdr:col>24</xdr:col>
      <xdr:colOff>609600</xdr:colOff>
      <xdr:row>16</xdr:row>
      <xdr:rowOff>4596</xdr:rowOff>
    </xdr:to>
    <xdr:sp macro="" textlink="">
      <xdr:nvSpPr>
        <xdr:cNvPr id="470" name="円/楕円 469"/>
        <xdr:cNvSpPr/>
      </xdr:nvSpPr>
      <xdr:spPr>
        <a:xfrm>
          <a:off x="16967200" y="26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90973</xdr:rowOff>
    </xdr:from>
    <xdr:ext cx="762000" cy="259045"/>
    <xdr:sp macro="" textlink="">
      <xdr:nvSpPr>
        <xdr:cNvPr id="471" name="将来負担の状況該当値テキスト"/>
        <xdr:cNvSpPr txBox="1"/>
      </xdr:nvSpPr>
      <xdr:spPr>
        <a:xfrm>
          <a:off x="17106900" y="24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93980</xdr:rowOff>
    </xdr:from>
    <xdr:to>
      <xdr:col>23</xdr:col>
      <xdr:colOff>457200</xdr:colOff>
      <xdr:row>16</xdr:row>
      <xdr:rowOff>24130</xdr:rowOff>
    </xdr:to>
    <xdr:sp macro="" textlink="">
      <xdr:nvSpPr>
        <xdr:cNvPr id="472" name="円/楕円 471"/>
        <xdr:cNvSpPr/>
      </xdr:nvSpPr>
      <xdr:spPr>
        <a:xfrm>
          <a:off x="16129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73" name="テキスト ボックス 472"/>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1814</xdr:rowOff>
    </xdr:from>
    <xdr:to>
      <xdr:col>22</xdr:col>
      <xdr:colOff>254000</xdr:colOff>
      <xdr:row>16</xdr:row>
      <xdr:rowOff>103414</xdr:rowOff>
    </xdr:to>
    <xdr:sp macro="" textlink="">
      <xdr:nvSpPr>
        <xdr:cNvPr id="474" name="円/楕円 473"/>
        <xdr:cNvSpPr/>
      </xdr:nvSpPr>
      <xdr:spPr>
        <a:xfrm>
          <a:off x="15240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113591</xdr:rowOff>
    </xdr:from>
    <xdr:ext cx="762000" cy="259045"/>
    <xdr:sp macro="" textlink="">
      <xdr:nvSpPr>
        <xdr:cNvPr id="475" name="テキスト ボックス 474"/>
        <xdr:cNvSpPr txBox="1"/>
      </xdr:nvSpPr>
      <xdr:spPr>
        <a:xfrm>
          <a:off x="149098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160383</xdr:rowOff>
    </xdr:from>
    <xdr:to>
      <xdr:col>21</xdr:col>
      <xdr:colOff>50800</xdr:colOff>
      <xdr:row>17</xdr:row>
      <xdr:rowOff>90533</xdr:rowOff>
    </xdr:to>
    <xdr:sp macro="" textlink="">
      <xdr:nvSpPr>
        <xdr:cNvPr id="476" name="円/楕円 475"/>
        <xdr:cNvSpPr/>
      </xdr:nvSpPr>
      <xdr:spPr>
        <a:xfrm>
          <a:off x="14351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100710</xdr:rowOff>
    </xdr:from>
    <xdr:ext cx="762000" cy="259045"/>
    <xdr:sp macro="" textlink="">
      <xdr:nvSpPr>
        <xdr:cNvPr id="477" name="テキスト ボックス 476"/>
        <xdr:cNvSpPr txBox="1"/>
      </xdr:nvSpPr>
      <xdr:spPr>
        <a:xfrm>
          <a:off x="14020800" y="26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116235</xdr:rowOff>
    </xdr:from>
    <xdr:to>
      <xdr:col>19</xdr:col>
      <xdr:colOff>533400</xdr:colOff>
      <xdr:row>19</xdr:row>
      <xdr:rowOff>46385</xdr:rowOff>
    </xdr:to>
    <xdr:sp macro="" textlink="">
      <xdr:nvSpPr>
        <xdr:cNvPr id="478" name="円/楕円 477"/>
        <xdr:cNvSpPr/>
      </xdr:nvSpPr>
      <xdr:spPr>
        <a:xfrm>
          <a:off x="13462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31162</xdr:rowOff>
    </xdr:from>
    <xdr:ext cx="762000" cy="259045"/>
    <xdr:sp macro="" textlink="">
      <xdr:nvSpPr>
        <xdr:cNvPr id="479" name="テキスト ボックス 478"/>
        <xdr:cNvSpPr txBox="1"/>
      </xdr:nvSpPr>
      <xdr:spPr>
        <a:xfrm>
          <a:off x="13131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237,723
234,831
66.00
69,947,802
67,362,058
2,217,091
41,223,779
69,330,275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33.4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人件費に係る経常収支比率は類似団体平均値を下回ったが、前年度との比較では</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ポイント増加となった。</a:t>
          </a:r>
        </a:p>
        <a:p>
          <a:r>
            <a:rPr kumimoji="1" lang="ja-JP" altLang="en-US" sz="1100">
              <a:latin typeface="ＭＳ ゴシック" pitchFamily="49" charset="-128"/>
              <a:ea typeface="ＭＳ ゴシック" pitchFamily="49" charset="-128"/>
            </a:rPr>
            <a:t>　また、平成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年度から年功的な給与上昇を抑制したこと、及び春日部市職員定員管理計画等の着実な実施をしているものの、国家公務員に準じて給与改定を実施したことにより普通会計人件費全体としては</a:t>
          </a:r>
          <a:r>
            <a:rPr kumimoji="1" lang="en-US" altLang="ja-JP" sz="1100">
              <a:latin typeface="ＭＳ ゴシック" pitchFamily="49" charset="-128"/>
              <a:ea typeface="ＭＳ ゴシック" pitchFamily="49" charset="-128"/>
            </a:rPr>
            <a:t>256</a:t>
          </a:r>
          <a:r>
            <a:rPr kumimoji="1" lang="ja-JP" altLang="en-US" sz="1100">
              <a:latin typeface="ＭＳ ゴシック" pitchFamily="49" charset="-128"/>
              <a:ea typeface="ＭＳ ゴシック" pitchFamily="49" charset="-128"/>
            </a:rPr>
            <a:t>百万円増加した。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今後も必要に応じ見直しを図るとともに、一層の給与適正化に努めていく。</a:t>
          </a:r>
          <a:endParaRPr kumimoji="1" lang="en-US" altLang="ja-JP" sz="1100">
            <a:latin typeface="ＭＳ ゴシック" pitchFamily="49" charset="-128"/>
            <a:ea typeface="ＭＳ ゴシック" pitchFamily="49"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132443</xdr:rowOff>
    </xdr:to>
    <xdr:cxnSp macro="">
      <xdr:nvCxnSpPr>
        <xdr:cNvPr id="66" name="直線コネクタ 65"/>
        <xdr:cNvCxnSpPr/>
      </xdr:nvCxnSpPr>
      <xdr:spPr>
        <a:xfrm>
          <a:off x="3987800" y="6271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37</xdr:row>
      <xdr:rowOff>26307</xdr:rowOff>
    </xdr:to>
    <xdr:cxnSp macro="">
      <xdr:nvCxnSpPr>
        <xdr:cNvPr id="69" name="直線コネクタ 68"/>
        <xdr:cNvCxnSpPr/>
      </xdr:nvCxnSpPr>
      <xdr:spPr>
        <a:xfrm flipV="1">
          <a:off x="3098800" y="627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124278</xdr:rowOff>
    </xdr:to>
    <xdr:cxnSp macro="">
      <xdr:nvCxnSpPr>
        <xdr:cNvPr id="72" name="直線コネクタ 71"/>
        <xdr:cNvCxnSpPr/>
      </xdr:nvCxnSpPr>
      <xdr:spPr>
        <a:xfrm flipV="1">
          <a:off x="2209800" y="636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80736</xdr:rowOff>
    </xdr:from>
    <xdr:to>
      <xdr:col>3</xdr:col>
      <xdr:colOff>142875</xdr:colOff>
      <xdr:row>37</xdr:row>
      <xdr:rowOff>124278</xdr:rowOff>
    </xdr:to>
    <xdr:cxnSp macro="">
      <xdr:nvCxnSpPr>
        <xdr:cNvPr id="75" name="直線コネクタ 74"/>
        <xdr:cNvCxnSpPr/>
      </xdr:nvCxnSpPr>
      <xdr:spPr>
        <a:xfrm>
          <a:off x="1320800" y="6424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81643</xdr:rowOff>
    </xdr:from>
    <xdr:to>
      <xdr:col>7</xdr:col>
      <xdr:colOff>66675</xdr:colOff>
      <xdr:row>37</xdr:row>
      <xdr:rowOff>11793</xdr:rowOff>
    </xdr:to>
    <xdr:sp macro="" textlink="">
      <xdr:nvSpPr>
        <xdr:cNvPr id="85" name="円/楕円 84"/>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98170</xdr:rowOff>
    </xdr:from>
    <xdr:ext cx="762000" cy="259045"/>
    <xdr:sp macro="" textlink="">
      <xdr:nvSpPr>
        <xdr:cNvPr id="86"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7" name="円/楕円 86"/>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88" name="テキスト ボックス 87"/>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89" name="円/楕円 88"/>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0" name="テキスト ボックス 89"/>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1" name="円/楕円 90"/>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13805</xdr:rowOff>
    </xdr:from>
    <xdr:ext cx="762000" cy="259045"/>
    <xdr:sp macro="" textlink="">
      <xdr:nvSpPr>
        <xdr:cNvPr id="92" name="テキスト ボックス 91"/>
        <xdr:cNvSpPr txBox="1"/>
      </xdr:nvSpPr>
      <xdr:spPr>
        <a:xfrm>
          <a:off x="1828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93" name="円/楕円 92"/>
        <xdr:cNvSpPr/>
      </xdr:nvSpPr>
      <xdr:spPr>
        <a:xfrm>
          <a:off x="1270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94" name="テキスト ボックス 93"/>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年度は予防接種の接種者およびがん検診等受診者増により委託料が増加し、その結果、経常収支比率は前年度から</a:t>
          </a:r>
          <a:r>
            <a:rPr kumimoji="1" lang="en-US" altLang="ja-JP" sz="1100">
              <a:latin typeface="ＭＳ ゴシック" pitchFamily="49" charset="-128"/>
              <a:ea typeface="ＭＳ ゴシック" pitchFamily="49" charset="-128"/>
            </a:rPr>
            <a:t>0.9</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p>
        <a:p>
          <a:r>
            <a:rPr kumimoji="1" lang="ja-JP" altLang="en-US" sz="1100">
              <a:latin typeface="ＭＳ ゴシック" pitchFamily="49" charset="-128"/>
              <a:ea typeface="ＭＳ ゴシック" pitchFamily="49" charset="-128"/>
            </a:rPr>
            <a:t>　今後もさらなる行財政改革の取り組みによる経常経費の削減に努める。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120650</xdr:rowOff>
    </xdr:from>
    <xdr:to>
      <xdr:col>24</xdr:col>
      <xdr:colOff>31750</xdr:colOff>
      <xdr:row>20</xdr:row>
      <xdr:rowOff>63500</xdr:rowOff>
    </xdr:to>
    <xdr:cxnSp macro="">
      <xdr:nvCxnSpPr>
        <xdr:cNvPr id="127" name="直線コネクタ 126"/>
        <xdr:cNvCxnSpPr/>
      </xdr:nvCxnSpPr>
      <xdr:spPr>
        <a:xfrm>
          <a:off x="15671800" y="337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120650</xdr:rowOff>
    </xdr:to>
    <xdr:cxnSp macro="">
      <xdr:nvCxnSpPr>
        <xdr:cNvPr id="130" name="直線コネクタ 129"/>
        <xdr:cNvCxnSpPr/>
      </xdr:nvCxnSpPr>
      <xdr:spPr>
        <a:xfrm>
          <a:off x="14782800" y="326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114300</xdr:rowOff>
    </xdr:from>
    <xdr:to>
      <xdr:col>21</xdr:col>
      <xdr:colOff>361950</xdr:colOff>
      <xdr:row>19</xdr:row>
      <xdr:rowOff>6350</xdr:rowOff>
    </xdr:to>
    <xdr:cxnSp macro="">
      <xdr:nvCxnSpPr>
        <xdr:cNvPr id="133" name="直線コネクタ 132"/>
        <xdr:cNvCxnSpPr/>
      </xdr:nvCxnSpPr>
      <xdr:spPr>
        <a:xfrm>
          <a:off x="13893800" y="320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18</xdr:row>
      <xdr:rowOff>114300</xdr:rowOff>
    </xdr:to>
    <xdr:cxnSp macro="">
      <xdr:nvCxnSpPr>
        <xdr:cNvPr id="136" name="直線コネクタ 135"/>
        <xdr:cNvCxnSpPr/>
      </xdr:nvCxnSpPr>
      <xdr:spPr>
        <a:xfrm>
          <a:off x="13004800" y="314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12700</xdr:rowOff>
    </xdr:from>
    <xdr:to>
      <xdr:col>24</xdr:col>
      <xdr:colOff>82550</xdr:colOff>
      <xdr:row>20</xdr:row>
      <xdr:rowOff>114300</xdr:rowOff>
    </xdr:to>
    <xdr:sp macro="" textlink="">
      <xdr:nvSpPr>
        <xdr:cNvPr id="146" name="円/楕円 145"/>
        <xdr:cNvSpPr/>
      </xdr:nvSpPr>
      <xdr:spPr>
        <a:xfrm>
          <a:off x="164592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156227</xdr:rowOff>
    </xdr:from>
    <xdr:ext cx="762000" cy="259045"/>
    <xdr:sp macro="" textlink="">
      <xdr:nvSpPr>
        <xdr:cNvPr id="147"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69850</xdr:rowOff>
    </xdr:from>
    <xdr:to>
      <xdr:col>22</xdr:col>
      <xdr:colOff>615950</xdr:colOff>
      <xdr:row>20</xdr:row>
      <xdr:rowOff>0</xdr:rowOff>
    </xdr:to>
    <xdr:sp macro="" textlink="">
      <xdr:nvSpPr>
        <xdr:cNvPr id="148" name="円/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50" name="円/楕円 149"/>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51" name="テキスト ボックス 150"/>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63500</xdr:rowOff>
    </xdr:from>
    <xdr:to>
      <xdr:col>20</xdr:col>
      <xdr:colOff>209550</xdr:colOff>
      <xdr:row>18</xdr:row>
      <xdr:rowOff>165100</xdr:rowOff>
    </xdr:to>
    <xdr:sp macro="" textlink="">
      <xdr:nvSpPr>
        <xdr:cNvPr id="152" name="円/楕円 151"/>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149877</xdr:rowOff>
    </xdr:from>
    <xdr:ext cx="762000" cy="259045"/>
    <xdr:sp macro="" textlink="">
      <xdr:nvSpPr>
        <xdr:cNvPr id="153" name="テキスト ボックス 152"/>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4" name="円/楕円 153"/>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5" name="テキスト ボックス 154"/>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i="0">
              <a:solidFill>
                <a:schemeClr val="dk1"/>
              </a:solidFill>
              <a:latin typeface="ＭＳ ゴシック" pitchFamily="49" charset="-128"/>
              <a:ea typeface="ＭＳ ゴシック" pitchFamily="49" charset="-128"/>
              <a:cs typeface="+mn-cs"/>
            </a:rPr>
            <a:t>　扶助</a:t>
          </a:r>
          <a:r>
            <a:rPr lang="ja-JP" altLang="ja-JP" sz="1100">
              <a:solidFill>
                <a:schemeClr val="dk1"/>
              </a:solidFill>
              <a:latin typeface="ＭＳ ゴシック" pitchFamily="49" charset="-128"/>
              <a:ea typeface="ＭＳ ゴシック" pitchFamily="49" charset="-128"/>
              <a:cs typeface="+mn-cs"/>
            </a:rPr>
            <a:t>費に係る経常収支比率は</a:t>
          </a:r>
          <a:r>
            <a:rPr lang="ja-JP" altLang="en-US" sz="1100">
              <a:solidFill>
                <a:schemeClr val="dk1"/>
              </a:solidFill>
              <a:latin typeface="ＭＳ ゴシック" pitchFamily="49" charset="-128"/>
              <a:ea typeface="ＭＳ ゴシック" pitchFamily="49" charset="-128"/>
              <a:cs typeface="+mn-cs"/>
            </a:rPr>
            <a:t>、前年度に比べ</a:t>
          </a:r>
          <a:r>
            <a:rPr lang="en-US" altLang="ja-JP" sz="1100">
              <a:solidFill>
                <a:schemeClr val="dk1"/>
              </a:solidFill>
              <a:latin typeface="ＭＳ ゴシック" pitchFamily="49" charset="-128"/>
              <a:ea typeface="ＭＳ ゴシック" pitchFamily="49" charset="-128"/>
              <a:cs typeface="+mn-cs"/>
            </a:rPr>
            <a:t>0.7</a:t>
          </a:r>
          <a:r>
            <a:rPr lang="ja-JP" altLang="en-US" sz="1100">
              <a:solidFill>
                <a:schemeClr val="dk1"/>
              </a:solidFill>
              <a:latin typeface="ＭＳ ゴシック" pitchFamily="49" charset="-128"/>
              <a:ea typeface="ＭＳ ゴシック" pitchFamily="49" charset="-128"/>
              <a:cs typeface="+mn-cs"/>
            </a:rPr>
            <a:t>ポイントの増となり、</a:t>
          </a:r>
          <a:r>
            <a:rPr lang="ja-JP" altLang="ja-JP" sz="1100">
              <a:solidFill>
                <a:schemeClr val="dk1"/>
              </a:solidFill>
              <a:latin typeface="ＭＳ ゴシック" pitchFamily="49" charset="-128"/>
              <a:ea typeface="ＭＳ ゴシック" pitchFamily="49" charset="-128"/>
              <a:cs typeface="+mn-cs"/>
            </a:rPr>
            <a:t>類似団体平均値</a:t>
          </a:r>
          <a:r>
            <a:rPr lang="ja-JP" altLang="en-US" sz="1100">
              <a:solidFill>
                <a:schemeClr val="dk1"/>
              </a:solidFill>
              <a:latin typeface="ＭＳ ゴシック" pitchFamily="49" charset="-128"/>
              <a:ea typeface="ＭＳ ゴシック" pitchFamily="49" charset="-128"/>
              <a:cs typeface="+mn-cs"/>
            </a:rPr>
            <a:t>を</a:t>
          </a:r>
          <a:r>
            <a:rPr lang="en-US" altLang="ja-JP" sz="1100">
              <a:solidFill>
                <a:schemeClr val="dk1"/>
              </a:solidFill>
              <a:latin typeface="ＭＳ ゴシック" pitchFamily="49" charset="-128"/>
              <a:ea typeface="ＭＳ ゴシック" pitchFamily="49" charset="-128"/>
              <a:cs typeface="+mn-cs"/>
            </a:rPr>
            <a:t>0.4</a:t>
          </a:r>
          <a:r>
            <a:rPr lang="ja-JP" altLang="ja-JP" sz="1100">
              <a:solidFill>
                <a:schemeClr val="dk1"/>
              </a:solidFill>
              <a:latin typeface="ＭＳ ゴシック" pitchFamily="49" charset="-128"/>
              <a:ea typeface="ＭＳ ゴシック" pitchFamily="49" charset="-128"/>
              <a:cs typeface="+mn-cs"/>
            </a:rPr>
            <a:t>ポイント</a:t>
          </a:r>
          <a:r>
            <a:rPr lang="ja-JP" altLang="en-US" sz="1100">
              <a:solidFill>
                <a:schemeClr val="dk1"/>
              </a:solidFill>
              <a:latin typeface="ＭＳ ゴシック" pitchFamily="49" charset="-128"/>
              <a:ea typeface="ＭＳ ゴシック" pitchFamily="49" charset="-128"/>
              <a:cs typeface="+mn-cs"/>
            </a:rPr>
            <a:t>上回っている。</a:t>
          </a:r>
          <a:endParaRPr lang="en-US" altLang="ja-JP" sz="1100">
            <a:solidFill>
              <a:schemeClr val="dk1"/>
            </a:solidFill>
            <a:latin typeface="ＭＳ ゴシック" pitchFamily="49" charset="-128"/>
            <a:ea typeface="ＭＳ ゴシック" pitchFamily="49" charset="-128"/>
            <a:cs typeface="+mn-cs"/>
          </a:endParaRPr>
        </a:p>
        <a:p>
          <a:r>
            <a:rPr lang="ja-JP" altLang="en-US" sz="1100" i="0">
              <a:solidFill>
                <a:schemeClr val="dk1"/>
              </a:solidFill>
              <a:latin typeface="ＭＳ ゴシック" pitchFamily="49" charset="-128"/>
              <a:ea typeface="ＭＳ ゴシック" pitchFamily="49" charset="-128"/>
              <a:cs typeface="+mn-cs"/>
            </a:rPr>
            <a:t>　</a:t>
          </a:r>
          <a:r>
            <a:rPr lang="ja-JP" altLang="ja-JP" sz="1100" i="0">
              <a:solidFill>
                <a:schemeClr val="dk1"/>
              </a:solidFill>
              <a:latin typeface="ＭＳ ゴシック" pitchFamily="49" charset="-128"/>
              <a:ea typeface="ＭＳ ゴシック" pitchFamily="49" charset="-128"/>
              <a:cs typeface="+mn-cs"/>
            </a:rPr>
            <a:t>平成</a:t>
          </a:r>
          <a:r>
            <a:rPr lang="en-US" altLang="ja-JP" sz="1100" i="0">
              <a:solidFill>
                <a:schemeClr val="dk1"/>
              </a:solidFill>
              <a:latin typeface="ＭＳ ゴシック" pitchFamily="49" charset="-128"/>
              <a:ea typeface="ＭＳ ゴシック" pitchFamily="49" charset="-128"/>
              <a:cs typeface="+mn-cs"/>
            </a:rPr>
            <a:t>26</a:t>
          </a:r>
          <a:r>
            <a:rPr lang="ja-JP" altLang="ja-JP" sz="1100" i="0">
              <a:solidFill>
                <a:schemeClr val="dk1"/>
              </a:solidFill>
              <a:latin typeface="ＭＳ ゴシック" pitchFamily="49" charset="-128"/>
              <a:ea typeface="ＭＳ ゴシック" pitchFamily="49" charset="-128"/>
              <a:cs typeface="+mn-cs"/>
            </a:rPr>
            <a:t>年度は</a:t>
          </a:r>
          <a:r>
            <a:rPr lang="ja-JP" altLang="en-US" sz="1100" i="0">
              <a:solidFill>
                <a:schemeClr val="dk1"/>
              </a:solidFill>
              <a:latin typeface="ＭＳ ゴシック" pitchFamily="49" charset="-128"/>
              <a:ea typeface="ＭＳ ゴシック" pitchFamily="49" charset="-128"/>
              <a:cs typeface="+mn-cs"/>
            </a:rPr>
            <a:t>臨時福祉給付金給付事業や子育て世帯臨時特例給付金給付事業の実施、こども医療費支給事業における医療費の支給件数</a:t>
          </a:r>
          <a:r>
            <a:rPr lang="ja-JP" altLang="ja-JP" sz="1100" i="0">
              <a:solidFill>
                <a:schemeClr val="dk1"/>
              </a:solidFill>
              <a:latin typeface="ＭＳ ゴシック" pitchFamily="49" charset="-128"/>
              <a:ea typeface="ＭＳ ゴシック" pitchFamily="49" charset="-128"/>
              <a:cs typeface="+mn-cs"/>
            </a:rPr>
            <a:t>の増などにより、扶助費の決算額は前年度と比較して</a:t>
          </a:r>
          <a:r>
            <a:rPr lang="en-US" altLang="ja-JP" sz="1100" i="0">
              <a:solidFill>
                <a:schemeClr val="dk1"/>
              </a:solidFill>
              <a:latin typeface="ＭＳ ゴシック" pitchFamily="49" charset="-128"/>
              <a:ea typeface="ＭＳ ゴシック" pitchFamily="49" charset="-128"/>
              <a:cs typeface="+mn-cs"/>
            </a:rPr>
            <a:t>1,087</a:t>
          </a:r>
          <a:r>
            <a:rPr lang="ja-JP" altLang="ja-JP" sz="1100" i="0">
              <a:solidFill>
                <a:schemeClr val="dk1"/>
              </a:solidFill>
              <a:latin typeface="ＭＳ ゴシック" pitchFamily="49" charset="-128"/>
              <a:ea typeface="ＭＳ ゴシック" pitchFamily="49" charset="-128"/>
              <a:cs typeface="+mn-cs"/>
            </a:rPr>
            <a:t>百万円増加した。その結果、経常収支比率は前年度から</a:t>
          </a:r>
          <a:r>
            <a:rPr lang="en-US" altLang="ja-JP" sz="1100" i="0">
              <a:solidFill>
                <a:schemeClr val="dk1"/>
              </a:solidFill>
              <a:latin typeface="ＭＳ ゴシック" pitchFamily="49" charset="-128"/>
              <a:ea typeface="ＭＳ ゴシック" pitchFamily="49" charset="-128"/>
              <a:cs typeface="+mn-cs"/>
            </a:rPr>
            <a:t>0.4</a:t>
          </a:r>
          <a:r>
            <a:rPr lang="ja-JP" altLang="ja-JP" sz="1100" i="0">
              <a:solidFill>
                <a:schemeClr val="dk1"/>
              </a:solidFill>
              <a:latin typeface="ＭＳ ゴシック" pitchFamily="49" charset="-128"/>
              <a:ea typeface="ＭＳ ゴシック" pitchFamily="49" charset="-128"/>
              <a:cs typeface="+mn-cs"/>
            </a:rPr>
            <a:t>ポイント増加した。</a:t>
          </a:r>
          <a:endParaRPr lang="ja-JP" altLang="ja-JP" sz="1100">
            <a:solidFill>
              <a:schemeClr val="dk1"/>
            </a:solidFill>
            <a:latin typeface="ＭＳ ゴシック" pitchFamily="49" charset="-128"/>
            <a:ea typeface="ＭＳ ゴシック" pitchFamily="49" charset="-128"/>
            <a:cs typeface="+mn-cs"/>
          </a:endParaRPr>
        </a:p>
        <a:p>
          <a:pPr fontAlgn="base"/>
          <a:r>
            <a:rPr lang="ja-JP" altLang="ja-JP" sz="1100" i="0">
              <a:solidFill>
                <a:schemeClr val="dk1"/>
              </a:solidFill>
              <a:latin typeface="ＭＳ ゴシック" pitchFamily="49" charset="-128"/>
              <a:ea typeface="ＭＳ ゴシック" pitchFamily="49" charset="-128"/>
              <a:cs typeface="+mn-cs"/>
            </a:rPr>
            <a:t>　これらの経費は今後も上昇傾向が続くと見込まれることから、単独扶助事業の見直しや受給資格審査の適正化を図り、扶助費の抑制に努める。</a:t>
          </a:r>
          <a:endParaRPr lang="ja-JP" altLang="ja-JP" sz="11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158750</xdr:rowOff>
    </xdr:to>
    <xdr:cxnSp macro="">
      <xdr:nvCxnSpPr>
        <xdr:cNvPr id="188" name="直線コネクタ 187"/>
        <xdr:cNvCxnSpPr/>
      </xdr:nvCxnSpPr>
      <xdr:spPr>
        <a:xfrm>
          <a:off x="3987800" y="9842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69850</xdr:rowOff>
    </xdr:to>
    <xdr:cxnSp macro="">
      <xdr:nvCxnSpPr>
        <xdr:cNvPr id="191" name="直線コネクタ 190"/>
        <xdr:cNvCxnSpPr/>
      </xdr:nvCxnSpPr>
      <xdr:spPr>
        <a:xfrm>
          <a:off x="3098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44450</xdr:rowOff>
    </xdr:to>
    <xdr:cxnSp macro="">
      <xdr:nvCxnSpPr>
        <xdr:cNvPr id="194" name="直線コネクタ 193"/>
        <xdr:cNvCxnSpPr/>
      </xdr:nvCxnSpPr>
      <xdr:spPr>
        <a:xfrm>
          <a:off x="2209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127000</xdr:rowOff>
    </xdr:to>
    <xdr:cxnSp macro="">
      <xdr:nvCxnSpPr>
        <xdr:cNvPr id="197" name="直線コネクタ 196"/>
        <xdr:cNvCxnSpPr/>
      </xdr:nvCxnSpPr>
      <xdr:spPr>
        <a:xfrm>
          <a:off x="1320800" y="962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7" name="円/楕円 206"/>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08"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1" name="円/楕円 210"/>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2" name="テキスト ボックス 211"/>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4" name="テキスト ボックス 213"/>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5" name="円/楕円 214"/>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16" name="テキスト ボックス 215"/>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i="0">
              <a:solidFill>
                <a:schemeClr val="dk1"/>
              </a:solidFill>
              <a:latin typeface="+mn-lt"/>
              <a:ea typeface="+mn-ea"/>
              <a:cs typeface="+mn-cs"/>
            </a:rPr>
            <a:t>　</a:t>
          </a:r>
          <a:r>
            <a:rPr lang="ja-JP" altLang="ja-JP" sz="1200" i="0">
              <a:solidFill>
                <a:schemeClr val="dk1"/>
              </a:solidFill>
              <a:latin typeface="ＭＳ ゴシック" pitchFamily="49" charset="-128"/>
              <a:ea typeface="ＭＳ ゴシック" pitchFamily="49" charset="-128"/>
              <a:cs typeface="+mn-cs"/>
            </a:rPr>
            <a:t>前年度から</a:t>
          </a:r>
          <a:r>
            <a:rPr lang="en-US" altLang="ja-JP" sz="1200" i="0">
              <a:solidFill>
                <a:schemeClr val="dk1"/>
              </a:solidFill>
              <a:latin typeface="ＭＳ ゴシック" pitchFamily="49" charset="-128"/>
              <a:ea typeface="ＭＳ ゴシック" pitchFamily="49" charset="-128"/>
              <a:cs typeface="+mn-cs"/>
            </a:rPr>
            <a:t>0.7</a:t>
          </a:r>
          <a:r>
            <a:rPr lang="ja-JP" altLang="ja-JP" sz="1200" i="0">
              <a:solidFill>
                <a:schemeClr val="dk1"/>
              </a:solidFill>
              <a:latin typeface="ＭＳ ゴシック" pitchFamily="49" charset="-128"/>
              <a:ea typeface="ＭＳ ゴシック" pitchFamily="49" charset="-128"/>
              <a:cs typeface="+mn-cs"/>
            </a:rPr>
            <a:t>ポイントの</a:t>
          </a:r>
          <a:r>
            <a:rPr lang="ja-JP" altLang="en-US" sz="1200" i="0">
              <a:solidFill>
                <a:schemeClr val="dk1"/>
              </a:solidFill>
              <a:latin typeface="ＭＳ ゴシック" pitchFamily="49" charset="-128"/>
              <a:ea typeface="ＭＳ ゴシック" pitchFamily="49" charset="-128"/>
              <a:cs typeface="+mn-cs"/>
            </a:rPr>
            <a:t>増</a:t>
          </a:r>
          <a:r>
            <a:rPr lang="ja-JP" altLang="ja-JP" sz="1200" i="0">
              <a:solidFill>
                <a:schemeClr val="dk1"/>
              </a:solidFill>
              <a:latin typeface="ＭＳ ゴシック" pitchFamily="49" charset="-128"/>
              <a:ea typeface="ＭＳ ゴシック" pitchFamily="49" charset="-128"/>
              <a:cs typeface="+mn-cs"/>
            </a:rPr>
            <a:t>となり、類似団体平均を</a:t>
          </a:r>
          <a:r>
            <a:rPr lang="en-US" altLang="ja-JP" sz="1200" i="0">
              <a:solidFill>
                <a:schemeClr val="dk1"/>
              </a:solidFill>
              <a:latin typeface="ＭＳ ゴシック" pitchFamily="49" charset="-128"/>
              <a:ea typeface="ＭＳ ゴシック" pitchFamily="49" charset="-128"/>
              <a:cs typeface="+mn-cs"/>
            </a:rPr>
            <a:t>0.5</a:t>
          </a:r>
          <a:r>
            <a:rPr lang="ja-JP" altLang="ja-JP" sz="1200" i="0">
              <a:solidFill>
                <a:schemeClr val="dk1"/>
              </a:solidFill>
              <a:latin typeface="ＭＳ ゴシック" pitchFamily="49" charset="-128"/>
              <a:ea typeface="ＭＳ ゴシック" pitchFamily="49" charset="-128"/>
              <a:cs typeface="+mn-cs"/>
            </a:rPr>
            <a:t>ポイント下回っている。</a:t>
          </a:r>
          <a:endParaRPr lang="ja-JP" altLang="ja-JP" sz="1200">
            <a:solidFill>
              <a:schemeClr val="dk1"/>
            </a:solidFill>
            <a:latin typeface="ＭＳ ゴシック" pitchFamily="49" charset="-128"/>
            <a:ea typeface="ＭＳ ゴシック" pitchFamily="49" charset="-128"/>
            <a:cs typeface="+mn-cs"/>
          </a:endParaRPr>
        </a:p>
        <a:p>
          <a:r>
            <a:rPr lang="ja-JP" altLang="ja-JP" sz="1200" i="0">
              <a:solidFill>
                <a:schemeClr val="dk1"/>
              </a:solidFill>
              <a:latin typeface="ＭＳ ゴシック" pitchFamily="49" charset="-128"/>
              <a:ea typeface="ＭＳ ゴシック" pitchFamily="49" charset="-128"/>
              <a:cs typeface="+mn-cs"/>
            </a:rPr>
            <a:t>　平成</a:t>
          </a:r>
          <a:r>
            <a:rPr lang="en-US" altLang="ja-JP" sz="1200" i="0">
              <a:solidFill>
                <a:schemeClr val="dk1"/>
              </a:solidFill>
              <a:latin typeface="ＭＳ ゴシック" pitchFamily="49" charset="-128"/>
              <a:ea typeface="ＭＳ ゴシック" pitchFamily="49" charset="-128"/>
              <a:cs typeface="+mn-cs"/>
            </a:rPr>
            <a:t>26</a:t>
          </a:r>
          <a:r>
            <a:rPr lang="ja-JP" altLang="ja-JP" sz="1200" i="0">
              <a:solidFill>
                <a:schemeClr val="dk1"/>
              </a:solidFill>
              <a:latin typeface="ＭＳ ゴシック" pitchFamily="49" charset="-128"/>
              <a:ea typeface="ＭＳ ゴシック" pitchFamily="49" charset="-128"/>
              <a:cs typeface="+mn-cs"/>
            </a:rPr>
            <a:t>年度は</a:t>
          </a:r>
          <a:r>
            <a:rPr lang="ja-JP" altLang="en-US" sz="1200" i="0">
              <a:solidFill>
                <a:schemeClr val="dk1"/>
              </a:solidFill>
              <a:latin typeface="ＭＳ ゴシック" pitchFamily="49" charset="-128"/>
              <a:ea typeface="ＭＳ ゴシック" pitchFamily="49" charset="-128"/>
              <a:cs typeface="+mn-cs"/>
            </a:rPr>
            <a:t>財政調整基金積立金、公共用地及び施設取得又は施設整備基金積立金の減などにより、積立金が</a:t>
          </a:r>
          <a:r>
            <a:rPr lang="en-US" altLang="ja-JP" sz="1200" i="0">
              <a:solidFill>
                <a:schemeClr val="dk1"/>
              </a:solidFill>
              <a:latin typeface="ＭＳ ゴシック" pitchFamily="49" charset="-128"/>
              <a:ea typeface="ＭＳ ゴシック" pitchFamily="49" charset="-128"/>
              <a:cs typeface="+mn-cs"/>
            </a:rPr>
            <a:t>1,233</a:t>
          </a:r>
          <a:r>
            <a:rPr lang="ja-JP" altLang="en-US" sz="1200" i="0">
              <a:solidFill>
                <a:schemeClr val="dk1"/>
              </a:solidFill>
              <a:latin typeface="ＭＳ ゴシック" pitchFamily="49" charset="-128"/>
              <a:ea typeface="ＭＳ ゴシック" pitchFamily="49" charset="-128"/>
              <a:cs typeface="+mn-cs"/>
            </a:rPr>
            <a:t>百万円減となったものの、</a:t>
          </a:r>
          <a:r>
            <a:rPr lang="ja-JP" altLang="ja-JP" sz="1200" i="0">
              <a:solidFill>
                <a:schemeClr val="dk1"/>
              </a:solidFill>
              <a:latin typeface="ＭＳ ゴシック" pitchFamily="49" charset="-128"/>
              <a:ea typeface="ＭＳ ゴシック" pitchFamily="49" charset="-128"/>
              <a:cs typeface="+mn-cs"/>
            </a:rPr>
            <a:t>繰出金全体で</a:t>
          </a:r>
          <a:r>
            <a:rPr lang="en-US" altLang="ja-JP" sz="1200" i="0">
              <a:solidFill>
                <a:schemeClr val="dk1"/>
              </a:solidFill>
              <a:latin typeface="ＭＳ ゴシック" pitchFamily="49" charset="-128"/>
              <a:ea typeface="ＭＳ ゴシック" pitchFamily="49" charset="-128"/>
              <a:cs typeface="+mn-cs"/>
            </a:rPr>
            <a:t>1,265</a:t>
          </a:r>
          <a:r>
            <a:rPr lang="ja-JP" altLang="ja-JP" sz="1200" i="0">
              <a:solidFill>
                <a:schemeClr val="dk1"/>
              </a:solidFill>
              <a:latin typeface="ＭＳ ゴシック" pitchFamily="49" charset="-128"/>
              <a:ea typeface="ＭＳ ゴシック" pitchFamily="49" charset="-128"/>
              <a:cs typeface="+mn-cs"/>
            </a:rPr>
            <a:t>百万円の</a:t>
          </a:r>
          <a:r>
            <a:rPr lang="ja-JP" altLang="en-US" sz="1200" i="0">
              <a:solidFill>
                <a:schemeClr val="dk1"/>
              </a:solidFill>
              <a:latin typeface="ＭＳ ゴシック" pitchFamily="49" charset="-128"/>
              <a:ea typeface="ＭＳ ゴシック" pitchFamily="49" charset="-128"/>
              <a:cs typeface="+mn-cs"/>
            </a:rPr>
            <a:t>増、投資及び出資金で新病院整備出資金の増により、</a:t>
          </a:r>
          <a:r>
            <a:rPr lang="en-US" altLang="ja-JP" sz="1200" i="0">
              <a:solidFill>
                <a:schemeClr val="dk1"/>
              </a:solidFill>
              <a:latin typeface="ＭＳ ゴシック" pitchFamily="49" charset="-128"/>
              <a:ea typeface="ＭＳ ゴシック" pitchFamily="49" charset="-128"/>
              <a:cs typeface="+mn-cs"/>
            </a:rPr>
            <a:t>423</a:t>
          </a:r>
          <a:r>
            <a:rPr lang="ja-JP" altLang="en-US" sz="1200" i="0">
              <a:solidFill>
                <a:schemeClr val="dk1"/>
              </a:solidFill>
              <a:latin typeface="ＭＳ ゴシック" pitchFamily="49" charset="-128"/>
              <a:ea typeface="ＭＳ ゴシック" pitchFamily="49" charset="-128"/>
              <a:cs typeface="+mn-cs"/>
            </a:rPr>
            <a:t>百万円の増</a:t>
          </a:r>
          <a:r>
            <a:rPr lang="ja-JP" altLang="ja-JP" sz="1200" i="0">
              <a:solidFill>
                <a:schemeClr val="dk1"/>
              </a:solidFill>
              <a:latin typeface="ＭＳ ゴシック" pitchFamily="49" charset="-128"/>
              <a:ea typeface="ＭＳ ゴシック" pitchFamily="49" charset="-128"/>
              <a:cs typeface="+mn-cs"/>
            </a:rPr>
            <a:t>とな</a:t>
          </a:r>
          <a:r>
            <a:rPr lang="ja-JP" altLang="en-US" sz="1200" i="0">
              <a:solidFill>
                <a:schemeClr val="dk1"/>
              </a:solidFill>
              <a:latin typeface="ＭＳ ゴシック" pitchFamily="49" charset="-128"/>
              <a:ea typeface="ＭＳ ゴシック" pitchFamily="49" charset="-128"/>
              <a:cs typeface="+mn-cs"/>
            </a:rPr>
            <a:t>り、前年度比が増となった</a:t>
          </a:r>
          <a:r>
            <a:rPr lang="ja-JP" altLang="ja-JP" sz="1200" i="0">
              <a:solidFill>
                <a:schemeClr val="dk1"/>
              </a:solidFill>
              <a:latin typeface="ＭＳ ゴシック" pitchFamily="49" charset="-128"/>
              <a:ea typeface="ＭＳ ゴシック" pitchFamily="49" charset="-128"/>
              <a:cs typeface="+mn-cs"/>
            </a:rPr>
            <a:t>主な要因と考えられる。</a:t>
          </a:r>
          <a:endParaRPr lang="ja-JP" altLang="ja-JP" sz="1200" b="0" i="0" baseline="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25400</xdr:rowOff>
    </xdr:to>
    <xdr:cxnSp macro="">
      <xdr:nvCxnSpPr>
        <xdr:cNvPr id="249" name="直線コネクタ 248"/>
        <xdr:cNvCxnSpPr/>
      </xdr:nvCxnSpPr>
      <xdr:spPr>
        <a:xfrm>
          <a:off x="15671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57</xdr:row>
      <xdr:rowOff>82550</xdr:rowOff>
    </xdr:to>
    <xdr:cxnSp macro="">
      <xdr:nvCxnSpPr>
        <xdr:cNvPr id="252" name="直線コネクタ 251"/>
        <xdr:cNvCxnSpPr/>
      </xdr:nvCxnSpPr>
      <xdr:spPr>
        <a:xfrm flipV="1">
          <a:off x="14782800" y="9537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82550</xdr:rowOff>
    </xdr:to>
    <xdr:cxnSp macro="">
      <xdr:nvCxnSpPr>
        <xdr:cNvPr id="255" name="直線コネクタ 254"/>
        <xdr:cNvCxnSpPr/>
      </xdr:nvCxnSpPr>
      <xdr:spPr>
        <a:xfrm>
          <a:off x="13893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152400</xdr:rowOff>
    </xdr:to>
    <xdr:cxnSp macro="">
      <xdr:nvCxnSpPr>
        <xdr:cNvPr id="258" name="直線コネクタ 257"/>
        <xdr:cNvCxnSpPr/>
      </xdr:nvCxnSpPr>
      <xdr:spPr>
        <a:xfrm>
          <a:off x="13004800" y="9626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8" name="円/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0" name="円/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31750</xdr:rowOff>
    </xdr:from>
    <xdr:to>
      <xdr:col>21</xdr:col>
      <xdr:colOff>412750</xdr:colOff>
      <xdr:row>57</xdr:row>
      <xdr:rowOff>133350</xdr:rowOff>
    </xdr:to>
    <xdr:sp macro="" textlink="">
      <xdr:nvSpPr>
        <xdr:cNvPr id="272" name="円/楕円 271"/>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118127</xdr:rowOff>
    </xdr:from>
    <xdr:ext cx="762000" cy="259045"/>
    <xdr:sp macro="" textlink="">
      <xdr:nvSpPr>
        <xdr:cNvPr id="273" name="テキスト ボックス 272"/>
        <xdr:cNvSpPr txBox="1"/>
      </xdr:nvSpPr>
      <xdr:spPr>
        <a:xfrm>
          <a:off x="14401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4" name="円/楕円 273"/>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76" name="円/楕円 275"/>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77" name="テキスト ボックス 276"/>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ja-JP" altLang="en-US" sz="1100">
              <a:solidFill>
                <a:schemeClr val="dk1"/>
              </a:solidFill>
              <a:latin typeface="ＭＳ ゴシック" pitchFamily="49" charset="-128"/>
              <a:ea typeface="ＭＳ ゴシック" pitchFamily="49" charset="-128"/>
              <a:cs typeface="+mn-cs"/>
            </a:rPr>
            <a:t>補助費等に係る経常収支比率は、前年度に比べ同ポイントとなった。</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年度以降ほぼ横ばいで推移し、平成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年度に下水道事業が法適用事業に移行したことによる</a:t>
          </a:r>
          <a:r>
            <a:rPr kumimoji="1" lang="ja-JP" altLang="ja-JP" sz="1100">
              <a:solidFill>
                <a:schemeClr val="dk1"/>
              </a:solidFill>
              <a:latin typeface="ＭＳ ゴシック" pitchFamily="49" charset="-128"/>
              <a:ea typeface="ＭＳ ゴシック" pitchFamily="49" charset="-128"/>
              <a:cs typeface="+mn-cs"/>
            </a:rPr>
            <a:t>繰出金から補助費等</a:t>
          </a:r>
          <a:r>
            <a:rPr kumimoji="1" lang="ja-JP" altLang="en-US" sz="1100">
              <a:solidFill>
                <a:schemeClr val="dk1"/>
              </a:solidFill>
              <a:latin typeface="ＭＳ ゴシック" pitchFamily="49" charset="-128"/>
              <a:ea typeface="ＭＳ ゴシック" pitchFamily="49" charset="-128"/>
              <a:cs typeface="+mn-cs"/>
            </a:rPr>
            <a:t>への</a:t>
          </a:r>
          <a:r>
            <a:rPr kumimoji="1" lang="ja-JP" altLang="ja-JP" sz="1100">
              <a:solidFill>
                <a:schemeClr val="dk1"/>
              </a:solidFill>
              <a:latin typeface="ＭＳ ゴシック" pitchFamily="49" charset="-128"/>
              <a:ea typeface="ＭＳ ゴシック" pitchFamily="49" charset="-128"/>
              <a:cs typeface="+mn-cs"/>
            </a:rPr>
            <a:t>振替え</a:t>
          </a:r>
          <a:r>
            <a:rPr kumimoji="1" lang="ja-JP" altLang="en-US" sz="1100">
              <a:solidFill>
                <a:schemeClr val="dk1"/>
              </a:solidFill>
              <a:latin typeface="ＭＳ ゴシック" pitchFamily="49" charset="-128"/>
              <a:ea typeface="ＭＳ ゴシック" pitchFamily="49" charset="-128"/>
              <a:cs typeface="+mn-cs"/>
            </a:rPr>
            <a:t>により、</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ポイント増加したが、再び前年度比で横ばいに転じた。</a:t>
          </a:r>
        </a:p>
        <a:p>
          <a:r>
            <a:rPr kumimoji="1" lang="ja-JP" altLang="en-US" sz="1100">
              <a:latin typeface="ＭＳ ゴシック" pitchFamily="49" charset="-128"/>
              <a:ea typeface="ＭＳ ゴシック" pitchFamily="49" charset="-128"/>
            </a:rPr>
            <a:t>　経常的な補助金については今後も定期的な補助制度の見直しや廃止を行い、補助目的の明確化を図っていく。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43180</xdr:rowOff>
    </xdr:from>
    <xdr:to>
      <xdr:col>24</xdr:col>
      <xdr:colOff>31750</xdr:colOff>
      <xdr:row>36</xdr:row>
      <xdr:rowOff>43180</xdr:rowOff>
    </xdr:to>
    <xdr:cxnSp macro="">
      <xdr:nvCxnSpPr>
        <xdr:cNvPr id="309" name="直線コネクタ 308"/>
        <xdr:cNvCxnSpPr/>
      </xdr:nvCxnSpPr>
      <xdr:spPr>
        <a:xfrm>
          <a:off x="15671800" y="621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36</xdr:row>
      <xdr:rowOff>43180</xdr:rowOff>
    </xdr:to>
    <xdr:cxnSp macro="">
      <xdr:nvCxnSpPr>
        <xdr:cNvPr id="312" name="直線コネクタ 311"/>
        <xdr:cNvCxnSpPr/>
      </xdr:nvCxnSpPr>
      <xdr:spPr>
        <a:xfrm>
          <a:off x="14782800" y="6024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31750</xdr:rowOff>
    </xdr:to>
    <xdr:cxnSp macro="">
      <xdr:nvCxnSpPr>
        <xdr:cNvPr id="315" name="直線コネクタ 314"/>
        <xdr:cNvCxnSpPr/>
      </xdr:nvCxnSpPr>
      <xdr:spPr>
        <a:xfrm flipV="1">
          <a:off x="13893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39370</xdr:rowOff>
    </xdr:to>
    <xdr:cxnSp macro="">
      <xdr:nvCxnSpPr>
        <xdr:cNvPr id="318" name="直線コネクタ 317"/>
        <xdr:cNvCxnSpPr/>
      </xdr:nvCxnSpPr>
      <xdr:spPr>
        <a:xfrm flipV="1">
          <a:off x="13004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28" name="円/楕円 327"/>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29"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30" name="円/楕円 329"/>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31" name="テキスト ボックス 330"/>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2" name="円/楕円 331"/>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3" name="テキスト ボックス 332"/>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4" name="円/楕円 333"/>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5" name="テキスト ボックス 334"/>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36" name="円/楕円 335"/>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37" name="テキスト ボックス 336"/>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itchFamily="49" charset="-128"/>
              <a:ea typeface="ＭＳ ゴシック" pitchFamily="49" charset="-128"/>
            </a:rPr>
            <a:t>公債費に係る経常収支比率は、前年度に比べ</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ポイントの減となり、類似団体平均を</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ポイント下回っている。</a:t>
          </a:r>
        </a:p>
        <a:p>
          <a:r>
            <a:rPr kumimoji="1" lang="ja-JP" altLang="en-US" sz="1200">
              <a:latin typeface="ＭＳ ゴシック" pitchFamily="49" charset="-128"/>
              <a:ea typeface="ＭＳ ゴシック" pitchFamily="49" charset="-128"/>
            </a:rPr>
            <a:t>　公債費の決算額は平成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年度以降、減少を続けているが、臨時財政対策債の発行額の増加等により地方債残高は平成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年度を底として増加に転じており、今後、公債費も増加に転じることが見込まれる。</a:t>
          </a:r>
        </a:p>
        <a:p>
          <a:r>
            <a:rPr kumimoji="1" lang="ja-JP" altLang="en-US" sz="1200">
              <a:latin typeface="ＭＳ ゴシック" pitchFamily="49" charset="-128"/>
              <a:ea typeface="ＭＳ ゴシック" pitchFamily="49" charset="-128"/>
            </a:rPr>
            <a:t>　今後は、市債の新規発行を伴う普通建設事業費の抑制や平準化などにより、後年度負担の軽減に努める。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168148</xdr:rowOff>
    </xdr:to>
    <xdr:cxnSp macro="">
      <xdr:nvCxnSpPr>
        <xdr:cNvPr id="368" name="直線コネクタ 367"/>
        <xdr:cNvCxnSpPr/>
      </xdr:nvCxnSpPr>
      <xdr:spPr>
        <a:xfrm flipV="1">
          <a:off x="3987800" y="130977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33274</xdr:rowOff>
    </xdr:to>
    <xdr:cxnSp macro="">
      <xdr:nvCxnSpPr>
        <xdr:cNvPr id="371" name="直線コネクタ 370"/>
        <xdr:cNvCxnSpPr/>
      </xdr:nvCxnSpPr>
      <xdr:spPr>
        <a:xfrm flipV="1">
          <a:off x="3098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97282</xdr:rowOff>
    </xdr:to>
    <xdr:cxnSp macro="">
      <xdr:nvCxnSpPr>
        <xdr:cNvPr id="374" name="直線コネクタ 373"/>
        <xdr:cNvCxnSpPr/>
      </xdr:nvCxnSpPr>
      <xdr:spPr>
        <a:xfrm flipV="1">
          <a:off x="2209800" y="13234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143002</xdr:rowOff>
    </xdr:to>
    <xdr:cxnSp macro="">
      <xdr:nvCxnSpPr>
        <xdr:cNvPr id="377" name="直線コネクタ 376"/>
        <xdr:cNvCxnSpPr/>
      </xdr:nvCxnSpPr>
      <xdr:spPr>
        <a:xfrm flipV="1">
          <a:off x="1320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7" name="円/楕円 386"/>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8"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9" name="円/楕円 388"/>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90" name="テキスト ボックス 389"/>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1" name="円/楕円 390"/>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68851</xdr:rowOff>
    </xdr:from>
    <xdr:ext cx="762000" cy="259045"/>
    <xdr:sp macro="" textlink="">
      <xdr:nvSpPr>
        <xdr:cNvPr id="392" name="テキスト ボックス 391"/>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93" name="円/楕円 39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94" name="テキスト ボックス 39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5" name="円/楕円 394"/>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96" name="テキスト ボックス 39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前年度から</a:t>
          </a:r>
          <a:r>
            <a:rPr kumimoji="1" lang="en-US" altLang="ja-JP" sz="1100">
              <a:latin typeface="ＭＳ Ｐゴシック"/>
            </a:rPr>
            <a:t>2.6</a:t>
          </a:r>
          <a:r>
            <a:rPr kumimoji="1" lang="ja-JP" altLang="en-US" sz="1100">
              <a:latin typeface="ＭＳ Ｐゴシック"/>
            </a:rPr>
            <a:t>ポイントの増となり、類似団体平均を</a:t>
          </a:r>
          <a:r>
            <a:rPr kumimoji="1" lang="en-US" altLang="ja-JP" sz="1100">
              <a:latin typeface="ＭＳ Ｐゴシック"/>
            </a:rPr>
            <a:t>2.0</a:t>
          </a:r>
          <a:r>
            <a:rPr kumimoji="1" lang="ja-JP" altLang="en-US" sz="1100">
              <a:latin typeface="ＭＳ Ｐゴシック"/>
            </a:rPr>
            <a:t>ポイント上回っている。</a:t>
          </a:r>
        </a:p>
        <a:p>
          <a:r>
            <a:rPr kumimoji="1" lang="ja-JP" altLang="en-US" sz="1100" b="1">
              <a:latin typeface="ＭＳ Ｐゴシック"/>
            </a:rPr>
            <a:t>　</a:t>
          </a:r>
          <a:r>
            <a:rPr kumimoji="1" lang="ja-JP" altLang="en-US" sz="1100" b="0">
              <a:latin typeface="ＭＳ Ｐゴシック"/>
            </a:rPr>
            <a:t>主な要因として、公債費は</a:t>
          </a:r>
          <a:r>
            <a:rPr kumimoji="1" lang="en-US" altLang="ja-JP" sz="1100" b="0">
              <a:latin typeface="ＭＳ Ｐゴシック"/>
            </a:rPr>
            <a:t>1.1</a:t>
          </a:r>
          <a:r>
            <a:rPr kumimoji="1" lang="ja-JP" altLang="en-US" sz="1100" b="0">
              <a:latin typeface="ＭＳ Ｐゴシック"/>
            </a:rPr>
            <a:t>ポイント減少したものの、扶助費で</a:t>
          </a:r>
          <a:r>
            <a:rPr kumimoji="1" lang="en-US" altLang="ja-JP" sz="1100" b="0">
              <a:latin typeface="ＭＳ Ｐゴシック"/>
            </a:rPr>
            <a:t>0.7</a:t>
          </a:r>
          <a:r>
            <a:rPr kumimoji="1" lang="ja-JP" altLang="en-US" sz="1100" b="0">
              <a:latin typeface="ＭＳ Ｐゴシック"/>
            </a:rPr>
            <a:t>ポイント、物件費で</a:t>
          </a:r>
          <a:r>
            <a:rPr kumimoji="1" lang="en-US" altLang="ja-JP" sz="1100" b="0">
              <a:latin typeface="ＭＳ Ｐゴシック"/>
            </a:rPr>
            <a:t>0.9</a:t>
          </a:r>
          <a:r>
            <a:rPr kumimoji="1" lang="ja-JP" altLang="en-US" sz="1100" b="0">
              <a:latin typeface="ＭＳ Ｐゴシック"/>
            </a:rPr>
            <a:t>ポイント、その他で</a:t>
          </a:r>
          <a:r>
            <a:rPr kumimoji="1" lang="en-US" altLang="ja-JP" sz="1100" b="0">
              <a:latin typeface="ＭＳ Ｐゴシック"/>
            </a:rPr>
            <a:t>0.7</a:t>
          </a:r>
          <a:r>
            <a:rPr kumimoji="1" lang="ja-JP" altLang="en-US" sz="1100" b="0">
              <a:latin typeface="ＭＳ Ｐゴシック"/>
            </a:rPr>
            <a:t>ポイント増加したことが挙げられる。</a:t>
          </a:r>
        </a:p>
        <a:p>
          <a:r>
            <a:rPr kumimoji="1" lang="ja-JP" altLang="en-US" sz="1100">
              <a:latin typeface="ＭＳ Ｐゴシック"/>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156718</xdr:rowOff>
    </xdr:to>
    <xdr:cxnSp macro="">
      <xdr:nvCxnSpPr>
        <xdr:cNvPr id="427" name="直線コネクタ 426"/>
        <xdr:cNvCxnSpPr/>
      </xdr:nvCxnSpPr>
      <xdr:spPr>
        <a:xfrm>
          <a:off x="15671800" y="132394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37846</xdr:rowOff>
    </xdr:to>
    <xdr:cxnSp macro="">
      <xdr:nvCxnSpPr>
        <xdr:cNvPr id="430" name="直線コネクタ 429"/>
        <xdr:cNvCxnSpPr/>
      </xdr:nvCxnSpPr>
      <xdr:spPr>
        <a:xfrm>
          <a:off x="14782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28702</xdr:rowOff>
    </xdr:to>
    <xdr:cxnSp macro="">
      <xdr:nvCxnSpPr>
        <xdr:cNvPr id="433" name="直線コネクタ 432"/>
        <xdr:cNvCxnSpPr/>
      </xdr:nvCxnSpPr>
      <xdr:spPr>
        <a:xfrm>
          <a:off x="13893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154432</xdr:rowOff>
    </xdr:to>
    <xdr:cxnSp macro="">
      <xdr:nvCxnSpPr>
        <xdr:cNvPr id="436" name="直線コネクタ 435"/>
        <xdr:cNvCxnSpPr/>
      </xdr:nvCxnSpPr>
      <xdr:spPr>
        <a:xfrm>
          <a:off x="13004800" y="13070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6" name="円/楕円 445"/>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7"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8" name="円/楕円 44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9" name="テキスト ボックス 44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50" name="円/楕円 449"/>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51" name="テキスト ボックス 450"/>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2" name="円/楕円 451"/>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43959</xdr:rowOff>
    </xdr:from>
    <xdr:ext cx="762000" cy="259045"/>
    <xdr:sp macro="" textlink="">
      <xdr:nvSpPr>
        <xdr:cNvPr id="453" name="テキスト ボックス 452"/>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54" name="円/楕円 453"/>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55" name="テキスト ボックス 454"/>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埼玉県春日部市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159407</xdr:rowOff>
    </xdr:from>
    <xdr:to>
      <xdr:col>4</xdr:col>
      <xdr:colOff>1117600</xdr:colOff>
      <xdr:row>19</xdr:row>
      <xdr:rowOff>43376</xdr:rowOff>
    </xdr:to>
    <xdr:cxnSp macro="">
      <xdr:nvCxnSpPr>
        <xdr:cNvPr id="52" name="直線コネクタ 51"/>
        <xdr:cNvCxnSpPr/>
      </xdr:nvCxnSpPr>
      <xdr:spPr bwMode="auto">
        <a:xfrm flipV="1">
          <a:off x="5003800" y="3293132"/>
          <a:ext cx="647700" cy="55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9772</xdr:rowOff>
    </xdr:from>
    <xdr:to>
      <xdr:col>4</xdr:col>
      <xdr:colOff>469900</xdr:colOff>
      <xdr:row>19</xdr:row>
      <xdr:rowOff>43376</xdr:rowOff>
    </xdr:to>
    <xdr:cxnSp macro="">
      <xdr:nvCxnSpPr>
        <xdr:cNvPr id="55" name="直線コネクタ 54"/>
        <xdr:cNvCxnSpPr/>
      </xdr:nvCxnSpPr>
      <xdr:spPr bwMode="auto">
        <a:xfrm>
          <a:off x="4305300" y="3314947"/>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93080</xdr:rowOff>
    </xdr:from>
    <xdr:to>
      <xdr:col>3</xdr:col>
      <xdr:colOff>904875</xdr:colOff>
      <xdr:row>19</xdr:row>
      <xdr:rowOff>9772</xdr:rowOff>
    </xdr:to>
    <xdr:cxnSp macro="">
      <xdr:nvCxnSpPr>
        <xdr:cNvPr id="58" name="直線コネクタ 57"/>
        <xdr:cNvCxnSpPr/>
      </xdr:nvCxnSpPr>
      <xdr:spPr bwMode="auto">
        <a:xfrm>
          <a:off x="3606800" y="3226805"/>
          <a:ext cx="698500" cy="8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93080</xdr:rowOff>
    </xdr:from>
    <xdr:to>
      <xdr:col>3</xdr:col>
      <xdr:colOff>206375</xdr:colOff>
      <xdr:row>18</xdr:row>
      <xdr:rowOff>118096</xdr:rowOff>
    </xdr:to>
    <xdr:cxnSp macro="">
      <xdr:nvCxnSpPr>
        <xdr:cNvPr id="61" name="直線コネクタ 60"/>
        <xdr:cNvCxnSpPr/>
      </xdr:nvCxnSpPr>
      <xdr:spPr bwMode="auto">
        <a:xfrm flipV="1">
          <a:off x="2908300" y="3226805"/>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108607</xdr:rowOff>
    </xdr:from>
    <xdr:to>
      <xdr:col>5</xdr:col>
      <xdr:colOff>34925</xdr:colOff>
      <xdr:row>19</xdr:row>
      <xdr:rowOff>38757</xdr:rowOff>
    </xdr:to>
    <xdr:sp macro="" textlink="">
      <xdr:nvSpPr>
        <xdr:cNvPr id="71" name="円/楕円 70"/>
        <xdr:cNvSpPr/>
      </xdr:nvSpPr>
      <xdr:spPr bwMode="auto">
        <a:xfrm>
          <a:off x="5600700" y="324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80684</xdr:rowOff>
    </xdr:from>
    <xdr:ext cx="762000" cy="259045"/>
    <xdr:sp macro="" textlink="">
      <xdr:nvSpPr>
        <xdr:cNvPr id="72" name="人口1人当たり決算額の推移該当値テキスト130"/>
        <xdr:cNvSpPr txBox="1"/>
      </xdr:nvSpPr>
      <xdr:spPr>
        <a:xfrm>
          <a:off x="5740400" y="321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164026</xdr:rowOff>
    </xdr:from>
    <xdr:to>
      <xdr:col>4</xdr:col>
      <xdr:colOff>520700</xdr:colOff>
      <xdr:row>19</xdr:row>
      <xdr:rowOff>94176</xdr:rowOff>
    </xdr:to>
    <xdr:sp macro="" textlink="">
      <xdr:nvSpPr>
        <xdr:cNvPr id="73" name="円/楕円 72"/>
        <xdr:cNvSpPr/>
      </xdr:nvSpPr>
      <xdr:spPr bwMode="auto">
        <a:xfrm>
          <a:off x="4953000" y="32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78953</xdr:rowOff>
    </xdr:from>
    <xdr:ext cx="736600" cy="259045"/>
    <xdr:sp macro="" textlink="">
      <xdr:nvSpPr>
        <xdr:cNvPr id="74" name="テキスト ボックス 73"/>
        <xdr:cNvSpPr txBox="1"/>
      </xdr:nvSpPr>
      <xdr:spPr>
        <a:xfrm>
          <a:off x="4622800" y="338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48,019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130422</xdr:rowOff>
    </xdr:from>
    <xdr:to>
      <xdr:col>3</xdr:col>
      <xdr:colOff>955675</xdr:colOff>
      <xdr:row>19</xdr:row>
      <xdr:rowOff>60572</xdr:rowOff>
    </xdr:to>
    <xdr:sp macro="" textlink="">
      <xdr:nvSpPr>
        <xdr:cNvPr id="75" name="円/楕円 74"/>
        <xdr:cNvSpPr/>
      </xdr:nvSpPr>
      <xdr:spPr bwMode="auto">
        <a:xfrm>
          <a:off x="4254500" y="326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45349</xdr:rowOff>
    </xdr:from>
    <xdr:ext cx="762000" cy="259045"/>
    <xdr:sp macro="" textlink="">
      <xdr:nvSpPr>
        <xdr:cNvPr id="76" name="テキスト ボックス 75"/>
        <xdr:cNvSpPr txBox="1"/>
      </xdr:nvSpPr>
      <xdr:spPr>
        <a:xfrm>
          <a:off x="3924300" y="33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42280</xdr:rowOff>
    </xdr:from>
    <xdr:to>
      <xdr:col>3</xdr:col>
      <xdr:colOff>257175</xdr:colOff>
      <xdr:row>18</xdr:row>
      <xdr:rowOff>143880</xdr:rowOff>
    </xdr:to>
    <xdr:sp macro="" textlink="">
      <xdr:nvSpPr>
        <xdr:cNvPr id="77" name="円/楕円 76"/>
        <xdr:cNvSpPr/>
      </xdr:nvSpPr>
      <xdr:spPr bwMode="auto">
        <a:xfrm>
          <a:off x="3556000" y="317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128657</xdr:rowOff>
    </xdr:from>
    <xdr:ext cx="762000" cy="259045"/>
    <xdr:sp macro="" textlink="">
      <xdr:nvSpPr>
        <xdr:cNvPr id="78" name="テキスト ボックス 77"/>
        <xdr:cNvSpPr txBox="1"/>
      </xdr:nvSpPr>
      <xdr:spPr>
        <a:xfrm>
          <a:off x="3225800" y="326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67296</xdr:rowOff>
    </xdr:from>
    <xdr:to>
      <xdr:col>2</xdr:col>
      <xdr:colOff>692150</xdr:colOff>
      <xdr:row>18</xdr:row>
      <xdr:rowOff>168896</xdr:rowOff>
    </xdr:to>
    <xdr:sp macro="" textlink="">
      <xdr:nvSpPr>
        <xdr:cNvPr id="79" name="円/楕円 78"/>
        <xdr:cNvSpPr/>
      </xdr:nvSpPr>
      <xdr:spPr bwMode="auto">
        <a:xfrm>
          <a:off x="2857500" y="320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153673</xdr:rowOff>
    </xdr:from>
    <xdr:ext cx="762000" cy="259045"/>
    <xdr:sp macro="" textlink="">
      <xdr:nvSpPr>
        <xdr:cNvPr id="80" name="テキスト ボックス 79"/>
        <xdr:cNvSpPr txBox="1"/>
      </xdr:nvSpPr>
      <xdr:spPr>
        <a:xfrm>
          <a:off x="2527300" y="328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292082</xdr:rowOff>
    </xdr:from>
    <xdr:to>
      <xdr:col>4</xdr:col>
      <xdr:colOff>1117600</xdr:colOff>
      <xdr:row>36</xdr:row>
      <xdr:rowOff>40850</xdr:rowOff>
    </xdr:to>
    <xdr:cxnSp macro="">
      <xdr:nvCxnSpPr>
        <xdr:cNvPr id="115" name="直線コネクタ 114"/>
        <xdr:cNvCxnSpPr/>
      </xdr:nvCxnSpPr>
      <xdr:spPr bwMode="auto">
        <a:xfrm>
          <a:off x="5003800" y="6902432"/>
          <a:ext cx="647700" cy="9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240418</xdr:rowOff>
    </xdr:from>
    <xdr:to>
      <xdr:col>4</xdr:col>
      <xdr:colOff>469900</xdr:colOff>
      <xdr:row>35</xdr:row>
      <xdr:rowOff>292082</xdr:rowOff>
    </xdr:to>
    <xdr:cxnSp macro="">
      <xdr:nvCxnSpPr>
        <xdr:cNvPr id="118" name="直線コネクタ 117"/>
        <xdr:cNvCxnSpPr/>
      </xdr:nvCxnSpPr>
      <xdr:spPr bwMode="auto">
        <a:xfrm>
          <a:off x="4305300" y="6850768"/>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227160</xdr:rowOff>
    </xdr:from>
    <xdr:to>
      <xdr:col>3</xdr:col>
      <xdr:colOff>904875</xdr:colOff>
      <xdr:row>35</xdr:row>
      <xdr:rowOff>240418</xdr:rowOff>
    </xdr:to>
    <xdr:cxnSp macro="">
      <xdr:nvCxnSpPr>
        <xdr:cNvPr id="121" name="直線コネクタ 120"/>
        <xdr:cNvCxnSpPr/>
      </xdr:nvCxnSpPr>
      <xdr:spPr bwMode="auto">
        <a:xfrm>
          <a:off x="3606800" y="6837510"/>
          <a:ext cx="6985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171446</xdr:rowOff>
    </xdr:from>
    <xdr:to>
      <xdr:col>3</xdr:col>
      <xdr:colOff>206375</xdr:colOff>
      <xdr:row>35</xdr:row>
      <xdr:rowOff>227160</xdr:rowOff>
    </xdr:to>
    <xdr:cxnSp macro="">
      <xdr:nvCxnSpPr>
        <xdr:cNvPr id="124" name="直線コネクタ 123"/>
        <xdr:cNvCxnSpPr/>
      </xdr:nvCxnSpPr>
      <xdr:spPr bwMode="auto">
        <a:xfrm>
          <a:off x="2908300" y="6781796"/>
          <a:ext cx="698500" cy="5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332950</xdr:rowOff>
    </xdr:from>
    <xdr:to>
      <xdr:col>5</xdr:col>
      <xdr:colOff>34925</xdr:colOff>
      <xdr:row>36</xdr:row>
      <xdr:rowOff>91650</xdr:rowOff>
    </xdr:to>
    <xdr:sp macro="" textlink="">
      <xdr:nvSpPr>
        <xdr:cNvPr id="134" name="円/楕円 133"/>
        <xdr:cNvSpPr/>
      </xdr:nvSpPr>
      <xdr:spPr bwMode="auto">
        <a:xfrm>
          <a:off x="5600700" y="694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305027</xdr:rowOff>
    </xdr:from>
    <xdr:ext cx="762000" cy="259045"/>
    <xdr:sp macro="" textlink="">
      <xdr:nvSpPr>
        <xdr:cNvPr id="135" name="人口1人当たり決算額の推移該当値テキスト445"/>
        <xdr:cNvSpPr txBox="1"/>
      </xdr:nvSpPr>
      <xdr:spPr>
        <a:xfrm>
          <a:off x="5740400" y="69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241282</xdr:rowOff>
    </xdr:from>
    <xdr:to>
      <xdr:col>4</xdr:col>
      <xdr:colOff>520700</xdr:colOff>
      <xdr:row>35</xdr:row>
      <xdr:rowOff>342882</xdr:rowOff>
    </xdr:to>
    <xdr:sp macro="" textlink="">
      <xdr:nvSpPr>
        <xdr:cNvPr id="136" name="円/楕円 135"/>
        <xdr:cNvSpPr/>
      </xdr:nvSpPr>
      <xdr:spPr bwMode="auto">
        <a:xfrm>
          <a:off x="4953000" y="68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327659</xdr:rowOff>
    </xdr:from>
    <xdr:ext cx="736600" cy="259045"/>
    <xdr:sp macro="" textlink="">
      <xdr:nvSpPr>
        <xdr:cNvPr id="137" name="テキスト ボックス 136"/>
        <xdr:cNvSpPr txBox="1"/>
      </xdr:nvSpPr>
      <xdr:spPr>
        <a:xfrm>
          <a:off x="4622800" y="693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189618</xdr:rowOff>
    </xdr:from>
    <xdr:to>
      <xdr:col>3</xdr:col>
      <xdr:colOff>955675</xdr:colOff>
      <xdr:row>35</xdr:row>
      <xdr:rowOff>291218</xdr:rowOff>
    </xdr:to>
    <xdr:sp macro="" textlink="">
      <xdr:nvSpPr>
        <xdr:cNvPr id="138" name="円/楕円 137"/>
        <xdr:cNvSpPr/>
      </xdr:nvSpPr>
      <xdr:spPr bwMode="auto">
        <a:xfrm>
          <a:off x="4254500" y="679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275995</xdr:rowOff>
    </xdr:from>
    <xdr:ext cx="762000" cy="259045"/>
    <xdr:sp macro="" textlink="">
      <xdr:nvSpPr>
        <xdr:cNvPr id="139" name="テキスト ボックス 138"/>
        <xdr:cNvSpPr txBox="1"/>
      </xdr:nvSpPr>
      <xdr:spPr>
        <a:xfrm>
          <a:off x="3924300" y="688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176360</xdr:rowOff>
    </xdr:from>
    <xdr:to>
      <xdr:col>3</xdr:col>
      <xdr:colOff>257175</xdr:colOff>
      <xdr:row>35</xdr:row>
      <xdr:rowOff>277960</xdr:rowOff>
    </xdr:to>
    <xdr:sp macro="" textlink="">
      <xdr:nvSpPr>
        <xdr:cNvPr id="140" name="円/楕円 139"/>
        <xdr:cNvSpPr/>
      </xdr:nvSpPr>
      <xdr:spPr bwMode="auto">
        <a:xfrm>
          <a:off x="3556000" y="678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288137</xdr:rowOff>
    </xdr:from>
    <xdr:ext cx="762000" cy="259045"/>
    <xdr:sp macro="" textlink="">
      <xdr:nvSpPr>
        <xdr:cNvPr id="141" name="テキスト ボックス 140"/>
        <xdr:cNvSpPr txBox="1"/>
      </xdr:nvSpPr>
      <xdr:spPr>
        <a:xfrm>
          <a:off x="3225800" y="65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120646</xdr:rowOff>
    </xdr:from>
    <xdr:to>
      <xdr:col>2</xdr:col>
      <xdr:colOff>692150</xdr:colOff>
      <xdr:row>35</xdr:row>
      <xdr:rowOff>222246</xdr:rowOff>
    </xdr:to>
    <xdr:sp macro="" textlink="">
      <xdr:nvSpPr>
        <xdr:cNvPr id="142" name="円/楕円 141"/>
        <xdr:cNvSpPr/>
      </xdr:nvSpPr>
      <xdr:spPr bwMode="auto">
        <a:xfrm>
          <a:off x="2857500" y="673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232423</xdr:rowOff>
    </xdr:from>
    <xdr:ext cx="762000" cy="259045"/>
    <xdr:sp macro="" textlink="">
      <xdr:nvSpPr>
        <xdr:cNvPr id="143" name="テキスト ボックス 142"/>
        <xdr:cNvSpPr txBox="1"/>
      </xdr:nvSpPr>
      <xdr:spPr>
        <a:xfrm>
          <a:off x="2527300" y="64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latin typeface="ＭＳ ゴシック" pitchFamily="49" charset="-128"/>
              <a:ea typeface="ＭＳ ゴシック" pitchFamily="49" charset="-128"/>
              <a:cs typeface="+mn-cs"/>
            </a:rPr>
            <a:t>　</a:t>
          </a:r>
          <a:r>
            <a:rPr lang="ja-JP" altLang="ja-JP" sz="1200">
              <a:solidFill>
                <a:schemeClr val="dk1"/>
              </a:solidFill>
              <a:latin typeface="ＭＳ ゴシック" pitchFamily="49" charset="-128"/>
              <a:ea typeface="ＭＳ ゴシック" pitchFamily="49" charset="-128"/>
              <a:cs typeface="+mn-cs"/>
            </a:rPr>
            <a:t>財政調整基金残高は</a:t>
          </a:r>
          <a:r>
            <a:rPr lang="en-US" altLang="ja-JP" sz="1200">
              <a:solidFill>
                <a:schemeClr val="dk1"/>
              </a:solidFill>
              <a:latin typeface="ＭＳ ゴシック" pitchFamily="49" charset="-128"/>
              <a:ea typeface="ＭＳ ゴシック" pitchFamily="49" charset="-128"/>
              <a:cs typeface="+mn-cs"/>
            </a:rPr>
            <a:t>5,352</a:t>
          </a:r>
          <a:r>
            <a:rPr lang="ja-JP" altLang="ja-JP" sz="1200">
              <a:solidFill>
                <a:schemeClr val="dk1"/>
              </a:solidFill>
              <a:latin typeface="ＭＳ ゴシック" pitchFamily="49" charset="-128"/>
              <a:ea typeface="ＭＳ ゴシック" pitchFamily="49" charset="-128"/>
              <a:cs typeface="+mn-cs"/>
            </a:rPr>
            <a:t>百万円で、前年度対比</a:t>
          </a:r>
          <a:r>
            <a:rPr lang="en-US" altLang="ja-JP" sz="1200">
              <a:solidFill>
                <a:schemeClr val="dk1"/>
              </a:solidFill>
              <a:latin typeface="ＭＳ ゴシック" pitchFamily="49" charset="-128"/>
              <a:ea typeface="ＭＳ ゴシック" pitchFamily="49" charset="-128"/>
              <a:cs typeface="+mn-cs"/>
            </a:rPr>
            <a:t>462</a:t>
          </a:r>
          <a:r>
            <a:rPr lang="ja-JP" altLang="ja-JP" sz="1200">
              <a:solidFill>
                <a:schemeClr val="dk1"/>
              </a:solidFill>
              <a:latin typeface="ＭＳ ゴシック" pitchFamily="49" charset="-128"/>
              <a:ea typeface="ＭＳ ゴシック" pitchFamily="49" charset="-128"/>
              <a:cs typeface="+mn-cs"/>
            </a:rPr>
            <a:t>百万円の増となり、標準財政規模比で</a:t>
          </a:r>
          <a:r>
            <a:rPr lang="en-US" altLang="ja-JP" sz="1200">
              <a:solidFill>
                <a:schemeClr val="dk1"/>
              </a:solidFill>
              <a:latin typeface="ＭＳ ゴシック" pitchFamily="49" charset="-128"/>
              <a:ea typeface="ＭＳ ゴシック" pitchFamily="49" charset="-128"/>
              <a:cs typeface="+mn-cs"/>
            </a:rPr>
            <a:t>0.97</a:t>
          </a:r>
          <a:r>
            <a:rPr lang="ja-JP" altLang="ja-JP" sz="1200">
              <a:solidFill>
                <a:schemeClr val="dk1"/>
              </a:solidFill>
              <a:latin typeface="ＭＳ ゴシック" pitchFamily="49" charset="-128"/>
              <a:ea typeface="ＭＳ ゴシック" pitchFamily="49" charset="-128"/>
              <a:cs typeface="+mn-cs"/>
            </a:rPr>
            <a:t>ポイント上昇した。</a:t>
          </a:r>
          <a:endParaRPr lang="en-US" altLang="ja-JP" sz="1200">
            <a:solidFill>
              <a:schemeClr val="dk1"/>
            </a:solidFill>
            <a:latin typeface="ＭＳ ゴシック" pitchFamily="49" charset="-128"/>
            <a:ea typeface="ＭＳ ゴシック" pitchFamily="49" charset="-128"/>
            <a:cs typeface="+mn-cs"/>
          </a:endParaRPr>
        </a:p>
        <a:p>
          <a:r>
            <a:rPr lang="ja-JP" altLang="ja-JP" sz="1200">
              <a:solidFill>
                <a:schemeClr val="dk1"/>
              </a:solidFill>
              <a:latin typeface="ＭＳ ゴシック" pitchFamily="49" charset="-128"/>
              <a:ea typeface="ＭＳ ゴシック" pitchFamily="49" charset="-128"/>
              <a:cs typeface="+mn-cs"/>
            </a:rPr>
            <a:t>　実質収支は、歳入の伸びが歳出の伸びを下回ったことにより、前年度対比</a:t>
          </a:r>
          <a:r>
            <a:rPr lang="en-US" altLang="ja-JP" sz="1200">
              <a:solidFill>
                <a:schemeClr val="dk1"/>
              </a:solidFill>
              <a:latin typeface="ＭＳ ゴシック" pitchFamily="49" charset="-128"/>
              <a:ea typeface="ＭＳ ゴシック" pitchFamily="49" charset="-128"/>
              <a:cs typeface="+mn-cs"/>
            </a:rPr>
            <a:t>289</a:t>
          </a:r>
          <a:r>
            <a:rPr lang="ja-JP" altLang="ja-JP" sz="1200">
              <a:solidFill>
                <a:schemeClr val="dk1"/>
              </a:solidFill>
              <a:latin typeface="ＭＳ ゴシック" pitchFamily="49" charset="-128"/>
              <a:ea typeface="ＭＳ ゴシック" pitchFamily="49" charset="-128"/>
              <a:cs typeface="+mn-cs"/>
            </a:rPr>
            <a:t>百万円減の</a:t>
          </a:r>
          <a:r>
            <a:rPr lang="en-US" altLang="ja-JP" sz="1200">
              <a:solidFill>
                <a:schemeClr val="dk1"/>
              </a:solidFill>
              <a:latin typeface="ＭＳ ゴシック" pitchFamily="49" charset="-128"/>
              <a:ea typeface="ＭＳ ゴシック" pitchFamily="49" charset="-128"/>
              <a:cs typeface="+mn-cs"/>
            </a:rPr>
            <a:t>2,217</a:t>
          </a:r>
          <a:r>
            <a:rPr lang="ja-JP" altLang="ja-JP" sz="1200">
              <a:solidFill>
                <a:schemeClr val="dk1"/>
              </a:solidFill>
              <a:latin typeface="ＭＳ ゴシック" pitchFamily="49" charset="-128"/>
              <a:ea typeface="ＭＳ ゴシック" pitchFamily="49" charset="-128"/>
              <a:cs typeface="+mn-cs"/>
            </a:rPr>
            <a:t>百万円となり、標準財政規模比で</a:t>
          </a:r>
          <a:r>
            <a:rPr lang="en-US" altLang="ja-JP" sz="1200">
              <a:solidFill>
                <a:schemeClr val="dk1"/>
              </a:solidFill>
              <a:latin typeface="ＭＳ ゴシック" pitchFamily="49" charset="-128"/>
              <a:ea typeface="ＭＳ ゴシック" pitchFamily="49" charset="-128"/>
              <a:cs typeface="+mn-cs"/>
            </a:rPr>
            <a:t>0.78</a:t>
          </a:r>
          <a:r>
            <a:rPr lang="ja-JP" altLang="ja-JP" sz="1200">
              <a:solidFill>
                <a:schemeClr val="dk1"/>
              </a:solidFill>
              <a:latin typeface="ＭＳ ゴシック" pitchFamily="49" charset="-128"/>
              <a:ea typeface="ＭＳ ゴシック" pitchFamily="49" charset="-128"/>
              <a:cs typeface="+mn-cs"/>
            </a:rPr>
            <a:t>ポイント下降した。　</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ja-JP" sz="1200">
              <a:solidFill>
                <a:schemeClr val="dk1"/>
              </a:solidFill>
              <a:latin typeface="ＭＳ ゴシック" pitchFamily="49" charset="-128"/>
              <a:ea typeface="ＭＳ ゴシック" pitchFamily="49" charset="-128"/>
              <a:cs typeface="+mn-cs"/>
            </a:rPr>
            <a:t>　実質単年度収支は、実質収支や積立金の減により、前年度対比</a:t>
          </a:r>
          <a:r>
            <a:rPr lang="en-US" altLang="ja-JP" sz="1200">
              <a:solidFill>
                <a:schemeClr val="dk1"/>
              </a:solidFill>
              <a:latin typeface="ＭＳ ゴシック" pitchFamily="49" charset="-128"/>
              <a:ea typeface="ＭＳ ゴシック" pitchFamily="49" charset="-128"/>
              <a:cs typeface="+mn-cs"/>
            </a:rPr>
            <a:t>470</a:t>
          </a:r>
          <a:r>
            <a:rPr lang="ja-JP" altLang="ja-JP" sz="1200">
              <a:solidFill>
                <a:schemeClr val="dk1"/>
              </a:solidFill>
              <a:latin typeface="ＭＳ ゴシック" pitchFamily="49" charset="-128"/>
              <a:ea typeface="ＭＳ ゴシック" pitchFamily="49" charset="-128"/>
              <a:cs typeface="+mn-cs"/>
            </a:rPr>
            <a:t>百万円減の</a:t>
          </a:r>
          <a:r>
            <a:rPr lang="en-US" altLang="ja-JP" sz="1200">
              <a:solidFill>
                <a:schemeClr val="dk1"/>
              </a:solidFill>
              <a:latin typeface="ＭＳ ゴシック" pitchFamily="49" charset="-128"/>
              <a:ea typeface="ＭＳ ゴシック" pitchFamily="49" charset="-128"/>
              <a:cs typeface="+mn-cs"/>
            </a:rPr>
            <a:t>174</a:t>
          </a:r>
          <a:r>
            <a:rPr lang="ja-JP" altLang="ja-JP" sz="1200">
              <a:solidFill>
                <a:schemeClr val="dk1"/>
              </a:solidFill>
              <a:latin typeface="ＭＳ ゴシック" pitchFamily="49" charset="-128"/>
              <a:ea typeface="ＭＳ ゴシック" pitchFamily="49" charset="-128"/>
              <a:cs typeface="+mn-cs"/>
            </a:rPr>
            <a:t>百万円となり、標準財政規模比で</a:t>
          </a:r>
          <a:r>
            <a:rPr lang="en-US" altLang="ja-JP" sz="1200">
              <a:solidFill>
                <a:schemeClr val="dk1"/>
              </a:solidFill>
              <a:latin typeface="ＭＳ ゴシック" pitchFamily="49" charset="-128"/>
              <a:ea typeface="ＭＳ ゴシック" pitchFamily="49" charset="-128"/>
              <a:cs typeface="+mn-cs"/>
            </a:rPr>
            <a:t>1.16</a:t>
          </a:r>
          <a:r>
            <a:rPr lang="ja-JP" altLang="ja-JP" sz="1200">
              <a:solidFill>
                <a:schemeClr val="dk1"/>
              </a:solidFill>
              <a:latin typeface="ＭＳ ゴシック" pitchFamily="49" charset="-128"/>
              <a:ea typeface="ＭＳ ゴシック" pitchFamily="49" charset="-128"/>
              <a:cs typeface="+mn-cs"/>
            </a:rPr>
            <a:t>ポイント下降した。</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ja-JP" sz="1200">
              <a:solidFill>
                <a:schemeClr val="dk1"/>
              </a:solidFill>
              <a:latin typeface="ＭＳ ゴシック" pitchFamily="49" charset="-128"/>
              <a:ea typeface="ＭＳ ゴシック" pitchFamily="49" charset="-128"/>
              <a:cs typeface="+mn-cs"/>
            </a:rPr>
            <a:t>　今後も</a:t>
          </a:r>
          <a:r>
            <a:rPr lang="ja-JP" altLang="ja-JP" sz="1200" b="0" i="0" baseline="0">
              <a:solidFill>
                <a:schemeClr val="dk1"/>
              </a:solidFill>
              <a:latin typeface="ＭＳ ゴシック" pitchFamily="49" charset="-128"/>
              <a:ea typeface="ＭＳ ゴシック" pitchFamily="49" charset="-128"/>
              <a:cs typeface="+mn-cs"/>
            </a:rPr>
            <a:t>中長期的な展望を踏まえ、健全な財政運営に努めていく。</a:t>
          </a:r>
          <a:endParaRPr lang="ja-JP" altLang="ja-JP" sz="1200">
            <a:solidFill>
              <a:schemeClr val="dk1"/>
            </a:solidFill>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　</a:t>
          </a:r>
          <a:r>
            <a:rPr lang="ja-JP" altLang="ja-JP" sz="1400">
              <a:solidFill>
                <a:schemeClr val="dk1"/>
              </a:solidFill>
              <a:latin typeface="ＭＳ ゴシック" pitchFamily="49" charset="-128"/>
              <a:ea typeface="ＭＳ ゴシック" pitchFamily="49" charset="-128"/>
              <a:cs typeface="+mn-cs"/>
            </a:rPr>
            <a:t>平成</a:t>
          </a:r>
          <a:r>
            <a:rPr lang="en-US" altLang="ja-JP" sz="1400">
              <a:solidFill>
                <a:schemeClr val="dk1"/>
              </a:solidFill>
              <a:latin typeface="ＭＳ ゴシック" pitchFamily="49" charset="-128"/>
              <a:ea typeface="ＭＳ ゴシック" pitchFamily="49" charset="-128"/>
              <a:cs typeface="+mn-cs"/>
            </a:rPr>
            <a:t>20</a:t>
          </a:r>
          <a:r>
            <a:rPr lang="ja-JP" altLang="ja-JP" sz="1400">
              <a:solidFill>
                <a:schemeClr val="dk1"/>
              </a:solidFill>
              <a:latin typeface="ＭＳ ゴシック" pitchFamily="49" charset="-128"/>
              <a:ea typeface="ＭＳ ゴシック" pitchFamily="49" charset="-128"/>
              <a:cs typeface="+mn-cs"/>
            </a:rPr>
            <a:t>年度以降、各会計とも黒字で推移している。</a:t>
          </a:r>
          <a:endParaRPr lang="ja-JP" altLang="ja-JP" sz="1400">
            <a:latin typeface="ＭＳ ゴシック" pitchFamily="49" charset="-128"/>
            <a:ea typeface="ＭＳ ゴシック" pitchFamily="49" charset="-128"/>
          </a:endParaRPr>
        </a:p>
        <a:p>
          <a:r>
            <a:rPr lang="ja-JP" altLang="en-US" sz="1400">
              <a:solidFill>
                <a:schemeClr val="dk1"/>
              </a:solidFill>
              <a:latin typeface="ＭＳ ゴシック" pitchFamily="49" charset="-128"/>
              <a:ea typeface="ＭＳ ゴシック" pitchFamily="49" charset="-128"/>
              <a:cs typeface="+mn-cs"/>
            </a:rPr>
            <a:t>　</a:t>
          </a:r>
          <a:r>
            <a:rPr lang="ja-JP" altLang="ja-JP" sz="1400">
              <a:solidFill>
                <a:schemeClr val="dk1"/>
              </a:solidFill>
              <a:latin typeface="ＭＳ ゴシック" pitchFamily="49" charset="-128"/>
              <a:ea typeface="ＭＳ ゴシック" pitchFamily="49" charset="-128"/>
              <a:cs typeface="+mn-cs"/>
            </a:rPr>
            <a:t>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400">
            <a:latin typeface="ＭＳ ゴシック" pitchFamily="49" charset="-128"/>
            <a:ea typeface="ＭＳ ゴシック" pitchFamily="49" charset="-128"/>
          </a:endParaRPr>
        </a:p>
        <a:p>
          <a:r>
            <a:rPr lang="ja-JP" altLang="en-US" sz="1400" baseline="0">
              <a:solidFill>
                <a:schemeClr val="dk1"/>
              </a:solidFill>
              <a:latin typeface="ＭＳ ゴシック" pitchFamily="49" charset="-128"/>
              <a:ea typeface="ＭＳ ゴシック" pitchFamily="49" charset="-128"/>
              <a:cs typeface="+mn-cs"/>
            </a:rPr>
            <a:t>　</a:t>
          </a:r>
          <a:r>
            <a:rPr lang="ja-JP" altLang="ja-JP" sz="1400">
              <a:solidFill>
                <a:schemeClr val="dk1"/>
              </a:solidFill>
              <a:latin typeface="ＭＳ ゴシック" pitchFamily="49" charset="-128"/>
              <a:ea typeface="ＭＳ ゴシック" pitchFamily="49" charset="-128"/>
              <a:cs typeface="+mn-cs"/>
            </a:rPr>
            <a:t>また、本市独自の事情として、新病院整備事業や春日部駅西口環境整備事業などの大規模事業が進行中である。</a:t>
          </a:r>
          <a:endParaRPr lang="ja-JP" altLang="ja-JP" sz="1400">
            <a:latin typeface="ＭＳ ゴシック" pitchFamily="49" charset="-128"/>
            <a:ea typeface="ＭＳ ゴシック" pitchFamily="49" charset="-128"/>
          </a:endParaRPr>
        </a:p>
        <a:p>
          <a:r>
            <a:rPr lang="ja-JP" altLang="ja-JP" sz="1400">
              <a:solidFill>
                <a:schemeClr val="dk1"/>
              </a:solidFill>
              <a:latin typeface="ＭＳ ゴシック" pitchFamily="49" charset="-128"/>
              <a:ea typeface="ＭＳ ゴシック" pitchFamily="49" charset="-128"/>
              <a:cs typeface="+mn-cs"/>
            </a:rPr>
            <a:t>　したがって、今後も連結実質赤字比率の推移を注視しながら、中長期的な展望を踏まえた健全な財政運営に努める必要がある。</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元利償還金等は、元利償還金が減少しており、公営企業債の元利償還金に対する繰入金や債務負担行為に基づく支出額は増となったが、全体としては減となった。</a:t>
          </a:r>
        </a:p>
        <a:p>
          <a:r>
            <a:rPr kumimoji="1" lang="ja-JP" altLang="en-US" sz="1200">
              <a:latin typeface="ＭＳ ゴシック" pitchFamily="49" charset="-128"/>
              <a:ea typeface="ＭＳ ゴシック" pitchFamily="49" charset="-128"/>
            </a:rPr>
            <a:t>　算入公債費等は、特定財源の額や、臨時財政対策債及び合併特例債の発行増により増加となった。</a:t>
          </a:r>
        </a:p>
        <a:p>
          <a:r>
            <a:rPr kumimoji="1" lang="ja-JP" altLang="en-US" sz="1200">
              <a:latin typeface="ＭＳ ゴシック" pitchFamily="49" charset="-128"/>
              <a:ea typeface="ＭＳ ゴシック" pitchFamily="49" charset="-128"/>
            </a:rPr>
            <a:t>　元利償還金等が減少し、算入公債費等が増加したことにより、実質公債費の分子は、減少傾向を維持する結果となった。</a:t>
          </a:r>
        </a:p>
        <a:p>
          <a:r>
            <a:rPr kumimoji="1" lang="ja-JP" altLang="en-US" sz="1200">
              <a:latin typeface="ＭＳ ゴシック" pitchFamily="49" charset="-128"/>
              <a:ea typeface="ＭＳ ゴシック" pitchFamily="49" charset="-128"/>
            </a:rPr>
            <a:t>　公債費に占める合併特例債や臨時財政対策債の割合が増加傾向にあることから、実質公債費比率の分子の減少傾向は、しばらく続くものと分析している。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一般会計等に係る地方債の現在高は、合併に伴うインフラ整備等により、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年度も増加となった。退職手当負担見込額は、職員の新陳代謝等の理由から減少傾向にある。</a:t>
          </a:r>
        </a:p>
        <a:p>
          <a:r>
            <a:rPr kumimoji="1" lang="ja-JP" altLang="en-US" sz="1400">
              <a:latin typeface="ＭＳ ゴシック" pitchFamily="49" charset="-128"/>
              <a:ea typeface="ＭＳ ゴシック" pitchFamily="49" charset="-128"/>
            </a:rPr>
            <a:t>　充当可能財源等では、充当可能基金が財政調整基金等への積立により増となった。また、市債に占める合併特例債や臨時財政対策債の発行割合が上昇していることから、基準財政需要額算入見込額も増加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年度以降、将来負担比率の分子は減少傾向にある。将来負担額は増加しているものの、充当可能財源等の増加がそれを上回っているためで、この傾向はしばらく続くものと分析している。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G36" sqref="BG36:BU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69947802</v>
      </c>
      <c r="BO4" s="349"/>
      <c r="BP4" s="349"/>
      <c r="BQ4" s="349"/>
      <c r="BR4" s="349"/>
      <c r="BS4" s="349"/>
      <c r="BT4" s="349"/>
      <c r="BU4" s="350"/>
      <c r="BV4" s="348">
        <v>68101333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67362058</v>
      </c>
      <c r="BO5" s="386"/>
      <c r="BP5" s="386"/>
      <c r="BQ5" s="386"/>
      <c r="BR5" s="386"/>
      <c r="BS5" s="386"/>
      <c r="BT5" s="386"/>
      <c r="BU5" s="387"/>
      <c r="BV5" s="385">
        <v>65326297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92.5</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2585744</v>
      </c>
      <c r="BO6" s="386"/>
      <c r="BP6" s="386"/>
      <c r="BQ6" s="386"/>
      <c r="BR6" s="386"/>
      <c r="BS6" s="386"/>
      <c r="BT6" s="386"/>
      <c r="BU6" s="387"/>
      <c r="BV6" s="385">
        <v>2775036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101.7</v>
      </c>
      <c r="CU6" s="423"/>
      <c r="CV6" s="423"/>
      <c r="CW6" s="423"/>
      <c r="CX6" s="423"/>
      <c r="CY6" s="423"/>
      <c r="CZ6" s="423"/>
      <c r="DA6" s="424"/>
      <c r="DB6" s="422">
        <v>100.7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368653</v>
      </c>
      <c r="BO7" s="386"/>
      <c r="BP7" s="386"/>
      <c r="BQ7" s="386"/>
      <c r="BR7" s="386"/>
      <c r="BS7" s="386"/>
      <c r="BT7" s="386"/>
      <c r="BU7" s="387"/>
      <c r="BV7" s="385">
        <v>269287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41223779</v>
      </c>
      <c r="CU7" s="386"/>
      <c r="CV7" s="386"/>
      <c r="CW7" s="386"/>
      <c r="CX7" s="386"/>
      <c r="CY7" s="386"/>
      <c r="CZ7" s="386"/>
      <c r="DA7" s="387"/>
      <c r="DB7" s="385">
        <v>40701179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2217091</v>
      </c>
      <c r="BO8" s="386"/>
      <c r="BP8" s="386"/>
      <c r="BQ8" s="386"/>
      <c r="BR8" s="386"/>
      <c r="BS8" s="386"/>
      <c r="BT8" s="386"/>
      <c r="BU8" s="387"/>
      <c r="BV8" s="385">
        <v>2505749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237171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-288658</v>
      </c>
      <c r="BO9" s="386"/>
      <c r="BP9" s="386"/>
      <c r="BQ9" s="386"/>
      <c r="BR9" s="386"/>
      <c r="BS9" s="386"/>
      <c r="BT9" s="386"/>
      <c r="BU9" s="387"/>
      <c r="BV9" s="385">
        <v>-104017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238506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462434</v>
      </c>
      <c r="BO10" s="386"/>
      <c r="BP10" s="386"/>
      <c r="BQ10" s="386"/>
      <c r="BR10" s="386"/>
      <c r="BS10" s="386"/>
      <c r="BT10" s="386"/>
      <c r="BU10" s="387"/>
      <c r="BV10" s="385">
        <v>747702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237723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234831</v>
      </c>
      <c r="S13" s="467"/>
      <c r="T13" s="467"/>
      <c r="U13" s="467"/>
      <c r="V13" s="468"/>
      <c r="W13" s="401" t="s">
        <v>123</v>
      </c>
      <c r="X13" s="402"/>
      <c r="Y13" s="402"/>
      <c r="Z13" s="402"/>
      <c r="AA13" s="402"/>
      <c r="AB13" s="392"/>
      <c r="AC13" s="436">
        <v>1243</v>
      </c>
      <c r="AD13" s="437"/>
      <c r="AE13" s="437"/>
      <c r="AF13" s="437"/>
      <c r="AG13" s="476"/>
      <c r="AH13" s="436">
        <v>1680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173776</v>
      </c>
      <c r="BO13" s="386"/>
      <c r="BP13" s="386"/>
      <c r="BQ13" s="386"/>
      <c r="BR13" s="386"/>
      <c r="BS13" s="386"/>
      <c r="BT13" s="386"/>
      <c r="BU13" s="387"/>
      <c r="BV13" s="385">
        <v>643685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238963</v>
      </c>
      <c r="S14" s="467"/>
      <c r="T14" s="467"/>
      <c r="U14" s="467"/>
      <c r="V14" s="468"/>
      <c r="W14" s="375"/>
      <c r="X14" s="376"/>
      <c r="Y14" s="376"/>
      <c r="Z14" s="376"/>
      <c r="AA14" s="376"/>
      <c r="AB14" s="365"/>
      <c r="AC14" s="469">
        <v>1.2</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33.4</v>
      </c>
      <c r="CU14" s="481"/>
      <c r="CV14" s="481"/>
      <c r="CW14" s="481"/>
      <c r="CX14" s="481"/>
      <c r="CY14" s="481"/>
      <c r="CZ14" s="481"/>
      <c r="DA14" s="482"/>
      <c r="DB14" s="480">
        <v>35.1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235992</v>
      </c>
      <c r="S15" s="467"/>
      <c r="T15" s="467"/>
      <c r="U15" s="467"/>
      <c r="V15" s="468"/>
      <c r="W15" s="401" t="s">
        <v>130</v>
      </c>
      <c r="X15" s="402"/>
      <c r="Y15" s="402"/>
      <c r="Z15" s="402"/>
      <c r="AA15" s="402"/>
      <c r="AB15" s="392"/>
      <c r="AC15" s="436">
        <v>24929</v>
      </c>
      <c r="AD15" s="437"/>
      <c r="AE15" s="437"/>
      <c r="AF15" s="437"/>
      <c r="AG15" s="476"/>
      <c r="AH15" s="436">
        <v>29169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23086454</v>
      </c>
      <c r="BO15" s="349"/>
      <c r="BP15" s="349"/>
      <c r="BQ15" s="349"/>
      <c r="BR15" s="349"/>
      <c r="BS15" s="349"/>
      <c r="BT15" s="349"/>
      <c r="BU15" s="350"/>
      <c r="BV15" s="348">
        <v>22482453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23.8</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29859359</v>
      </c>
      <c r="BO16" s="386"/>
      <c r="BP16" s="386"/>
      <c r="BQ16" s="386"/>
      <c r="BR16" s="386"/>
      <c r="BS16" s="386"/>
      <c r="BT16" s="386"/>
      <c r="BU16" s="387"/>
      <c r="BV16" s="385">
        <v>29100029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78681</v>
      </c>
      <c r="AD17" s="437"/>
      <c r="AE17" s="437"/>
      <c r="AF17" s="437"/>
      <c r="AG17" s="476"/>
      <c r="AH17" s="436">
        <v>83430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29629784</v>
      </c>
      <c r="BO17" s="386"/>
      <c r="BP17" s="386"/>
      <c r="BQ17" s="386"/>
      <c r="BR17" s="386"/>
      <c r="BS17" s="386"/>
      <c r="BT17" s="386"/>
      <c r="BU17" s="387"/>
      <c r="BV17" s="385">
        <v>28928079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66</v>
      </c>
      <c r="M18" s="498"/>
      <c r="N18" s="498"/>
      <c r="O18" s="498"/>
      <c r="P18" s="498"/>
      <c r="Q18" s="498"/>
      <c r="R18" s="499"/>
      <c r="S18" s="499"/>
      <c r="T18" s="499"/>
      <c r="U18" s="499"/>
      <c r="V18" s="500"/>
      <c r="W18" s="403"/>
      <c r="X18" s="404"/>
      <c r="Y18" s="404"/>
      <c r="Z18" s="404"/>
      <c r="AA18" s="404"/>
      <c r="AB18" s="395"/>
      <c r="AC18" s="501">
        <v>75</v>
      </c>
      <c r="AD18" s="502"/>
      <c r="AE18" s="502"/>
      <c r="AF18" s="502"/>
      <c r="AG18" s="503"/>
      <c r="AH18" s="501">
        <v>71.099999999999994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38653931</v>
      </c>
      <c r="BO18" s="386"/>
      <c r="BP18" s="386"/>
      <c r="BQ18" s="386"/>
      <c r="BR18" s="386"/>
      <c r="BS18" s="386"/>
      <c r="BT18" s="386"/>
      <c r="BU18" s="387"/>
      <c r="BV18" s="385">
        <v>37286621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3594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47840211</v>
      </c>
      <c r="BO19" s="386"/>
      <c r="BP19" s="386"/>
      <c r="BQ19" s="386"/>
      <c r="BR19" s="386"/>
      <c r="BS19" s="386"/>
      <c r="BT19" s="386"/>
      <c r="BU19" s="387"/>
      <c r="BV19" s="385">
        <v>46991433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91531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69330275</v>
      </c>
      <c r="BO23" s="386"/>
      <c r="BP23" s="386"/>
      <c r="BQ23" s="386"/>
      <c r="BR23" s="386"/>
      <c r="BS23" s="386"/>
      <c r="BT23" s="386"/>
      <c r="BU23" s="387"/>
      <c r="BV23" s="385">
        <v>67431050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9820</v>
      </c>
      <c r="R24" s="437"/>
      <c r="S24" s="437"/>
      <c r="T24" s="437"/>
      <c r="U24" s="437"/>
      <c r="V24" s="476"/>
      <c r="W24" s="531"/>
      <c r="X24" s="519"/>
      <c r="Y24" s="520"/>
      <c r="Z24" s="435" t="s">
        <v>153</v>
      </c>
      <c r="AA24" s="415"/>
      <c r="AB24" s="415"/>
      <c r="AC24" s="415"/>
      <c r="AD24" s="415"/>
      <c r="AE24" s="415"/>
      <c r="AF24" s="415"/>
      <c r="AG24" s="416"/>
      <c r="AH24" s="436">
        <v>1255</v>
      </c>
      <c r="AI24" s="437"/>
      <c r="AJ24" s="437"/>
      <c r="AK24" s="437"/>
      <c r="AL24" s="476"/>
      <c r="AM24" s="436">
        <v>3879205</v>
      </c>
      <c r="AN24" s="437"/>
      <c r="AO24" s="437"/>
      <c r="AP24" s="437"/>
      <c r="AQ24" s="437"/>
      <c r="AR24" s="476"/>
      <c r="AS24" s="436">
        <v>3091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43870303</v>
      </c>
      <c r="BO24" s="386"/>
      <c r="BP24" s="386"/>
      <c r="BQ24" s="386"/>
      <c r="BR24" s="386"/>
      <c r="BS24" s="386"/>
      <c r="BT24" s="386"/>
      <c r="BU24" s="387"/>
      <c r="BV24" s="385">
        <v>42703347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8320</v>
      </c>
      <c r="R25" s="437"/>
      <c r="S25" s="437"/>
      <c r="T25" s="437"/>
      <c r="U25" s="437"/>
      <c r="V25" s="476"/>
      <c r="W25" s="531"/>
      <c r="X25" s="519"/>
      <c r="Y25" s="520"/>
      <c r="Z25" s="435" t="s">
        <v>156</v>
      </c>
      <c r="AA25" s="415"/>
      <c r="AB25" s="415"/>
      <c r="AC25" s="415"/>
      <c r="AD25" s="415"/>
      <c r="AE25" s="415"/>
      <c r="AF25" s="415"/>
      <c r="AG25" s="416"/>
      <c r="AH25" s="436">
        <v>279</v>
      </c>
      <c r="AI25" s="437"/>
      <c r="AJ25" s="437"/>
      <c r="AK25" s="437"/>
      <c r="AL25" s="476"/>
      <c r="AM25" s="436">
        <v>882198</v>
      </c>
      <c r="AN25" s="437"/>
      <c r="AO25" s="437"/>
      <c r="AP25" s="437"/>
      <c r="AQ25" s="437"/>
      <c r="AR25" s="476"/>
      <c r="AS25" s="436">
        <v>3162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21077895</v>
      </c>
      <c r="BO25" s="349"/>
      <c r="BP25" s="349"/>
      <c r="BQ25" s="349"/>
      <c r="BR25" s="349"/>
      <c r="BS25" s="349"/>
      <c r="BT25" s="349"/>
      <c r="BU25" s="350"/>
      <c r="BV25" s="348">
        <v>23522341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7610</v>
      </c>
      <c r="R26" s="437"/>
      <c r="S26" s="437"/>
      <c r="T26" s="437"/>
      <c r="U26" s="437"/>
      <c r="V26" s="476"/>
      <c r="W26" s="531"/>
      <c r="X26" s="519"/>
      <c r="Y26" s="520"/>
      <c r="Z26" s="435" t="s">
        <v>159</v>
      </c>
      <c r="AA26" s="541"/>
      <c r="AB26" s="541"/>
      <c r="AC26" s="541"/>
      <c r="AD26" s="541"/>
      <c r="AE26" s="541"/>
      <c r="AF26" s="541"/>
      <c r="AG26" s="542"/>
      <c r="AH26" s="436">
        <v>13</v>
      </c>
      <c r="AI26" s="437"/>
      <c r="AJ26" s="437"/>
      <c r="AK26" s="437"/>
      <c r="AL26" s="476"/>
      <c r="AM26" s="436">
        <v>41119</v>
      </c>
      <c r="AN26" s="437"/>
      <c r="AO26" s="437"/>
      <c r="AP26" s="437"/>
      <c r="AQ26" s="437"/>
      <c r="AR26" s="476"/>
      <c r="AS26" s="436">
        <v>3163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5370</v>
      </c>
      <c r="R27" s="437"/>
      <c r="S27" s="437"/>
      <c r="T27" s="437"/>
      <c r="U27" s="437"/>
      <c r="V27" s="476"/>
      <c r="W27" s="531"/>
      <c r="X27" s="519"/>
      <c r="Y27" s="520"/>
      <c r="Z27" s="435" t="s">
        <v>162</v>
      </c>
      <c r="AA27" s="415"/>
      <c r="AB27" s="415"/>
      <c r="AC27" s="415"/>
      <c r="AD27" s="415"/>
      <c r="AE27" s="415"/>
      <c r="AF27" s="415"/>
      <c r="AG27" s="416"/>
      <c r="AH27" s="436">
        <v>33</v>
      </c>
      <c r="AI27" s="437"/>
      <c r="AJ27" s="437"/>
      <c r="AK27" s="437"/>
      <c r="AL27" s="476"/>
      <c r="AM27" s="436">
        <v>132550</v>
      </c>
      <c r="AN27" s="437"/>
      <c r="AO27" s="437"/>
      <c r="AP27" s="437"/>
      <c r="AQ27" s="437"/>
      <c r="AR27" s="476"/>
      <c r="AS27" s="436">
        <v>4017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4780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5351698</v>
      </c>
      <c r="BO28" s="349"/>
      <c r="BP28" s="349"/>
      <c r="BQ28" s="349"/>
      <c r="BR28" s="349"/>
      <c r="BS28" s="349"/>
      <c r="BT28" s="349"/>
      <c r="BU28" s="350"/>
      <c r="BV28" s="348">
        <v>4889264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30</v>
      </c>
      <c r="M29" s="437"/>
      <c r="N29" s="437"/>
      <c r="O29" s="437"/>
      <c r="P29" s="476"/>
      <c r="Q29" s="436">
        <v>4500</v>
      </c>
      <c r="R29" s="437"/>
      <c r="S29" s="437"/>
      <c r="T29" s="437"/>
      <c r="U29" s="437"/>
      <c r="V29" s="476"/>
      <c r="W29" s="532"/>
      <c r="X29" s="533"/>
      <c r="Y29" s="534"/>
      <c r="Z29" s="435" t="s">
        <v>169</v>
      </c>
      <c r="AA29" s="415"/>
      <c r="AB29" s="415"/>
      <c r="AC29" s="415"/>
      <c r="AD29" s="415"/>
      <c r="AE29" s="415"/>
      <c r="AF29" s="415"/>
      <c r="AG29" s="416"/>
      <c r="AH29" s="436">
        <v>1288</v>
      </c>
      <c r="AI29" s="437"/>
      <c r="AJ29" s="437"/>
      <c r="AK29" s="437"/>
      <c r="AL29" s="476"/>
      <c r="AM29" s="436">
        <v>4011755</v>
      </c>
      <c r="AN29" s="437"/>
      <c r="AO29" s="437"/>
      <c r="AP29" s="437"/>
      <c r="AQ29" s="437"/>
      <c r="AR29" s="476"/>
      <c r="AS29" s="436">
        <v>3115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304415</v>
      </c>
      <c r="BO29" s="386"/>
      <c r="BP29" s="386"/>
      <c r="BQ29" s="386"/>
      <c r="BR29" s="386"/>
      <c r="BS29" s="386"/>
      <c r="BT29" s="386"/>
      <c r="BU29" s="387"/>
      <c r="BV29" s="385">
        <v>403586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6663159</v>
      </c>
      <c r="BO30" s="555"/>
      <c r="BP30" s="555"/>
      <c r="BQ30" s="555"/>
      <c r="BR30" s="555"/>
      <c r="BS30" s="555"/>
      <c r="BT30" s="555"/>
      <c r="BU30" s="556"/>
      <c r="BV30" s="554">
        <v>7106129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西金野井第二土地区画整理事業特別会計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埼葛斎場組合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春日部市土地開発公社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利根川栗橋流域水防事務組合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看護専門学校特別会計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江戸川水防事務組合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埼玉県都市競艇組合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埼玉県市町村総合事務組合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埼玉県市町村総合事務組合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彩の国さいたま人づくり広域連合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埼玉県後期高齢者医療広域連合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埼玉県後期高齢者医療広域連合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BG36" sqref="BG36:BU3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2" t="s">
        <v>24</v>
      </c>
      <c r="C41" s="1173"/>
      <c r="D41" s="81"/>
      <c r="E41" s="1178" t="s">
        <v>25</v>
      </c>
      <c r="F41" s="1178"/>
      <c r="G41" s="1178"/>
      <c r="H41" s="1179"/>
      <c r="I41" s="82">
        <v>59073</v>
      </c>
      <c r="J41" s="83">
        <v>61607</v>
      </c>
      <c r="K41" s="83">
        <v>64537</v>
      </c>
      <c r="L41" s="83">
        <v>66569</v>
      </c>
      <c r="M41" s="84">
        <v>68562</v>
      </c>
    </row>
    <row r="42" spans="2:13" ht="27.75" customHeight="1">
      <c r="B42" s="1174"/>
      <c r="C42" s="1175"/>
      <c r="D42" s="85"/>
      <c r="E42" s="1180" t="s">
        <v>26</v>
      </c>
      <c r="F42" s="1180"/>
      <c r="G42" s="1180"/>
      <c r="H42" s="1181"/>
      <c r="I42" s="86">
        <v>11493</v>
      </c>
      <c r="J42" s="87">
        <v>11168</v>
      </c>
      <c r="K42" s="87">
        <v>10754</v>
      </c>
      <c r="L42" s="87">
        <v>9891</v>
      </c>
      <c r="M42" s="88">
        <v>9354</v>
      </c>
    </row>
    <row r="43" spans="2:13" ht="27.75" customHeight="1">
      <c r="B43" s="1174"/>
      <c r="C43" s="1175"/>
      <c r="D43" s="85"/>
      <c r="E43" s="1180" t="s">
        <v>27</v>
      </c>
      <c r="F43" s="1180"/>
      <c r="G43" s="1180"/>
      <c r="H43" s="1181"/>
      <c r="I43" s="86">
        <v>21654</v>
      </c>
      <c r="J43" s="87">
        <v>20502</v>
      </c>
      <c r="K43" s="87">
        <v>20009</v>
      </c>
      <c r="L43" s="87">
        <v>20826</v>
      </c>
      <c r="M43" s="88">
        <v>22965</v>
      </c>
    </row>
    <row r="44" spans="2:13" ht="27.75" customHeight="1">
      <c r="B44" s="1174"/>
      <c r="C44" s="1175"/>
      <c r="D44" s="85"/>
      <c r="E44" s="1180" t="s">
        <v>28</v>
      </c>
      <c r="F44" s="1180"/>
      <c r="G44" s="1180"/>
      <c r="H44" s="1181"/>
      <c r="I44" s="86">
        <v>1030</v>
      </c>
      <c r="J44" s="87">
        <v>919</v>
      </c>
      <c r="K44" s="87">
        <v>809</v>
      </c>
      <c r="L44" s="87">
        <v>699</v>
      </c>
      <c r="M44" s="88">
        <v>589</v>
      </c>
    </row>
    <row r="45" spans="2:13" ht="27.75" customHeight="1">
      <c r="B45" s="1174"/>
      <c r="C45" s="1175"/>
      <c r="D45" s="85"/>
      <c r="E45" s="1180" t="s">
        <v>29</v>
      </c>
      <c r="F45" s="1180"/>
      <c r="G45" s="1180"/>
      <c r="H45" s="1181"/>
      <c r="I45" s="86">
        <v>12136</v>
      </c>
      <c r="J45" s="87">
        <v>11794</v>
      </c>
      <c r="K45" s="87">
        <v>10829</v>
      </c>
      <c r="L45" s="87">
        <v>9985</v>
      </c>
      <c r="M45" s="88">
        <v>8342</v>
      </c>
    </row>
    <row r="46" spans="2:13" ht="27.75" customHeight="1">
      <c r="B46" s="1174"/>
      <c r="C46" s="1175"/>
      <c r="D46" s="85"/>
      <c r="E46" s="1180" t="s">
        <v>30</v>
      </c>
      <c r="F46" s="1180"/>
      <c r="G46" s="1180"/>
      <c r="H46" s="1181"/>
      <c r="I46" s="86">
        <v>24</v>
      </c>
      <c r="J46" s="87">
        <v>5</v>
      </c>
      <c r="K46" s="87">
        <v>17</v>
      </c>
      <c r="L46" s="87">
        <v>9</v>
      </c>
      <c r="M46" s="88">
        <v>5</v>
      </c>
    </row>
    <row r="47" spans="2:13" ht="27.75" customHeight="1">
      <c r="B47" s="1174"/>
      <c r="C47" s="1175"/>
      <c r="D47" s="85"/>
      <c r="E47" s="1180" t="s">
        <v>31</v>
      </c>
      <c r="F47" s="1180"/>
      <c r="G47" s="1180"/>
      <c r="H47" s="1181"/>
      <c r="I47" s="86" t="s">
        <v>492</v>
      </c>
      <c r="J47" s="87" t="s">
        <v>492</v>
      </c>
      <c r="K47" s="87" t="s">
        <v>492</v>
      </c>
      <c r="L47" s="87" t="s">
        <v>492</v>
      </c>
      <c r="M47" s="88" t="s">
        <v>492</v>
      </c>
    </row>
    <row r="48" spans="2:13" ht="27.75" customHeight="1">
      <c r="B48" s="1176"/>
      <c r="C48" s="1177"/>
      <c r="D48" s="85"/>
      <c r="E48" s="1180" t="s">
        <v>32</v>
      </c>
      <c r="F48" s="1180"/>
      <c r="G48" s="1180"/>
      <c r="H48" s="1181"/>
      <c r="I48" s="86" t="s">
        <v>492</v>
      </c>
      <c r="J48" s="87" t="s">
        <v>492</v>
      </c>
      <c r="K48" s="87" t="s">
        <v>492</v>
      </c>
      <c r="L48" s="87" t="s">
        <v>492</v>
      </c>
      <c r="M48" s="88" t="s">
        <v>492</v>
      </c>
    </row>
    <row r="49" spans="2:13" ht="27.75" customHeight="1">
      <c r="B49" s="1182" t="s">
        <v>33</v>
      </c>
      <c r="C49" s="1183"/>
      <c r="D49" s="89"/>
      <c r="E49" s="1180" t="s">
        <v>34</v>
      </c>
      <c r="F49" s="1180"/>
      <c r="G49" s="1180"/>
      <c r="H49" s="1181"/>
      <c r="I49" s="86">
        <v>4470</v>
      </c>
      <c r="J49" s="87">
        <v>6966</v>
      </c>
      <c r="K49" s="87">
        <v>9203</v>
      </c>
      <c r="L49" s="87">
        <v>10520</v>
      </c>
      <c r="M49" s="88">
        <v>10609</v>
      </c>
    </row>
    <row r="50" spans="2:13" ht="27.75" customHeight="1">
      <c r="B50" s="1174"/>
      <c r="C50" s="1175"/>
      <c r="D50" s="85"/>
      <c r="E50" s="1180" t="s">
        <v>35</v>
      </c>
      <c r="F50" s="1180"/>
      <c r="G50" s="1180"/>
      <c r="H50" s="1181"/>
      <c r="I50" s="86">
        <v>9487</v>
      </c>
      <c r="J50" s="87">
        <v>10000</v>
      </c>
      <c r="K50" s="87">
        <v>10092</v>
      </c>
      <c r="L50" s="87">
        <v>9792</v>
      </c>
      <c r="M50" s="88">
        <v>10961</v>
      </c>
    </row>
    <row r="51" spans="2:13" ht="27.75" customHeight="1">
      <c r="B51" s="1176"/>
      <c r="C51" s="1177"/>
      <c r="D51" s="85"/>
      <c r="E51" s="1180" t="s">
        <v>36</v>
      </c>
      <c r="F51" s="1180"/>
      <c r="G51" s="1180"/>
      <c r="H51" s="1181"/>
      <c r="I51" s="86">
        <v>62722</v>
      </c>
      <c r="J51" s="87">
        <v>69406</v>
      </c>
      <c r="K51" s="87">
        <v>72964</v>
      </c>
      <c r="L51" s="87">
        <v>75262</v>
      </c>
      <c r="M51" s="88">
        <v>76449</v>
      </c>
    </row>
    <row r="52" spans="2:13" ht="27.75" customHeight="1" thickBot="1">
      <c r="B52" s="1184" t="s">
        <v>37</v>
      </c>
      <c r="C52" s="1185"/>
      <c r="D52" s="90"/>
      <c r="E52" s="1186" t="s">
        <v>38</v>
      </c>
      <c r="F52" s="1186"/>
      <c r="G52" s="1186"/>
      <c r="H52" s="1187"/>
      <c r="I52" s="91">
        <v>28731</v>
      </c>
      <c r="J52" s="92">
        <v>19622</v>
      </c>
      <c r="K52" s="92">
        <v>14697</v>
      </c>
      <c r="L52" s="92">
        <v>12406</v>
      </c>
      <c r="M52" s="93">
        <v>11799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15890</v>
      </c>
      <c r="E3" s="116"/>
      <c r="F3" s="117">
        <v>41739</v>
      </c>
      <c r="G3" s="118"/>
      <c r="H3" s="119"/>
    </row>
    <row r="4" spans="1:8">
      <c r="A4" s="120"/>
      <c r="B4" s="121"/>
      <c r="C4" s="122"/>
      <c r="D4" s="123">
        <v>5069</v>
      </c>
      <c r="E4" s="124"/>
      <c r="F4" s="125">
        <v>24625</v>
      </c>
      <c r="G4" s="126"/>
      <c r="H4" s="127"/>
    </row>
    <row r="5" spans="1:8">
      <c r="A5" s="108" t="s">
        <v>511</v>
      </c>
      <c r="B5" s="113"/>
      <c r="C5" s="114"/>
      <c r="D5" s="115">
        <v>27252</v>
      </c>
      <c r="E5" s="116"/>
      <c r="F5" s="117">
        <v>36765</v>
      </c>
      <c r="G5" s="118"/>
      <c r="H5" s="119"/>
    </row>
    <row r="6" spans="1:8">
      <c r="A6" s="120"/>
      <c r="B6" s="121"/>
      <c r="C6" s="122"/>
      <c r="D6" s="123">
        <v>6977</v>
      </c>
      <c r="E6" s="124"/>
      <c r="F6" s="125">
        <v>20975</v>
      </c>
      <c r="G6" s="126"/>
      <c r="H6" s="127"/>
    </row>
    <row r="7" spans="1:8">
      <c r="A7" s="108" t="s">
        <v>512</v>
      </c>
      <c r="B7" s="113"/>
      <c r="C7" s="114"/>
      <c r="D7" s="115">
        <v>33671</v>
      </c>
      <c r="E7" s="116"/>
      <c r="F7" s="117">
        <v>39052</v>
      </c>
      <c r="G7" s="118"/>
      <c r="H7" s="119"/>
    </row>
    <row r="8" spans="1:8">
      <c r="A8" s="120"/>
      <c r="B8" s="121"/>
      <c r="C8" s="122"/>
      <c r="D8" s="123">
        <v>16101</v>
      </c>
      <c r="E8" s="124"/>
      <c r="F8" s="125">
        <v>21186</v>
      </c>
      <c r="G8" s="126"/>
      <c r="H8" s="127"/>
    </row>
    <row r="9" spans="1:8">
      <c r="A9" s="108" t="s">
        <v>513</v>
      </c>
      <c r="B9" s="113"/>
      <c r="C9" s="114"/>
      <c r="D9" s="115">
        <v>31405</v>
      </c>
      <c r="E9" s="116"/>
      <c r="F9" s="117">
        <v>41235</v>
      </c>
      <c r="G9" s="118"/>
      <c r="H9" s="119"/>
    </row>
    <row r="10" spans="1:8">
      <c r="A10" s="120"/>
      <c r="B10" s="121"/>
      <c r="C10" s="122"/>
      <c r="D10" s="123">
        <v>17309</v>
      </c>
      <c r="E10" s="124"/>
      <c r="F10" s="125">
        <v>22086</v>
      </c>
      <c r="G10" s="126"/>
      <c r="H10" s="127"/>
    </row>
    <row r="11" spans="1:8">
      <c r="A11" s="108" t="s">
        <v>514</v>
      </c>
      <c r="B11" s="113"/>
      <c r="C11" s="114"/>
      <c r="D11" s="115">
        <v>28733</v>
      </c>
      <c r="E11" s="116"/>
      <c r="F11" s="117">
        <v>41862</v>
      </c>
      <c r="G11" s="118"/>
      <c r="H11" s="119"/>
    </row>
    <row r="12" spans="1:8">
      <c r="A12" s="120"/>
      <c r="B12" s="121"/>
      <c r="C12" s="128"/>
      <c r="D12" s="123">
        <v>21716</v>
      </c>
      <c r="E12" s="124"/>
      <c r="F12" s="125">
        <v>23710</v>
      </c>
      <c r="G12" s="126"/>
      <c r="H12" s="127"/>
    </row>
    <row r="13" spans="1:8">
      <c r="A13" s="108"/>
      <c r="B13" s="113"/>
      <c r="C13" s="129"/>
      <c r="D13" s="130">
        <v>27390</v>
      </c>
      <c r="E13" s="131"/>
      <c r="F13" s="132">
        <v>40131</v>
      </c>
      <c r="G13" s="133"/>
      <c r="H13" s="119"/>
    </row>
    <row r="14" spans="1:8">
      <c r="A14" s="120"/>
      <c r="B14" s="121"/>
      <c r="C14" s="122"/>
      <c r="D14" s="123">
        <v>13434</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4.6399999999999997</v>
      </c>
      <c r="C19" s="134">
        <f>ROUND(VALUE(SUBSTITUTE(実質収支比率等に係る経年分析!G$48,"▲","-")),2)</f>
        <v>5.56</v>
      </c>
      <c r="D19" s="134">
        <f>ROUND(VALUE(SUBSTITUTE(実質収支比率等に係る経年分析!H$48,"▲","-")),2)</f>
        <v>6.5</v>
      </c>
      <c r="E19" s="134">
        <f>ROUND(VALUE(SUBSTITUTE(実質収支比率等に係る経年分析!I$48,"▲","-")),2)</f>
        <v>6.16</v>
      </c>
      <c r="F19" s="134">
        <f>ROUND(VALUE(SUBSTITUTE(実質収支比率等に係る経年分析!J$48,"▲","-")),2)</f>
        <v>5.38</v>
      </c>
    </row>
    <row r="20" spans="1:11">
      <c r="A20" s="134" t="s">
        <v>43</v>
      </c>
      <c r="B20" s="134">
        <f>ROUND(VALUE(SUBSTITUTE(実質収支比率等に係る経年分析!F$47,"▲","-")),2)</f>
        <v>3.3</v>
      </c>
      <c r="C20" s="134">
        <f>ROUND(VALUE(SUBSTITUTE(実質収支比率等に係る経年分析!G$47,"▲","-")),2)</f>
        <v>5.89</v>
      </c>
      <c r="D20" s="134">
        <f>ROUND(VALUE(SUBSTITUTE(実質収支比率等に係る経年分析!H$47,"▲","-")),2)</f>
        <v>10.32</v>
      </c>
      <c r="E20" s="134">
        <f>ROUND(VALUE(SUBSTITUTE(実質収支比率等に係る経年分析!I$47,"▲","-")),2)</f>
        <v>12.01</v>
      </c>
      <c r="F20" s="134">
        <f>ROUND(VALUE(SUBSTITUTE(実質収支比率等に係る経年分析!J$47,"▲","-")),2)</f>
        <v>12.98</v>
      </c>
    </row>
    <row r="21" spans="1:11">
      <c r="A21" s="134" t="s">
        <v>44</v>
      </c>
      <c r="B21" s="134">
        <f>IF(ISNUMBER(VALUE(SUBSTITUTE(実質収支比率等に係る経年分析!F$49,"▲","-"))),ROUND(VALUE(SUBSTITUTE(実質収支比率等に係る経年分析!F$49,"▲","-")),2),NA())</f>
        <v>3.17</v>
      </c>
      <c r="C21" s="134">
        <f>IF(ISNUMBER(VALUE(SUBSTITUTE(実質収支比率等に係る経年分析!G$49,"▲","-"))),ROUND(VALUE(SUBSTITUTE(実質収支比率等に係る経年分析!G$49,"▲","-")),2),NA())</f>
        <v>3.56</v>
      </c>
      <c r="D21" s="134">
        <f>IF(ISNUMBER(VALUE(SUBSTITUTE(実質収支比率等に係る経年分析!H$49,"▲","-"))),ROUND(VALUE(SUBSTITUTE(実質収支比率等に係る経年分析!H$49,"▲","-")),2),NA())</f>
        <v>5.34</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0.42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看護専門学校特別会計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1.65</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2.2000000000000002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8.0299999999999994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5921</v>
      </c>
      <c r="E42" s="136"/>
      <c r="F42" s="136"/>
      <c r="G42" s="136">
        <f>'実質公債費比率（分子）の構造'!L$52</f>
        <v>6114</v>
      </c>
      <c r="H42" s="136"/>
      <c r="I42" s="136"/>
      <c r="J42" s="136">
        <f>'実質公債費比率（分子）の構造'!M$52</f>
        <v>6017</v>
      </c>
      <c r="K42" s="136"/>
      <c r="L42" s="136"/>
      <c r="M42" s="136">
        <f>'実質公債費比率（分子）の構造'!N$52</f>
        <v>6509</v>
      </c>
      <c r="N42" s="136"/>
      <c r="O42" s="136"/>
      <c r="P42" s="136">
        <f>'実質公債費比率（分子）の構造'!O$52</f>
        <v>7019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260</v>
      </c>
      <c r="F44" s="136"/>
      <c r="G44" s="136"/>
      <c r="H44" s="136">
        <f>'実質公債費比率（分子）の構造'!M$50</f>
        <v>421</v>
      </c>
      <c r="I44" s="136"/>
      <c r="J44" s="136"/>
      <c r="K44" s="136">
        <f>'実質公債費比率（分子）の構造'!N$50</f>
        <v>471</v>
      </c>
      <c r="L44" s="136"/>
      <c r="M44" s="136"/>
      <c r="N44" s="136">
        <f>'実質公債費比率（分子）の構造'!O$50</f>
        <v>480</v>
      </c>
      <c r="O44" s="136"/>
      <c r="P44" s="136"/>
    </row>
    <row r="45" spans="1:16">
      <c r="A45" s="136" t="s">
        <v>54</v>
      </c>
      <c r="B45" s="136">
        <f>'実質公債費比率（分子）の構造'!K$49</f>
        <v>125</v>
      </c>
      <c r="C45" s="136"/>
      <c r="D45" s="136"/>
      <c r="E45" s="136">
        <f>'実質公債費比率（分子）の構造'!L$49</f>
        <v>124</v>
      </c>
      <c r="F45" s="136"/>
      <c r="G45" s="136"/>
      <c r="H45" s="136">
        <f>'実質公債費比率（分子）の構造'!M$49</f>
        <v>123</v>
      </c>
      <c r="I45" s="136"/>
      <c r="J45" s="136"/>
      <c r="K45" s="136">
        <f>'実質公債費比率（分子）の構造'!N$49</f>
        <v>121</v>
      </c>
      <c r="L45" s="136"/>
      <c r="M45" s="136"/>
      <c r="N45" s="136">
        <f>'実質公債費比率（分子）の構造'!O$49</f>
        <v>120</v>
      </c>
      <c r="O45" s="136"/>
      <c r="P45" s="136"/>
    </row>
    <row r="46" spans="1:16">
      <c r="A46" s="136" t="s">
        <v>55</v>
      </c>
      <c r="B46" s="136">
        <f>'実質公債費比率（分子）の構造'!K$48</f>
        <v>1911</v>
      </c>
      <c r="C46" s="136"/>
      <c r="D46" s="136"/>
      <c r="E46" s="136">
        <f>'実質公債費比率（分子）の構造'!L$48</f>
        <v>1877</v>
      </c>
      <c r="F46" s="136"/>
      <c r="G46" s="136"/>
      <c r="H46" s="136">
        <f>'実質公債費比率（分子）の構造'!M$48</f>
        <v>1789</v>
      </c>
      <c r="I46" s="136"/>
      <c r="J46" s="136"/>
      <c r="K46" s="136">
        <f>'実質公債費比率（分子）の構造'!N$48</f>
        <v>1932</v>
      </c>
      <c r="L46" s="136"/>
      <c r="M46" s="136"/>
      <c r="N46" s="136">
        <f>'実質公債費比率（分子）の構造'!O$48</f>
        <v>2122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7465</v>
      </c>
      <c r="C49" s="136"/>
      <c r="D49" s="136"/>
      <c r="E49" s="136">
        <f>'実質公債費比率（分子）の構造'!L$45</f>
        <v>7102</v>
      </c>
      <c r="F49" s="136"/>
      <c r="G49" s="136"/>
      <c r="H49" s="136">
        <f>'実質公債費比率（分子）の構造'!M$45</f>
        <v>6861</v>
      </c>
      <c r="I49" s="136"/>
      <c r="J49" s="136"/>
      <c r="K49" s="136">
        <f>'実質公債費比率（分子）の構造'!N$45</f>
        <v>6780</v>
      </c>
      <c r="L49" s="136"/>
      <c r="M49" s="136"/>
      <c r="N49" s="136">
        <f>'実質公債費比率（分子）の構造'!O$45</f>
        <v>6409</v>
      </c>
      <c r="O49" s="136"/>
      <c r="P49" s="136"/>
    </row>
    <row r="50" spans="1:16">
      <c r="A50" s="136" t="s">
        <v>59</v>
      </c>
      <c r="B50" s="136" t="e">
        <f>NA()</f>
        <v>#N/A</v>
      </c>
      <c r="C50" s="136">
        <f>IF(ISNUMBER('実質公債費比率（分子）の構造'!K$53),'実質公債費比率（分子）の構造'!K$53,NA())</f>
        <v>3661</v>
      </c>
      <c r="D50" s="136" t="e">
        <f>NA()</f>
        <v>#N/A</v>
      </c>
      <c r="E50" s="136" t="e">
        <f>NA()</f>
        <v>#N/A</v>
      </c>
      <c r="F50" s="136">
        <f>IF(ISNUMBER('実質公債費比率（分子）の構造'!L$53),'実質公債費比率（分子）の構造'!L$53,NA())</f>
        <v>3249</v>
      </c>
      <c r="G50" s="136" t="e">
        <f>NA()</f>
        <v>#N/A</v>
      </c>
      <c r="H50" s="136" t="e">
        <f>NA()</f>
        <v>#N/A</v>
      </c>
      <c r="I50" s="136">
        <f>IF(ISNUMBER('実質公債費比率（分子）の構造'!M$53),'実質公債費比率（分子）の構造'!M$53,NA())</f>
        <v>3177</v>
      </c>
      <c r="J50" s="136" t="e">
        <f>NA()</f>
        <v>#N/A</v>
      </c>
      <c r="K50" s="136" t="e">
        <f>NA()</f>
        <v>#N/A</v>
      </c>
      <c r="L50" s="136">
        <f>IF(ISNUMBER('実質公債費比率（分子）の構造'!N$53),'実質公債費比率（分子）の構造'!N$53,NA())</f>
        <v>2795</v>
      </c>
      <c r="M50" s="136" t="e">
        <f>NA()</f>
        <v>#N/A</v>
      </c>
      <c r="N50" s="136" t="e">
        <f>NA()</f>
        <v>#N/A</v>
      </c>
      <c r="O50" s="136">
        <f>IF(ISNUMBER('実質公債費比率（分子）の構造'!O$53),'実質公債費比率（分子）の構造'!O$53,NA())</f>
        <v>2112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62722</v>
      </c>
      <c r="E56" s="135"/>
      <c r="F56" s="135"/>
      <c r="G56" s="135">
        <f>'将来負担比率（分子）の構造'!J$51</f>
        <v>69406</v>
      </c>
      <c r="H56" s="135"/>
      <c r="I56" s="135"/>
      <c r="J56" s="135">
        <f>'将来負担比率（分子）の構造'!K$51</f>
        <v>72964</v>
      </c>
      <c r="K56" s="135"/>
      <c r="L56" s="135"/>
      <c r="M56" s="135">
        <f>'将来負担比率（分子）の構造'!L$51</f>
        <v>75262</v>
      </c>
      <c r="N56" s="135"/>
      <c r="O56" s="135"/>
      <c r="P56" s="135">
        <f>'将来負担比率（分子）の構造'!M$51</f>
        <v>76449</v>
      </c>
    </row>
    <row r="57" spans="1:16">
      <c r="A57" s="135" t="s">
        <v>35</v>
      </c>
      <c r="B57" s="135"/>
      <c r="C57" s="135"/>
      <c r="D57" s="135">
        <f>'将来負担比率（分子）の構造'!I$50</f>
        <v>9487</v>
      </c>
      <c r="E57" s="135"/>
      <c r="F57" s="135"/>
      <c r="G57" s="135">
        <f>'将来負担比率（分子）の構造'!J$50</f>
        <v>10000</v>
      </c>
      <c r="H57" s="135"/>
      <c r="I57" s="135"/>
      <c r="J57" s="135">
        <f>'将来負担比率（分子）の構造'!K$50</f>
        <v>10092</v>
      </c>
      <c r="K57" s="135"/>
      <c r="L57" s="135"/>
      <c r="M57" s="135">
        <f>'将来負担比率（分子）の構造'!L$50</f>
        <v>9792</v>
      </c>
      <c r="N57" s="135"/>
      <c r="O57" s="135"/>
      <c r="P57" s="135">
        <f>'将来負担比率（分子）の構造'!M$50</f>
        <v>10961</v>
      </c>
    </row>
    <row r="58" spans="1:16">
      <c r="A58" s="135" t="s">
        <v>34</v>
      </c>
      <c r="B58" s="135"/>
      <c r="C58" s="135"/>
      <c r="D58" s="135">
        <f>'将来負担比率（分子）の構造'!I$49</f>
        <v>4470</v>
      </c>
      <c r="E58" s="135"/>
      <c r="F58" s="135"/>
      <c r="G58" s="135">
        <f>'将来負担比率（分子）の構造'!J$49</f>
        <v>6966</v>
      </c>
      <c r="H58" s="135"/>
      <c r="I58" s="135"/>
      <c r="J58" s="135">
        <f>'将来負担比率（分子）の構造'!K$49</f>
        <v>9203</v>
      </c>
      <c r="K58" s="135"/>
      <c r="L58" s="135"/>
      <c r="M58" s="135">
        <f>'将来負担比率（分子）の構造'!L$49</f>
        <v>10520</v>
      </c>
      <c r="N58" s="135"/>
      <c r="O58" s="135"/>
      <c r="P58" s="135">
        <f>'将来負担比率（分子）の構造'!M$49</f>
        <v>10609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v>
      </c>
      <c r="C61" s="135"/>
      <c r="D61" s="135"/>
      <c r="E61" s="135">
        <f>'将来負担比率（分子）の構造'!J$46</f>
        <v>5</v>
      </c>
      <c r="F61" s="135"/>
      <c r="G61" s="135"/>
      <c r="H61" s="135">
        <f>'将来負担比率（分子）の構造'!K$46</f>
        <v>17</v>
      </c>
      <c r="I61" s="135"/>
      <c r="J61" s="135"/>
      <c r="K61" s="135">
        <f>'将来負担比率（分子）の構造'!L$46</f>
        <v>9</v>
      </c>
      <c r="L61" s="135"/>
      <c r="M61" s="135"/>
      <c r="N61" s="135">
        <f>'将来負担比率（分子）の構造'!M$46</f>
        <v>5</v>
      </c>
      <c r="O61" s="135"/>
      <c r="P61" s="135"/>
    </row>
    <row r="62" spans="1:16">
      <c r="A62" s="135" t="s">
        <v>29</v>
      </c>
      <c r="B62" s="135">
        <f>'将来負担比率（分子）の構造'!I$45</f>
        <v>12136</v>
      </c>
      <c r="C62" s="135"/>
      <c r="D62" s="135"/>
      <c r="E62" s="135">
        <f>'将来負担比率（分子）の構造'!J$45</f>
        <v>11794</v>
      </c>
      <c r="F62" s="135"/>
      <c r="G62" s="135"/>
      <c r="H62" s="135">
        <f>'将来負担比率（分子）の構造'!K$45</f>
        <v>10829</v>
      </c>
      <c r="I62" s="135"/>
      <c r="J62" s="135"/>
      <c r="K62" s="135">
        <f>'将来負担比率（分子）の構造'!L$45</f>
        <v>9985</v>
      </c>
      <c r="L62" s="135"/>
      <c r="M62" s="135"/>
      <c r="N62" s="135">
        <f>'将来負担比率（分子）の構造'!M$45</f>
        <v>8342</v>
      </c>
      <c r="O62" s="135"/>
      <c r="P62" s="135"/>
    </row>
    <row r="63" spans="1:16">
      <c r="A63" s="135" t="s">
        <v>28</v>
      </c>
      <c r="B63" s="135">
        <f>'将来負担比率（分子）の構造'!I$44</f>
        <v>1030</v>
      </c>
      <c r="C63" s="135"/>
      <c r="D63" s="135"/>
      <c r="E63" s="135">
        <f>'将来負担比率（分子）の構造'!J$44</f>
        <v>919</v>
      </c>
      <c r="F63" s="135"/>
      <c r="G63" s="135"/>
      <c r="H63" s="135">
        <f>'将来負担比率（分子）の構造'!K$44</f>
        <v>809</v>
      </c>
      <c r="I63" s="135"/>
      <c r="J63" s="135"/>
      <c r="K63" s="135">
        <f>'将来負担比率（分子）の構造'!L$44</f>
        <v>699</v>
      </c>
      <c r="L63" s="135"/>
      <c r="M63" s="135"/>
      <c r="N63" s="135">
        <f>'将来負担比率（分子）の構造'!M$44</f>
        <v>589</v>
      </c>
      <c r="O63" s="135"/>
      <c r="P63" s="135"/>
    </row>
    <row r="64" spans="1:16">
      <c r="A64" s="135" t="s">
        <v>27</v>
      </c>
      <c r="B64" s="135">
        <f>'将来負担比率（分子）の構造'!I$43</f>
        <v>21654</v>
      </c>
      <c r="C64" s="135"/>
      <c r="D64" s="135"/>
      <c r="E64" s="135">
        <f>'将来負担比率（分子）の構造'!J$43</f>
        <v>20502</v>
      </c>
      <c r="F64" s="135"/>
      <c r="G64" s="135"/>
      <c r="H64" s="135">
        <f>'将来負担比率（分子）の構造'!K$43</f>
        <v>20009</v>
      </c>
      <c r="I64" s="135"/>
      <c r="J64" s="135"/>
      <c r="K64" s="135">
        <f>'将来負担比率（分子）の構造'!L$43</f>
        <v>20826</v>
      </c>
      <c r="L64" s="135"/>
      <c r="M64" s="135"/>
      <c r="N64" s="135">
        <f>'将来負担比率（分子）の構造'!M$43</f>
        <v>22965</v>
      </c>
      <c r="O64" s="135"/>
      <c r="P64" s="135"/>
    </row>
    <row r="65" spans="1:16">
      <c r="A65" s="135" t="s">
        <v>26</v>
      </c>
      <c r="B65" s="135">
        <f>'将来負担比率（分子）の構造'!I$42</f>
        <v>11493</v>
      </c>
      <c r="C65" s="135"/>
      <c r="D65" s="135"/>
      <c r="E65" s="135">
        <f>'将来負担比率（分子）の構造'!J$42</f>
        <v>11168</v>
      </c>
      <c r="F65" s="135"/>
      <c r="G65" s="135"/>
      <c r="H65" s="135">
        <f>'将来負担比率（分子）の構造'!K$42</f>
        <v>10754</v>
      </c>
      <c r="I65" s="135"/>
      <c r="J65" s="135"/>
      <c r="K65" s="135">
        <f>'将来負担比率（分子）の構造'!L$42</f>
        <v>9891</v>
      </c>
      <c r="L65" s="135"/>
      <c r="M65" s="135"/>
      <c r="N65" s="135">
        <f>'将来負担比率（分子）の構造'!M$42</f>
        <v>9354</v>
      </c>
      <c r="O65" s="135"/>
      <c r="P65" s="135"/>
    </row>
    <row r="66" spans="1:16">
      <c r="A66" s="135" t="s">
        <v>25</v>
      </c>
      <c r="B66" s="135">
        <f>'将来負担比率（分子）の構造'!I$41</f>
        <v>59073</v>
      </c>
      <c r="C66" s="135"/>
      <c r="D66" s="135"/>
      <c r="E66" s="135">
        <f>'将来負担比率（分子）の構造'!J$41</f>
        <v>61607</v>
      </c>
      <c r="F66" s="135"/>
      <c r="G66" s="135"/>
      <c r="H66" s="135">
        <f>'将来負担比率（分子）の構造'!K$41</f>
        <v>64537</v>
      </c>
      <c r="I66" s="135"/>
      <c r="J66" s="135"/>
      <c r="K66" s="135">
        <f>'将来負担比率（分子）の構造'!L$41</f>
        <v>66569</v>
      </c>
      <c r="L66" s="135"/>
      <c r="M66" s="135"/>
      <c r="N66" s="135">
        <f>'将来負担比率（分子）の構造'!M$41</f>
        <v>68562</v>
      </c>
      <c r="O66" s="135"/>
      <c r="P66" s="135"/>
    </row>
    <row r="67" spans="1:16">
      <c r="A67" s="135" t="s">
        <v>63</v>
      </c>
      <c r="B67" s="135" t="e">
        <f>NA()</f>
        <v>#N/A</v>
      </c>
      <c r="C67" s="135">
        <f>IF(ISNUMBER('将来負担比率（分子）の構造'!I$52), IF('将来負担比率（分子）の構造'!I$52 &lt; 0, 0, '将来負担比率（分子）の構造'!I$52), NA())</f>
        <v>28731</v>
      </c>
      <c r="D67" s="135" t="e">
        <f>NA()</f>
        <v>#N/A</v>
      </c>
      <c r="E67" s="135" t="e">
        <f>NA()</f>
        <v>#N/A</v>
      </c>
      <c r="F67" s="135">
        <f>IF(ISNUMBER('将来負担比率（分子）の構造'!J$52), IF('将来負担比率（分子）の構造'!J$52 &lt; 0, 0, '将来負担比率（分子）の構造'!J$52), NA())</f>
        <v>19622</v>
      </c>
      <c r="G67" s="135" t="e">
        <f>NA()</f>
        <v>#N/A</v>
      </c>
      <c r="H67" s="135" t="e">
        <f>NA()</f>
        <v>#N/A</v>
      </c>
      <c r="I67" s="135">
        <f>IF(ISNUMBER('将来負担比率（分子）の構造'!K$52), IF('将来負担比率（分子）の構造'!K$52 &lt; 0, 0, '将来負担比率（分子）の構造'!K$52), NA())</f>
        <v>14697</v>
      </c>
      <c r="J67" s="135" t="e">
        <f>NA()</f>
        <v>#N/A</v>
      </c>
      <c r="K67" s="135" t="e">
        <f>NA()</f>
        <v>#N/A</v>
      </c>
      <c r="L67" s="135">
        <f>IF(ISNUMBER('将来負担比率（分子）の構造'!L$52), IF('将来負担比率（分子）の構造'!L$52 &lt; 0, 0, '将来負担比率（分子）の構造'!L$52), NA())</f>
        <v>12406</v>
      </c>
      <c r="M67" s="135" t="e">
        <f>NA()</f>
        <v>#N/A</v>
      </c>
      <c r="N67" s="135" t="e">
        <f>NA()</f>
        <v>#N/A</v>
      </c>
      <c r="O67" s="135">
        <f>IF(ISNUMBER('将来負担比率（分子）の構造'!M$52), IF('将来負担比率（分子）の構造'!M$52 &lt; 0, 0, '将来負担比率（分子）の構造'!M$52), NA())</f>
        <v>11799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6" sqref="BG36:BU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28337822</v>
      </c>
      <c r="S5" s="583"/>
      <c r="T5" s="583"/>
      <c r="U5" s="583"/>
      <c r="V5" s="583"/>
      <c r="W5" s="583"/>
      <c r="X5" s="583"/>
      <c r="Y5" s="584"/>
      <c r="Z5" s="585">
        <v>40.5</v>
      </c>
      <c r="AA5" s="585"/>
      <c r="AB5" s="585"/>
      <c r="AC5" s="585"/>
      <c r="AD5" s="586">
        <v>26720664</v>
      </c>
      <c r="AE5" s="586"/>
      <c r="AF5" s="586"/>
      <c r="AG5" s="586"/>
      <c r="AH5" s="586"/>
      <c r="AI5" s="586"/>
      <c r="AJ5" s="586"/>
      <c r="AK5" s="586"/>
      <c r="AL5" s="587">
        <v>70.3</v>
      </c>
      <c r="AM5" s="588"/>
      <c r="AN5" s="588"/>
      <c r="AO5" s="589"/>
      <c r="AP5" s="579" t="s">
        <v>207</v>
      </c>
      <c r="AQ5" s="580"/>
      <c r="AR5" s="580"/>
      <c r="AS5" s="580"/>
      <c r="AT5" s="580"/>
      <c r="AU5" s="580"/>
      <c r="AV5" s="580"/>
      <c r="AW5" s="580"/>
      <c r="AX5" s="580"/>
      <c r="AY5" s="580"/>
      <c r="AZ5" s="580"/>
      <c r="BA5" s="580"/>
      <c r="BB5" s="580"/>
      <c r="BC5" s="580"/>
      <c r="BD5" s="580"/>
      <c r="BE5" s="580"/>
      <c r="BF5" s="581"/>
      <c r="BG5" s="593">
        <v>26975348</v>
      </c>
      <c r="BH5" s="594"/>
      <c r="BI5" s="594"/>
      <c r="BJ5" s="594"/>
      <c r="BK5" s="594"/>
      <c r="BL5" s="594"/>
      <c r="BM5" s="594"/>
      <c r="BN5" s="595"/>
      <c r="BO5" s="596">
        <v>95.2</v>
      </c>
      <c r="BP5" s="596"/>
      <c r="BQ5" s="596"/>
      <c r="BR5" s="596"/>
      <c r="BS5" s="597">
        <v>254684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486997</v>
      </c>
      <c r="S6" s="594"/>
      <c r="T6" s="594"/>
      <c r="U6" s="594"/>
      <c r="V6" s="594"/>
      <c r="W6" s="594"/>
      <c r="X6" s="594"/>
      <c r="Y6" s="595"/>
      <c r="Z6" s="596">
        <v>0.7</v>
      </c>
      <c r="AA6" s="596"/>
      <c r="AB6" s="596"/>
      <c r="AC6" s="596"/>
      <c r="AD6" s="597">
        <v>486997</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26975348</v>
      </c>
      <c r="BH6" s="594"/>
      <c r="BI6" s="594"/>
      <c r="BJ6" s="594"/>
      <c r="BK6" s="594"/>
      <c r="BL6" s="594"/>
      <c r="BM6" s="594"/>
      <c r="BN6" s="595"/>
      <c r="BO6" s="596">
        <v>95.2</v>
      </c>
      <c r="BP6" s="596"/>
      <c r="BQ6" s="596"/>
      <c r="BR6" s="596"/>
      <c r="BS6" s="597">
        <v>254684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430891</v>
      </c>
      <c r="CS6" s="594"/>
      <c r="CT6" s="594"/>
      <c r="CU6" s="594"/>
      <c r="CV6" s="594"/>
      <c r="CW6" s="594"/>
      <c r="CX6" s="594"/>
      <c r="CY6" s="595"/>
      <c r="CZ6" s="596">
        <v>0.6</v>
      </c>
      <c r="DA6" s="596"/>
      <c r="DB6" s="596"/>
      <c r="DC6" s="596"/>
      <c r="DD6" s="602" t="s">
        <v>214</v>
      </c>
      <c r="DE6" s="594"/>
      <c r="DF6" s="594"/>
      <c r="DG6" s="594"/>
      <c r="DH6" s="594"/>
      <c r="DI6" s="594"/>
      <c r="DJ6" s="594"/>
      <c r="DK6" s="594"/>
      <c r="DL6" s="594"/>
      <c r="DM6" s="594"/>
      <c r="DN6" s="594"/>
      <c r="DO6" s="594"/>
      <c r="DP6" s="595"/>
      <c r="DQ6" s="602">
        <v>430891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50563</v>
      </c>
      <c r="S7" s="594"/>
      <c r="T7" s="594"/>
      <c r="U7" s="594"/>
      <c r="V7" s="594"/>
      <c r="W7" s="594"/>
      <c r="X7" s="594"/>
      <c r="Y7" s="595"/>
      <c r="Z7" s="596">
        <v>0.1</v>
      </c>
      <c r="AA7" s="596"/>
      <c r="AB7" s="596"/>
      <c r="AC7" s="596"/>
      <c r="AD7" s="597">
        <v>50563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14534791</v>
      </c>
      <c r="BH7" s="594"/>
      <c r="BI7" s="594"/>
      <c r="BJ7" s="594"/>
      <c r="BK7" s="594"/>
      <c r="BL7" s="594"/>
      <c r="BM7" s="594"/>
      <c r="BN7" s="595"/>
      <c r="BO7" s="596">
        <v>51.3</v>
      </c>
      <c r="BP7" s="596"/>
      <c r="BQ7" s="596"/>
      <c r="BR7" s="596"/>
      <c r="BS7" s="597">
        <v>254684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6463955</v>
      </c>
      <c r="CS7" s="594"/>
      <c r="CT7" s="594"/>
      <c r="CU7" s="594"/>
      <c r="CV7" s="594"/>
      <c r="CW7" s="594"/>
      <c r="CX7" s="594"/>
      <c r="CY7" s="595"/>
      <c r="CZ7" s="596">
        <v>9.6</v>
      </c>
      <c r="DA7" s="596"/>
      <c r="DB7" s="596"/>
      <c r="DC7" s="596"/>
      <c r="DD7" s="602">
        <v>170868</v>
      </c>
      <c r="DE7" s="594"/>
      <c r="DF7" s="594"/>
      <c r="DG7" s="594"/>
      <c r="DH7" s="594"/>
      <c r="DI7" s="594"/>
      <c r="DJ7" s="594"/>
      <c r="DK7" s="594"/>
      <c r="DL7" s="594"/>
      <c r="DM7" s="594"/>
      <c r="DN7" s="594"/>
      <c r="DO7" s="594"/>
      <c r="DP7" s="595"/>
      <c r="DQ7" s="602">
        <v>5353294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228704</v>
      </c>
      <c r="S8" s="594"/>
      <c r="T8" s="594"/>
      <c r="U8" s="594"/>
      <c r="V8" s="594"/>
      <c r="W8" s="594"/>
      <c r="X8" s="594"/>
      <c r="Y8" s="595"/>
      <c r="Z8" s="596">
        <v>0.3</v>
      </c>
      <c r="AA8" s="596"/>
      <c r="AB8" s="596"/>
      <c r="AC8" s="596"/>
      <c r="AD8" s="597">
        <v>228704</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401795</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28180114</v>
      </c>
      <c r="CS8" s="594"/>
      <c r="CT8" s="594"/>
      <c r="CU8" s="594"/>
      <c r="CV8" s="594"/>
      <c r="CW8" s="594"/>
      <c r="CX8" s="594"/>
      <c r="CY8" s="595"/>
      <c r="CZ8" s="596">
        <v>41.8</v>
      </c>
      <c r="DA8" s="596"/>
      <c r="DB8" s="596"/>
      <c r="DC8" s="596"/>
      <c r="DD8" s="602">
        <v>450339</v>
      </c>
      <c r="DE8" s="594"/>
      <c r="DF8" s="594"/>
      <c r="DG8" s="594"/>
      <c r="DH8" s="594"/>
      <c r="DI8" s="594"/>
      <c r="DJ8" s="594"/>
      <c r="DK8" s="594"/>
      <c r="DL8" s="594"/>
      <c r="DM8" s="594"/>
      <c r="DN8" s="594"/>
      <c r="DO8" s="594"/>
      <c r="DP8" s="595"/>
      <c r="DQ8" s="602">
        <v>14120194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139942</v>
      </c>
      <c r="S9" s="594"/>
      <c r="T9" s="594"/>
      <c r="U9" s="594"/>
      <c r="V9" s="594"/>
      <c r="W9" s="594"/>
      <c r="X9" s="594"/>
      <c r="Y9" s="595"/>
      <c r="Z9" s="596">
        <v>0.2</v>
      </c>
      <c r="AA9" s="596"/>
      <c r="AB9" s="596"/>
      <c r="AC9" s="596"/>
      <c r="AD9" s="597">
        <v>139942</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11964574</v>
      </c>
      <c r="BH9" s="594"/>
      <c r="BI9" s="594"/>
      <c r="BJ9" s="594"/>
      <c r="BK9" s="594"/>
      <c r="BL9" s="594"/>
      <c r="BM9" s="594"/>
      <c r="BN9" s="595"/>
      <c r="BO9" s="596">
        <v>42.2</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6363612</v>
      </c>
      <c r="CS9" s="594"/>
      <c r="CT9" s="594"/>
      <c r="CU9" s="594"/>
      <c r="CV9" s="594"/>
      <c r="CW9" s="594"/>
      <c r="CX9" s="594"/>
      <c r="CY9" s="595"/>
      <c r="CZ9" s="596">
        <v>9.4</v>
      </c>
      <c r="DA9" s="596"/>
      <c r="DB9" s="596"/>
      <c r="DC9" s="596"/>
      <c r="DD9" s="602">
        <v>50863</v>
      </c>
      <c r="DE9" s="594"/>
      <c r="DF9" s="594"/>
      <c r="DG9" s="594"/>
      <c r="DH9" s="594"/>
      <c r="DI9" s="594"/>
      <c r="DJ9" s="594"/>
      <c r="DK9" s="594"/>
      <c r="DL9" s="594"/>
      <c r="DM9" s="594"/>
      <c r="DN9" s="594"/>
      <c r="DO9" s="594"/>
      <c r="DP9" s="595"/>
      <c r="DQ9" s="602">
        <v>5161573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2114777</v>
      </c>
      <c r="S10" s="594"/>
      <c r="T10" s="594"/>
      <c r="U10" s="594"/>
      <c r="V10" s="594"/>
      <c r="W10" s="594"/>
      <c r="X10" s="594"/>
      <c r="Y10" s="595"/>
      <c r="Z10" s="596">
        <v>3</v>
      </c>
      <c r="AA10" s="596"/>
      <c r="AB10" s="596"/>
      <c r="AC10" s="596"/>
      <c r="AD10" s="597">
        <v>2114777</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521786</v>
      </c>
      <c r="BH10" s="594"/>
      <c r="BI10" s="594"/>
      <c r="BJ10" s="594"/>
      <c r="BK10" s="594"/>
      <c r="BL10" s="594"/>
      <c r="BM10" s="594"/>
      <c r="BN10" s="595"/>
      <c r="BO10" s="596">
        <v>1.8</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124452</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51199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1646636</v>
      </c>
      <c r="BH11" s="594"/>
      <c r="BI11" s="594"/>
      <c r="BJ11" s="594"/>
      <c r="BK11" s="594"/>
      <c r="BL11" s="594"/>
      <c r="BM11" s="594"/>
      <c r="BN11" s="595"/>
      <c r="BO11" s="596">
        <v>5.8</v>
      </c>
      <c r="BP11" s="596"/>
      <c r="BQ11" s="596"/>
      <c r="BR11" s="596"/>
      <c r="BS11" s="602">
        <v>254684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248101</v>
      </c>
      <c r="CS11" s="594"/>
      <c r="CT11" s="594"/>
      <c r="CU11" s="594"/>
      <c r="CV11" s="594"/>
      <c r="CW11" s="594"/>
      <c r="CX11" s="594"/>
      <c r="CY11" s="595"/>
      <c r="CZ11" s="596">
        <v>0.4</v>
      </c>
      <c r="DA11" s="596"/>
      <c r="DB11" s="596"/>
      <c r="DC11" s="596"/>
      <c r="DD11" s="602">
        <v>22491</v>
      </c>
      <c r="DE11" s="594"/>
      <c r="DF11" s="594"/>
      <c r="DG11" s="594"/>
      <c r="DH11" s="594"/>
      <c r="DI11" s="594"/>
      <c r="DJ11" s="594"/>
      <c r="DK11" s="594"/>
      <c r="DL11" s="594"/>
      <c r="DM11" s="594"/>
      <c r="DN11" s="594"/>
      <c r="DO11" s="594"/>
      <c r="DP11" s="595"/>
      <c r="DQ11" s="602">
        <v>222077</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10591365</v>
      </c>
      <c r="BH12" s="594"/>
      <c r="BI12" s="594"/>
      <c r="BJ12" s="594"/>
      <c r="BK12" s="594"/>
      <c r="BL12" s="594"/>
      <c r="BM12" s="594"/>
      <c r="BN12" s="595"/>
      <c r="BO12" s="596">
        <v>37.4</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799739</v>
      </c>
      <c r="CS12" s="594"/>
      <c r="CT12" s="594"/>
      <c r="CU12" s="594"/>
      <c r="CV12" s="594"/>
      <c r="CW12" s="594"/>
      <c r="CX12" s="594"/>
      <c r="CY12" s="595"/>
      <c r="CZ12" s="596">
        <v>1.2</v>
      </c>
      <c r="DA12" s="596"/>
      <c r="DB12" s="596"/>
      <c r="DC12" s="596"/>
      <c r="DD12" s="602">
        <v>149513</v>
      </c>
      <c r="DE12" s="594"/>
      <c r="DF12" s="594"/>
      <c r="DG12" s="594"/>
      <c r="DH12" s="594"/>
      <c r="DI12" s="594"/>
      <c r="DJ12" s="594"/>
      <c r="DK12" s="594"/>
      <c r="DL12" s="594"/>
      <c r="DM12" s="594"/>
      <c r="DN12" s="594"/>
      <c r="DO12" s="594"/>
      <c r="DP12" s="595"/>
      <c r="DQ12" s="602">
        <v>386684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94830</v>
      </c>
      <c r="S13" s="594"/>
      <c r="T13" s="594"/>
      <c r="U13" s="594"/>
      <c r="V13" s="594"/>
      <c r="W13" s="594"/>
      <c r="X13" s="594"/>
      <c r="Y13" s="595"/>
      <c r="Z13" s="596">
        <v>0.1</v>
      </c>
      <c r="AA13" s="596"/>
      <c r="AB13" s="596"/>
      <c r="AC13" s="596"/>
      <c r="AD13" s="597">
        <v>94830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10546431</v>
      </c>
      <c r="BH13" s="594"/>
      <c r="BI13" s="594"/>
      <c r="BJ13" s="594"/>
      <c r="BK13" s="594"/>
      <c r="BL13" s="594"/>
      <c r="BM13" s="594"/>
      <c r="BN13" s="595"/>
      <c r="BO13" s="596">
        <v>37.200000000000003</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6763790</v>
      </c>
      <c r="CS13" s="594"/>
      <c r="CT13" s="594"/>
      <c r="CU13" s="594"/>
      <c r="CV13" s="594"/>
      <c r="CW13" s="594"/>
      <c r="CX13" s="594"/>
      <c r="CY13" s="595"/>
      <c r="CZ13" s="596">
        <v>10</v>
      </c>
      <c r="DA13" s="596"/>
      <c r="DB13" s="596"/>
      <c r="DC13" s="596"/>
      <c r="DD13" s="602">
        <v>2429555</v>
      </c>
      <c r="DE13" s="594"/>
      <c r="DF13" s="594"/>
      <c r="DG13" s="594"/>
      <c r="DH13" s="594"/>
      <c r="DI13" s="594"/>
      <c r="DJ13" s="594"/>
      <c r="DK13" s="594"/>
      <c r="DL13" s="594"/>
      <c r="DM13" s="594"/>
      <c r="DN13" s="594"/>
      <c r="DO13" s="594"/>
      <c r="DP13" s="595"/>
      <c r="DQ13" s="602">
        <v>5209075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259275</v>
      </c>
      <c r="BH14" s="594"/>
      <c r="BI14" s="594"/>
      <c r="BJ14" s="594"/>
      <c r="BK14" s="594"/>
      <c r="BL14" s="594"/>
      <c r="BM14" s="594"/>
      <c r="BN14" s="595"/>
      <c r="BO14" s="596">
        <v>0.9</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3313008</v>
      </c>
      <c r="CS14" s="594"/>
      <c r="CT14" s="594"/>
      <c r="CU14" s="594"/>
      <c r="CV14" s="594"/>
      <c r="CW14" s="594"/>
      <c r="CX14" s="594"/>
      <c r="CY14" s="595"/>
      <c r="CZ14" s="596">
        <v>4.9000000000000004</v>
      </c>
      <c r="DA14" s="596"/>
      <c r="DB14" s="596"/>
      <c r="DC14" s="596"/>
      <c r="DD14" s="602">
        <v>988681</v>
      </c>
      <c r="DE14" s="594"/>
      <c r="DF14" s="594"/>
      <c r="DG14" s="594"/>
      <c r="DH14" s="594"/>
      <c r="DI14" s="594"/>
      <c r="DJ14" s="594"/>
      <c r="DK14" s="594"/>
      <c r="DL14" s="594"/>
      <c r="DM14" s="594"/>
      <c r="DN14" s="594"/>
      <c r="DO14" s="594"/>
      <c r="DP14" s="595"/>
      <c r="DQ14" s="602">
        <v>2359828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171146</v>
      </c>
      <c r="S15" s="594"/>
      <c r="T15" s="594"/>
      <c r="U15" s="594"/>
      <c r="V15" s="594"/>
      <c r="W15" s="594"/>
      <c r="X15" s="594"/>
      <c r="Y15" s="595"/>
      <c r="Z15" s="596">
        <v>0.2</v>
      </c>
      <c r="AA15" s="596"/>
      <c r="AB15" s="596"/>
      <c r="AC15" s="596"/>
      <c r="AD15" s="597">
        <v>171146</v>
      </c>
      <c r="AE15" s="597"/>
      <c r="AF15" s="597"/>
      <c r="AG15" s="597"/>
      <c r="AH15" s="597"/>
      <c r="AI15" s="597"/>
      <c r="AJ15" s="597"/>
      <c r="AK15" s="597"/>
      <c r="AL15" s="598">
        <v>0.5</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1589917</v>
      </c>
      <c r="BH15" s="594"/>
      <c r="BI15" s="594"/>
      <c r="BJ15" s="594"/>
      <c r="BK15" s="594"/>
      <c r="BL15" s="594"/>
      <c r="BM15" s="594"/>
      <c r="BN15" s="595"/>
      <c r="BO15" s="596">
        <v>5.6</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8158805</v>
      </c>
      <c r="CS15" s="594"/>
      <c r="CT15" s="594"/>
      <c r="CU15" s="594"/>
      <c r="CV15" s="594"/>
      <c r="CW15" s="594"/>
      <c r="CX15" s="594"/>
      <c r="CY15" s="595"/>
      <c r="CZ15" s="596">
        <v>12.1</v>
      </c>
      <c r="DA15" s="596"/>
      <c r="DB15" s="596"/>
      <c r="DC15" s="596"/>
      <c r="DD15" s="602">
        <v>2568181</v>
      </c>
      <c r="DE15" s="594"/>
      <c r="DF15" s="594"/>
      <c r="DG15" s="594"/>
      <c r="DH15" s="594"/>
      <c r="DI15" s="594"/>
      <c r="DJ15" s="594"/>
      <c r="DK15" s="594"/>
      <c r="DL15" s="594"/>
      <c r="DM15" s="594"/>
      <c r="DN15" s="594"/>
      <c r="DO15" s="594"/>
      <c r="DP15" s="595"/>
      <c r="DQ15" s="602">
        <v>5444061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8310992</v>
      </c>
      <c r="S16" s="594"/>
      <c r="T16" s="594"/>
      <c r="U16" s="594"/>
      <c r="V16" s="594"/>
      <c r="W16" s="594"/>
      <c r="X16" s="594"/>
      <c r="Y16" s="595"/>
      <c r="Z16" s="596">
        <v>11.9</v>
      </c>
      <c r="AA16" s="596"/>
      <c r="AB16" s="596"/>
      <c r="AC16" s="596"/>
      <c r="AD16" s="597">
        <v>7826295</v>
      </c>
      <c r="AE16" s="597"/>
      <c r="AF16" s="597"/>
      <c r="AG16" s="597"/>
      <c r="AH16" s="597"/>
      <c r="AI16" s="597"/>
      <c r="AJ16" s="597"/>
      <c r="AK16" s="597"/>
      <c r="AL16" s="598">
        <v>20.6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7826295</v>
      </c>
      <c r="S17" s="594"/>
      <c r="T17" s="594"/>
      <c r="U17" s="594"/>
      <c r="V17" s="594"/>
      <c r="W17" s="594"/>
      <c r="X17" s="594"/>
      <c r="Y17" s="595"/>
      <c r="Z17" s="596">
        <v>11.2</v>
      </c>
      <c r="AA17" s="596"/>
      <c r="AB17" s="596"/>
      <c r="AC17" s="596"/>
      <c r="AD17" s="597">
        <v>7826295</v>
      </c>
      <c r="AE17" s="597"/>
      <c r="AF17" s="597"/>
      <c r="AG17" s="597"/>
      <c r="AH17" s="597"/>
      <c r="AI17" s="597"/>
      <c r="AJ17" s="597"/>
      <c r="AK17" s="597"/>
      <c r="AL17" s="598">
        <v>20.6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6515591</v>
      </c>
      <c r="CS17" s="594"/>
      <c r="CT17" s="594"/>
      <c r="CU17" s="594"/>
      <c r="CV17" s="594"/>
      <c r="CW17" s="594"/>
      <c r="CX17" s="594"/>
      <c r="CY17" s="595"/>
      <c r="CZ17" s="596">
        <v>9.6999999999999993</v>
      </c>
      <c r="DA17" s="596"/>
      <c r="DB17" s="596"/>
      <c r="DC17" s="596"/>
      <c r="DD17" s="602" t="s">
        <v>111</v>
      </c>
      <c r="DE17" s="594"/>
      <c r="DF17" s="594"/>
      <c r="DG17" s="594"/>
      <c r="DH17" s="594"/>
      <c r="DI17" s="594"/>
      <c r="DJ17" s="594"/>
      <c r="DK17" s="594"/>
      <c r="DL17" s="594"/>
      <c r="DM17" s="594"/>
      <c r="DN17" s="594"/>
      <c r="DO17" s="594"/>
      <c r="DP17" s="595"/>
      <c r="DQ17" s="602">
        <v>6515591</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484422</v>
      </c>
      <c r="S18" s="594"/>
      <c r="T18" s="594"/>
      <c r="U18" s="594"/>
      <c r="V18" s="594"/>
      <c r="W18" s="594"/>
      <c r="X18" s="594"/>
      <c r="Y18" s="595"/>
      <c r="Z18" s="596">
        <v>0.7</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275</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1362474</v>
      </c>
      <c r="BH19" s="594"/>
      <c r="BI19" s="594"/>
      <c r="BJ19" s="594"/>
      <c r="BK19" s="594"/>
      <c r="BL19" s="594"/>
      <c r="BM19" s="594"/>
      <c r="BN19" s="595"/>
      <c r="BO19" s="596">
        <v>4.8</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39935773</v>
      </c>
      <c r="S20" s="594"/>
      <c r="T20" s="594"/>
      <c r="U20" s="594"/>
      <c r="V20" s="594"/>
      <c r="W20" s="594"/>
      <c r="X20" s="594"/>
      <c r="Y20" s="595"/>
      <c r="Z20" s="596">
        <v>57.1</v>
      </c>
      <c r="AA20" s="596"/>
      <c r="AB20" s="596"/>
      <c r="AC20" s="596"/>
      <c r="AD20" s="597">
        <v>37833918</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1362474</v>
      </c>
      <c r="BH20" s="594"/>
      <c r="BI20" s="594"/>
      <c r="BJ20" s="594"/>
      <c r="BK20" s="594"/>
      <c r="BL20" s="594"/>
      <c r="BM20" s="594"/>
      <c r="BN20" s="595"/>
      <c r="BO20" s="596">
        <v>4.8</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67362058</v>
      </c>
      <c r="CS20" s="594"/>
      <c r="CT20" s="594"/>
      <c r="CU20" s="594"/>
      <c r="CV20" s="594"/>
      <c r="CW20" s="594"/>
      <c r="CX20" s="594"/>
      <c r="CY20" s="595"/>
      <c r="CZ20" s="596">
        <v>100</v>
      </c>
      <c r="DA20" s="596"/>
      <c r="DB20" s="596"/>
      <c r="DC20" s="596"/>
      <c r="DD20" s="602">
        <v>6830491</v>
      </c>
      <c r="DE20" s="594"/>
      <c r="DF20" s="594"/>
      <c r="DG20" s="594"/>
      <c r="DH20" s="594"/>
      <c r="DI20" s="594"/>
      <c r="DJ20" s="594"/>
      <c r="DK20" s="594"/>
      <c r="DL20" s="594"/>
      <c r="DM20" s="594"/>
      <c r="DN20" s="594"/>
      <c r="DO20" s="594"/>
      <c r="DP20" s="595"/>
      <c r="DQ20" s="602">
        <v>45254467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31308</v>
      </c>
      <c r="S21" s="594"/>
      <c r="T21" s="594"/>
      <c r="U21" s="594"/>
      <c r="V21" s="594"/>
      <c r="W21" s="594"/>
      <c r="X21" s="594"/>
      <c r="Y21" s="595"/>
      <c r="Z21" s="596">
        <v>0</v>
      </c>
      <c r="AA21" s="596"/>
      <c r="AB21" s="596"/>
      <c r="AC21" s="596"/>
      <c r="AD21" s="597">
        <v>31308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451572</v>
      </c>
      <c r="S22" s="594"/>
      <c r="T22" s="594"/>
      <c r="U22" s="594"/>
      <c r="V22" s="594"/>
      <c r="W22" s="594"/>
      <c r="X22" s="594"/>
      <c r="Y22" s="595"/>
      <c r="Z22" s="596">
        <v>0.6</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803212</v>
      </c>
      <c r="S23" s="594"/>
      <c r="T23" s="594"/>
      <c r="U23" s="594"/>
      <c r="V23" s="594"/>
      <c r="W23" s="594"/>
      <c r="X23" s="594"/>
      <c r="Y23" s="595"/>
      <c r="Z23" s="596">
        <v>1.1000000000000001</v>
      </c>
      <c r="AA23" s="596"/>
      <c r="AB23" s="596"/>
      <c r="AC23" s="596"/>
      <c r="AD23" s="597">
        <v>104962</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1362474</v>
      </c>
      <c r="BH23" s="594"/>
      <c r="BI23" s="594"/>
      <c r="BJ23" s="594"/>
      <c r="BK23" s="594"/>
      <c r="BL23" s="594"/>
      <c r="BM23" s="594"/>
      <c r="BN23" s="595"/>
      <c r="BO23" s="596">
        <v>4.8</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571878</v>
      </c>
      <c r="S24" s="594"/>
      <c r="T24" s="594"/>
      <c r="U24" s="594"/>
      <c r="V24" s="594"/>
      <c r="W24" s="594"/>
      <c r="X24" s="594"/>
      <c r="Y24" s="595"/>
      <c r="Z24" s="596">
        <v>0.8</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34857489</v>
      </c>
      <c r="CS24" s="583"/>
      <c r="CT24" s="583"/>
      <c r="CU24" s="583"/>
      <c r="CV24" s="583"/>
      <c r="CW24" s="583"/>
      <c r="CX24" s="583"/>
      <c r="CY24" s="584"/>
      <c r="CZ24" s="620">
        <v>51.7</v>
      </c>
      <c r="DA24" s="621"/>
      <c r="DB24" s="621"/>
      <c r="DC24" s="622"/>
      <c r="DD24" s="619">
        <v>22271166</v>
      </c>
      <c r="DE24" s="583"/>
      <c r="DF24" s="583"/>
      <c r="DG24" s="583"/>
      <c r="DH24" s="583"/>
      <c r="DI24" s="583"/>
      <c r="DJ24" s="583"/>
      <c r="DK24" s="584"/>
      <c r="DL24" s="619">
        <v>22048305</v>
      </c>
      <c r="DM24" s="583"/>
      <c r="DN24" s="583"/>
      <c r="DO24" s="583"/>
      <c r="DP24" s="583"/>
      <c r="DQ24" s="583"/>
      <c r="DR24" s="583"/>
      <c r="DS24" s="583"/>
      <c r="DT24" s="583"/>
      <c r="DU24" s="583"/>
      <c r="DV24" s="584"/>
      <c r="DW24" s="587">
        <v>52.8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10820545</v>
      </c>
      <c r="S25" s="594"/>
      <c r="T25" s="594"/>
      <c r="U25" s="594"/>
      <c r="V25" s="594"/>
      <c r="W25" s="594"/>
      <c r="X25" s="594"/>
      <c r="Y25" s="595"/>
      <c r="Z25" s="596">
        <v>15.5</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11101730</v>
      </c>
      <c r="CS25" s="625"/>
      <c r="CT25" s="625"/>
      <c r="CU25" s="625"/>
      <c r="CV25" s="625"/>
      <c r="CW25" s="625"/>
      <c r="CX25" s="625"/>
      <c r="CY25" s="626"/>
      <c r="CZ25" s="627">
        <v>16.5</v>
      </c>
      <c r="DA25" s="628"/>
      <c r="DB25" s="628"/>
      <c r="DC25" s="629"/>
      <c r="DD25" s="602">
        <v>10457745</v>
      </c>
      <c r="DE25" s="625"/>
      <c r="DF25" s="625"/>
      <c r="DG25" s="625"/>
      <c r="DH25" s="625"/>
      <c r="DI25" s="625"/>
      <c r="DJ25" s="625"/>
      <c r="DK25" s="626"/>
      <c r="DL25" s="602">
        <v>10236416</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7805856</v>
      </c>
      <c r="CS26" s="594"/>
      <c r="CT26" s="594"/>
      <c r="CU26" s="594"/>
      <c r="CV26" s="594"/>
      <c r="CW26" s="594"/>
      <c r="CX26" s="594"/>
      <c r="CY26" s="595"/>
      <c r="CZ26" s="627">
        <v>11.6</v>
      </c>
      <c r="DA26" s="628"/>
      <c r="DB26" s="628"/>
      <c r="DC26" s="629"/>
      <c r="DD26" s="602">
        <v>7204373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4128229</v>
      </c>
      <c r="S27" s="594"/>
      <c r="T27" s="594"/>
      <c r="U27" s="594"/>
      <c r="V27" s="594"/>
      <c r="W27" s="594"/>
      <c r="X27" s="594"/>
      <c r="Y27" s="595"/>
      <c r="Z27" s="596">
        <v>5.9</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28337822</v>
      </c>
      <c r="BH27" s="594"/>
      <c r="BI27" s="594"/>
      <c r="BJ27" s="594"/>
      <c r="BK27" s="594"/>
      <c r="BL27" s="594"/>
      <c r="BM27" s="594"/>
      <c r="BN27" s="595"/>
      <c r="BO27" s="596">
        <v>100</v>
      </c>
      <c r="BP27" s="596"/>
      <c r="BQ27" s="596"/>
      <c r="BR27" s="596"/>
      <c r="BS27" s="602">
        <v>254684</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17240168</v>
      </c>
      <c r="CS27" s="625"/>
      <c r="CT27" s="625"/>
      <c r="CU27" s="625"/>
      <c r="CV27" s="625"/>
      <c r="CW27" s="625"/>
      <c r="CX27" s="625"/>
      <c r="CY27" s="626"/>
      <c r="CZ27" s="627">
        <v>25.6</v>
      </c>
      <c r="DA27" s="628"/>
      <c r="DB27" s="628"/>
      <c r="DC27" s="629"/>
      <c r="DD27" s="602">
        <v>5297830</v>
      </c>
      <c r="DE27" s="625"/>
      <c r="DF27" s="625"/>
      <c r="DG27" s="625"/>
      <c r="DH27" s="625"/>
      <c r="DI27" s="625"/>
      <c r="DJ27" s="625"/>
      <c r="DK27" s="626"/>
      <c r="DL27" s="602">
        <v>5296298</v>
      </c>
      <c r="DM27" s="625"/>
      <c r="DN27" s="625"/>
      <c r="DO27" s="625"/>
      <c r="DP27" s="625"/>
      <c r="DQ27" s="625"/>
      <c r="DR27" s="625"/>
      <c r="DS27" s="625"/>
      <c r="DT27" s="625"/>
      <c r="DU27" s="625"/>
      <c r="DV27" s="626"/>
      <c r="DW27" s="598">
        <v>12.7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185942</v>
      </c>
      <c r="S28" s="594"/>
      <c r="T28" s="594"/>
      <c r="U28" s="594"/>
      <c r="V28" s="594"/>
      <c r="W28" s="594"/>
      <c r="X28" s="594"/>
      <c r="Y28" s="595"/>
      <c r="Z28" s="596">
        <v>0.3</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6515591</v>
      </c>
      <c r="CS28" s="594"/>
      <c r="CT28" s="594"/>
      <c r="CU28" s="594"/>
      <c r="CV28" s="594"/>
      <c r="CW28" s="594"/>
      <c r="CX28" s="594"/>
      <c r="CY28" s="595"/>
      <c r="CZ28" s="627">
        <v>9.6999999999999993</v>
      </c>
      <c r="DA28" s="628"/>
      <c r="DB28" s="628"/>
      <c r="DC28" s="629"/>
      <c r="DD28" s="602">
        <v>6515591</v>
      </c>
      <c r="DE28" s="594"/>
      <c r="DF28" s="594"/>
      <c r="DG28" s="594"/>
      <c r="DH28" s="594"/>
      <c r="DI28" s="594"/>
      <c r="DJ28" s="594"/>
      <c r="DK28" s="595"/>
      <c r="DL28" s="602">
        <v>6515591</v>
      </c>
      <c r="DM28" s="594"/>
      <c r="DN28" s="594"/>
      <c r="DO28" s="594"/>
      <c r="DP28" s="594"/>
      <c r="DQ28" s="594"/>
      <c r="DR28" s="594"/>
      <c r="DS28" s="594"/>
      <c r="DT28" s="594"/>
      <c r="DU28" s="594"/>
      <c r="DV28" s="595"/>
      <c r="DW28" s="598">
        <v>15.6</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6613</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6515518</v>
      </c>
      <c r="CS29" s="625"/>
      <c r="CT29" s="625"/>
      <c r="CU29" s="625"/>
      <c r="CV29" s="625"/>
      <c r="CW29" s="625"/>
      <c r="CX29" s="625"/>
      <c r="CY29" s="626"/>
      <c r="CZ29" s="627">
        <v>9.6999999999999993</v>
      </c>
      <c r="DA29" s="628"/>
      <c r="DB29" s="628"/>
      <c r="DC29" s="629"/>
      <c r="DD29" s="602">
        <v>6515518</v>
      </c>
      <c r="DE29" s="625"/>
      <c r="DF29" s="625"/>
      <c r="DG29" s="625"/>
      <c r="DH29" s="625"/>
      <c r="DI29" s="625"/>
      <c r="DJ29" s="625"/>
      <c r="DK29" s="626"/>
      <c r="DL29" s="602">
        <v>6515518</v>
      </c>
      <c r="DM29" s="625"/>
      <c r="DN29" s="625"/>
      <c r="DO29" s="625"/>
      <c r="DP29" s="625"/>
      <c r="DQ29" s="625"/>
      <c r="DR29" s="625"/>
      <c r="DS29" s="625"/>
      <c r="DT29" s="625"/>
      <c r="DU29" s="625"/>
      <c r="DV29" s="626"/>
      <c r="DW29" s="598">
        <v>15.6</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1387284</v>
      </c>
      <c r="S30" s="594"/>
      <c r="T30" s="594"/>
      <c r="U30" s="594"/>
      <c r="V30" s="594"/>
      <c r="W30" s="594"/>
      <c r="X30" s="594"/>
      <c r="Y30" s="595"/>
      <c r="Z30" s="596">
        <v>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98.5</v>
      </c>
      <c r="BH30" s="652"/>
      <c r="BI30" s="652"/>
      <c r="BJ30" s="652"/>
      <c r="BK30" s="652"/>
      <c r="BL30" s="652"/>
      <c r="BM30" s="588">
        <v>94</v>
      </c>
      <c r="BN30" s="652"/>
      <c r="BO30" s="652"/>
      <c r="BP30" s="652"/>
      <c r="BQ30" s="653"/>
      <c r="BR30" s="651">
        <v>98.3</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5780575</v>
      </c>
      <c r="CS30" s="594"/>
      <c r="CT30" s="594"/>
      <c r="CU30" s="594"/>
      <c r="CV30" s="594"/>
      <c r="CW30" s="594"/>
      <c r="CX30" s="594"/>
      <c r="CY30" s="595"/>
      <c r="CZ30" s="627">
        <v>8.6</v>
      </c>
      <c r="DA30" s="628"/>
      <c r="DB30" s="628"/>
      <c r="DC30" s="629"/>
      <c r="DD30" s="602">
        <v>5780575</v>
      </c>
      <c r="DE30" s="594"/>
      <c r="DF30" s="594"/>
      <c r="DG30" s="594"/>
      <c r="DH30" s="594"/>
      <c r="DI30" s="594"/>
      <c r="DJ30" s="594"/>
      <c r="DK30" s="595"/>
      <c r="DL30" s="602">
        <v>5780575</v>
      </c>
      <c r="DM30" s="594"/>
      <c r="DN30" s="594"/>
      <c r="DO30" s="594"/>
      <c r="DP30" s="594"/>
      <c r="DQ30" s="594"/>
      <c r="DR30" s="594"/>
      <c r="DS30" s="594"/>
      <c r="DT30" s="594"/>
      <c r="DU30" s="594"/>
      <c r="DV30" s="595"/>
      <c r="DW30" s="598">
        <v>13.8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2775036</v>
      </c>
      <c r="S31" s="594"/>
      <c r="T31" s="594"/>
      <c r="U31" s="594"/>
      <c r="V31" s="594"/>
      <c r="W31" s="594"/>
      <c r="X31" s="594"/>
      <c r="Y31" s="595"/>
      <c r="Z31" s="596">
        <v>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98.3</v>
      </c>
      <c r="BH31" s="625"/>
      <c r="BI31" s="625"/>
      <c r="BJ31" s="625"/>
      <c r="BK31" s="625"/>
      <c r="BL31" s="625"/>
      <c r="BM31" s="599">
        <v>93.8</v>
      </c>
      <c r="BN31" s="649"/>
      <c r="BO31" s="649"/>
      <c r="BP31" s="649"/>
      <c r="BQ31" s="650"/>
      <c r="BR31" s="648">
        <v>98</v>
      </c>
      <c r="BS31" s="625"/>
      <c r="BT31" s="625"/>
      <c r="BU31" s="625"/>
      <c r="BV31" s="625"/>
      <c r="BW31" s="625"/>
      <c r="BX31" s="599">
        <v>92.1</v>
      </c>
      <c r="BY31" s="649"/>
      <c r="BZ31" s="649"/>
      <c r="CA31" s="649"/>
      <c r="CB31" s="650"/>
      <c r="CD31" s="656"/>
      <c r="CE31" s="657"/>
      <c r="CF31" s="607" t="s">
        <v>295</v>
      </c>
      <c r="CG31" s="608"/>
      <c r="CH31" s="608"/>
      <c r="CI31" s="608"/>
      <c r="CJ31" s="608"/>
      <c r="CK31" s="608"/>
      <c r="CL31" s="608"/>
      <c r="CM31" s="608"/>
      <c r="CN31" s="608"/>
      <c r="CO31" s="608"/>
      <c r="CP31" s="608"/>
      <c r="CQ31" s="609"/>
      <c r="CR31" s="593">
        <v>734943</v>
      </c>
      <c r="CS31" s="625"/>
      <c r="CT31" s="625"/>
      <c r="CU31" s="625"/>
      <c r="CV31" s="625"/>
      <c r="CW31" s="625"/>
      <c r="CX31" s="625"/>
      <c r="CY31" s="626"/>
      <c r="CZ31" s="627">
        <v>1.1000000000000001</v>
      </c>
      <c r="DA31" s="628"/>
      <c r="DB31" s="628"/>
      <c r="DC31" s="629"/>
      <c r="DD31" s="602">
        <v>734943</v>
      </c>
      <c r="DE31" s="625"/>
      <c r="DF31" s="625"/>
      <c r="DG31" s="625"/>
      <c r="DH31" s="625"/>
      <c r="DI31" s="625"/>
      <c r="DJ31" s="625"/>
      <c r="DK31" s="626"/>
      <c r="DL31" s="602">
        <v>734943</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1170610</v>
      </c>
      <c r="S32" s="594"/>
      <c r="T32" s="594"/>
      <c r="U32" s="594"/>
      <c r="V32" s="594"/>
      <c r="W32" s="594"/>
      <c r="X32" s="594"/>
      <c r="Y32" s="595"/>
      <c r="Z32" s="596">
        <v>1.7</v>
      </c>
      <c r="AA32" s="596"/>
      <c r="AB32" s="596"/>
      <c r="AC32" s="596"/>
      <c r="AD32" s="597">
        <v>38236</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98.6</v>
      </c>
      <c r="BH32" s="661"/>
      <c r="BI32" s="661"/>
      <c r="BJ32" s="661"/>
      <c r="BK32" s="661"/>
      <c r="BL32" s="661"/>
      <c r="BM32" s="662">
        <v>93.7</v>
      </c>
      <c r="BN32" s="661"/>
      <c r="BO32" s="661"/>
      <c r="BP32" s="661"/>
      <c r="BQ32" s="663"/>
      <c r="BR32" s="660">
        <v>98.5</v>
      </c>
      <c r="BS32" s="661"/>
      <c r="BT32" s="661"/>
      <c r="BU32" s="661"/>
      <c r="BV32" s="661"/>
      <c r="BW32" s="661"/>
      <c r="BX32" s="662">
        <v>92.7</v>
      </c>
      <c r="BY32" s="661"/>
      <c r="BZ32" s="661"/>
      <c r="CA32" s="661"/>
      <c r="CB32" s="663"/>
      <c r="CD32" s="658"/>
      <c r="CE32" s="659"/>
      <c r="CF32" s="607" t="s">
        <v>298</v>
      </c>
      <c r="CG32" s="608"/>
      <c r="CH32" s="608"/>
      <c r="CI32" s="608"/>
      <c r="CJ32" s="608"/>
      <c r="CK32" s="608"/>
      <c r="CL32" s="608"/>
      <c r="CM32" s="608"/>
      <c r="CN32" s="608"/>
      <c r="CO32" s="608"/>
      <c r="CP32" s="608"/>
      <c r="CQ32" s="609"/>
      <c r="CR32" s="593">
        <v>73</v>
      </c>
      <c r="CS32" s="594"/>
      <c r="CT32" s="594"/>
      <c r="CU32" s="594"/>
      <c r="CV32" s="594"/>
      <c r="CW32" s="594"/>
      <c r="CX32" s="594"/>
      <c r="CY32" s="595"/>
      <c r="CZ32" s="627">
        <v>0</v>
      </c>
      <c r="DA32" s="628"/>
      <c r="DB32" s="628"/>
      <c r="DC32" s="629"/>
      <c r="DD32" s="602">
        <v>73</v>
      </c>
      <c r="DE32" s="594"/>
      <c r="DF32" s="594"/>
      <c r="DG32" s="594"/>
      <c r="DH32" s="594"/>
      <c r="DI32" s="594"/>
      <c r="DJ32" s="594"/>
      <c r="DK32" s="595"/>
      <c r="DL32" s="602">
        <v>73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7679800</v>
      </c>
      <c r="S33" s="594"/>
      <c r="T33" s="594"/>
      <c r="U33" s="594"/>
      <c r="V33" s="594"/>
      <c r="W33" s="594"/>
      <c r="X33" s="594"/>
      <c r="Y33" s="595"/>
      <c r="Z33" s="596">
        <v>11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25674078</v>
      </c>
      <c r="CS33" s="625"/>
      <c r="CT33" s="625"/>
      <c r="CU33" s="625"/>
      <c r="CV33" s="625"/>
      <c r="CW33" s="625"/>
      <c r="CX33" s="625"/>
      <c r="CY33" s="626"/>
      <c r="CZ33" s="627">
        <v>38.1</v>
      </c>
      <c r="DA33" s="628"/>
      <c r="DB33" s="628"/>
      <c r="DC33" s="629"/>
      <c r="DD33" s="602">
        <v>21573430</v>
      </c>
      <c r="DE33" s="625"/>
      <c r="DF33" s="625"/>
      <c r="DG33" s="625"/>
      <c r="DH33" s="625"/>
      <c r="DI33" s="625"/>
      <c r="DJ33" s="625"/>
      <c r="DK33" s="626"/>
      <c r="DL33" s="602">
        <v>16605626</v>
      </c>
      <c r="DM33" s="625"/>
      <c r="DN33" s="625"/>
      <c r="DO33" s="625"/>
      <c r="DP33" s="625"/>
      <c r="DQ33" s="625"/>
      <c r="DR33" s="625"/>
      <c r="DS33" s="625"/>
      <c r="DT33" s="625"/>
      <c r="DU33" s="625"/>
      <c r="DV33" s="626"/>
      <c r="DW33" s="598">
        <v>39.700000000000003</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10209418</v>
      </c>
      <c r="CS34" s="594"/>
      <c r="CT34" s="594"/>
      <c r="CU34" s="594"/>
      <c r="CV34" s="594"/>
      <c r="CW34" s="594"/>
      <c r="CX34" s="594"/>
      <c r="CY34" s="595"/>
      <c r="CZ34" s="627">
        <v>15.2</v>
      </c>
      <c r="DA34" s="628"/>
      <c r="DB34" s="628"/>
      <c r="DC34" s="629"/>
      <c r="DD34" s="602">
        <v>8543893</v>
      </c>
      <c r="DE34" s="594"/>
      <c r="DF34" s="594"/>
      <c r="DG34" s="594"/>
      <c r="DH34" s="594"/>
      <c r="DI34" s="594"/>
      <c r="DJ34" s="594"/>
      <c r="DK34" s="595"/>
      <c r="DL34" s="602">
        <v>7939818</v>
      </c>
      <c r="DM34" s="594"/>
      <c r="DN34" s="594"/>
      <c r="DO34" s="594"/>
      <c r="DP34" s="594"/>
      <c r="DQ34" s="594"/>
      <c r="DR34" s="594"/>
      <c r="DS34" s="594"/>
      <c r="DT34" s="594"/>
      <c r="DU34" s="594"/>
      <c r="DV34" s="595"/>
      <c r="DW34" s="598">
        <v>19</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3767700</v>
      </c>
      <c r="S35" s="594"/>
      <c r="T35" s="594"/>
      <c r="U35" s="594"/>
      <c r="V35" s="594"/>
      <c r="W35" s="594"/>
      <c r="X35" s="594"/>
      <c r="Y35" s="595"/>
      <c r="Z35" s="596">
        <v>5.4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11609069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1111126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868873</v>
      </c>
      <c r="CS35" s="625"/>
      <c r="CT35" s="625"/>
      <c r="CU35" s="625"/>
      <c r="CV35" s="625"/>
      <c r="CW35" s="625"/>
      <c r="CX35" s="625"/>
      <c r="CY35" s="626"/>
      <c r="CZ35" s="627">
        <v>1.3</v>
      </c>
      <c r="DA35" s="628"/>
      <c r="DB35" s="628"/>
      <c r="DC35" s="629"/>
      <c r="DD35" s="602">
        <v>718701</v>
      </c>
      <c r="DE35" s="625"/>
      <c r="DF35" s="625"/>
      <c r="DG35" s="625"/>
      <c r="DH35" s="625"/>
      <c r="DI35" s="625"/>
      <c r="DJ35" s="625"/>
      <c r="DK35" s="626"/>
      <c r="DL35" s="602">
        <v>718701</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69947802</v>
      </c>
      <c r="S36" s="666"/>
      <c r="T36" s="666"/>
      <c r="U36" s="666"/>
      <c r="V36" s="666"/>
      <c r="W36" s="666"/>
      <c r="X36" s="666"/>
      <c r="Y36" s="667"/>
      <c r="Z36" s="668">
        <v>100</v>
      </c>
      <c r="AA36" s="668"/>
      <c r="AB36" s="668"/>
      <c r="AC36" s="668"/>
      <c r="AD36" s="669">
        <v>38008424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2102363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-452682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5184315</v>
      </c>
      <c r="CS36" s="594"/>
      <c r="CT36" s="594"/>
      <c r="CU36" s="594"/>
      <c r="CV36" s="594"/>
      <c r="CW36" s="594"/>
      <c r="CX36" s="594"/>
      <c r="CY36" s="595"/>
      <c r="CZ36" s="627">
        <v>7.7</v>
      </c>
      <c r="DA36" s="628"/>
      <c r="DB36" s="628"/>
      <c r="DC36" s="629"/>
      <c r="DD36" s="602">
        <v>4771432</v>
      </c>
      <c r="DE36" s="594"/>
      <c r="DF36" s="594"/>
      <c r="DG36" s="594"/>
      <c r="DH36" s="594"/>
      <c r="DI36" s="594"/>
      <c r="DJ36" s="594"/>
      <c r="DK36" s="595"/>
      <c r="DL36" s="602">
        <v>3092310</v>
      </c>
      <c r="DM36" s="594"/>
      <c r="DN36" s="594"/>
      <c r="DO36" s="594"/>
      <c r="DP36" s="594"/>
      <c r="DQ36" s="594"/>
      <c r="DR36" s="594"/>
      <c r="DS36" s="594"/>
      <c r="DT36" s="594"/>
      <c r="DU36" s="594"/>
      <c r="DV36" s="595"/>
      <c r="DW36" s="598">
        <v>7.4</v>
      </c>
      <c r="DX36" s="623"/>
      <c r="DY36" s="623"/>
      <c r="DZ36" s="623"/>
      <c r="EA36" s="623"/>
      <c r="EB36" s="623"/>
      <c r="EC36" s="624"/>
    </row>
    <row r="37" spans="2:133" ht="11.25" customHeight="1">
      <c r="AQ37" s="672" t="s">
        <v>313</v>
      </c>
      <c r="AR37" s="673"/>
      <c r="AS37" s="673"/>
      <c r="AT37" s="673"/>
      <c r="AU37" s="673"/>
      <c r="AV37" s="673"/>
      <c r="AW37" s="673"/>
      <c r="AX37" s="673"/>
      <c r="AY37" s="674"/>
      <c r="AZ37" s="593">
        <v>1744229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41853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200761</v>
      </c>
      <c r="CS37" s="625"/>
      <c r="CT37" s="625"/>
      <c r="CU37" s="625"/>
      <c r="CV37" s="625"/>
      <c r="CW37" s="625"/>
      <c r="CX37" s="625"/>
      <c r="CY37" s="626"/>
      <c r="CZ37" s="627">
        <v>0.3</v>
      </c>
      <c r="DA37" s="628"/>
      <c r="DB37" s="628"/>
      <c r="DC37" s="629"/>
      <c r="DD37" s="602">
        <v>200761</v>
      </c>
      <c r="DE37" s="625"/>
      <c r="DF37" s="625"/>
      <c r="DG37" s="625"/>
      <c r="DH37" s="625"/>
      <c r="DI37" s="625"/>
      <c r="DJ37" s="625"/>
      <c r="DK37" s="626"/>
      <c r="DL37" s="602">
        <v>200761</v>
      </c>
      <c r="DM37" s="625"/>
      <c r="DN37" s="625"/>
      <c r="DO37" s="625"/>
      <c r="DP37" s="625"/>
      <c r="DQ37" s="625"/>
      <c r="DR37" s="625"/>
      <c r="DS37" s="625"/>
      <c r="DT37" s="625"/>
      <c r="DU37" s="625"/>
      <c r="DV37" s="626"/>
      <c r="DW37" s="598">
        <v>0.5</v>
      </c>
      <c r="DX37" s="623"/>
      <c r="DY37" s="623"/>
      <c r="DZ37" s="623"/>
      <c r="EA37" s="623"/>
      <c r="EB37" s="623"/>
      <c r="EC37" s="624"/>
    </row>
    <row r="38" spans="2:133" ht="11.25" customHeight="1">
      <c r="AQ38" s="672" t="s">
        <v>316</v>
      </c>
      <c r="AR38" s="673"/>
      <c r="AS38" s="673"/>
      <c r="AT38" s="673"/>
      <c r="AU38" s="673"/>
      <c r="AV38" s="673"/>
      <c r="AW38" s="673"/>
      <c r="AX38" s="673"/>
      <c r="AY38" s="674"/>
      <c r="AZ38" s="593">
        <v>128391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71071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7634086</v>
      </c>
      <c r="CS38" s="594"/>
      <c r="CT38" s="594"/>
      <c r="CU38" s="594"/>
      <c r="CV38" s="594"/>
      <c r="CW38" s="594"/>
      <c r="CX38" s="594"/>
      <c r="CY38" s="595"/>
      <c r="CZ38" s="627">
        <v>11.3</v>
      </c>
      <c r="DA38" s="628"/>
      <c r="DB38" s="628"/>
      <c r="DC38" s="629"/>
      <c r="DD38" s="602">
        <v>6734383</v>
      </c>
      <c r="DE38" s="594"/>
      <c r="DF38" s="594"/>
      <c r="DG38" s="594"/>
      <c r="DH38" s="594"/>
      <c r="DI38" s="594"/>
      <c r="DJ38" s="594"/>
      <c r="DK38" s="595"/>
      <c r="DL38" s="602">
        <v>4615014</v>
      </c>
      <c r="DM38" s="594"/>
      <c r="DN38" s="594"/>
      <c r="DO38" s="594"/>
      <c r="DP38" s="594"/>
      <c r="DQ38" s="594"/>
      <c r="DR38" s="594"/>
      <c r="DS38" s="594"/>
      <c r="DT38" s="594"/>
      <c r="DU38" s="594"/>
      <c r="DV38" s="595"/>
      <c r="DW38" s="598">
        <v>11</v>
      </c>
      <c r="DX38" s="623"/>
      <c r="DY38" s="623"/>
      <c r="DZ38" s="623"/>
      <c r="EA38" s="623"/>
      <c r="EB38" s="623"/>
      <c r="EC38" s="624"/>
    </row>
    <row r="39" spans="2:133" ht="11.25" customHeight="1">
      <c r="AQ39" s="672" t="s">
        <v>319</v>
      </c>
      <c r="AR39" s="673"/>
      <c r="AS39" s="673"/>
      <c r="AT39" s="673"/>
      <c r="AU39" s="673"/>
      <c r="AV39" s="673"/>
      <c r="AW39" s="673"/>
      <c r="AX39" s="673"/>
      <c r="AY39" s="674"/>
      <c r="AZ39" s="593">
        <v>115023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576293</v>
      </c>
      <c r="CS39" s="625"/>
      <c r="CT39" s="625"/>
      <c r="CU39" s="625"/>
      <c r="CV39" s="625"/>
      <c r="CW39" s="625"/>
      <c r="CX39" s="625"/>
      <c r="CY39" s="626"/>
      <c r="CZ39" s="627">
        <v>0.9</v>
      </c>
      <c r="DA39" s="628"/>
      <c r="DB39" s="628"/>
      <c r="DC39" s="629"/>
      <c r="DD39" s="602">
        <v>463888</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3302075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1201093</v>
      </c>
      <c r="CS40" s="594"/>
      <c r="CT40" s="594"/>
      <c r="CU40" s="594"/>
      <c r="CV40" s="594"/>
      <c r="CW40" s="594"/>
      <c r="CX40" s="594"/>
      <c r="CY40" s="595"/>
      <c r="CZ40" s="627">
        <v>1.8</v>
      </c>
      <c r="DA40" s="628"/>
      <c r="DB40" s="628"/>
      <c r="DC40" s="629"/>
      <c r="DD40" s="602">
        <v>341133</v>
      </c>
      <c r="DE40" s="594"/>
      <c r="DF40" s="594"/>
      <c r="DG40" s="594"/>
      <c r="DH40" s="594"/>
      <c r="DI40" s="594"/>
      <c r="DJ40" s="594"/>
      <c r="DK40" s="595"/>
      <c r="DL40" s="602">
        <v>239783</v>
      </c>
      <c r="DM40" s="594"/>
      <c r="DN40" s="594"/>
      <c r="DO40" s="594"/>
      <c r="DP40" s="594"/>
      <c r="DQ40" s="594"/>
      <c r="DR40" s="594"/>
      <c r="DS40" s="594"/>
      <c r="DT40" s="594"/>
      <c r="DU40" s="594"/>
      <c r="DV40" s="595"/>
      <c r="DW40" s="598">
        <v>0.6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4216988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6830491</v>
      </c>
      <c r="CS42" s="594"/>
      <c r="CT42" s="594"/>
      <c r="CU42" s="594"/>
      <c r="CV42" s="594"/>
      <c r="CW42" s="594"/>
      <c r="CX42" s="594"/>
      <c r="CY42" s="595"/>
      <c r="CZ42" s="627">
        <v>10.1</v>
      </c>
      <c r="DA42" s="676"/>
      <c r="DB42" s="676"/>
      <c r="DC42" s="677"/>
      <c r="DD42" s="602">
        <v>1409871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196229</v>
      </c>
      <c r="CS43" s="625"/>
      <c r="CT43" s="625"/>
      <c r="CU43" s="625"/>
      <c r="CV43" s="625"/>
      <c r="CW43" s="625"/>
      <c r="CX43" s="625"/>
      <c r="CY43" s="626"/>
      <c r="CZ43" s="627">
        <v>0.3</v>
      </c>
      <c r="DA43" s="628"/>
      <c r="DB43" s="628"/>
      <c r="DC43" s="629"/>
      <c r="DD43" s="602">
        <v>196229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6830491</v>
      </c>
      <c r="CS44" s="594"/>
      <c r="CT44" s="594"/>
      <c r="CU44" s="594"/>
      <c r="CV44" s="594"/>
      <c r="CW44" s="594"/>
      <c r="CX44" s="594"/>
      <c r="CY44" s="595"/>
      <c r="CZ44" s="627">
        <v>10.1</v>
      </c>
      <c r="DA44" s="676"/>
      <c r="DB44" s="676"/>
      <c r="DC44" s="677"/>
      <c r="DD44" s="602">
        <v>1409871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1634762</v>
      </c>
      <c r="CS45" s="625"/>
      <c r="CT45" s="625"/>
      <c r="CU45" s="625"/>
      <c r="CV45" s="625"/>
      <c r="CW45" s="625"/>
      <c r="CX45" s="625"/>
      <c r="CY45" s="626"/>
      <c r="CZ45" s="627">
        <v>2.4</v>
      </c>
      <c r="DA45" s="628"/>
      <c r="DB45" s="628"/>
      <c r="DC45" s="629"/>
      <c r="DD45" s="602">
        <v>195103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5162305</v>
      </c>
      <c r="CS46" s="594"/>
      <c r="CT46" s="594"/>
      <c r="CU46" s="594"/>
      <c r="CV46" s="594"/>
      <c r="CW46" s="594"/>
      <c r="CX46" s="594"/>
      <c r="CY46" s="595"/>
      <c r="CZ46" s="627">
        <v>7.7</v>
      </c>
      <c r="DA46" s="676"/>
      <c r="DB46" s="676"/>
      <c r="DC46" s="677"/>
      <c r="DD46" s="602">
        <v>1209044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340</v>
      </c>
      <c r="CS47" s="625"/>
      <c r="CT47" s="625"/>
      <c r="CU47" s="625"/>
      <c r="CV47" s="625"/>
      <c r="CW47" s="625"/>
      <c r="CX47" s="625"/>
      <c r="CY47" s="626"/>
      <c r="CZ47" s="627" t="s">
        <v>340</v>
      </c>
      <c r="DA47" s="628"/>
      <c r="DB47" s="628"/>
      <c r="DC47" s="629"/>
      <c r="DD47" s="602" t="s">
        <v>340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67362058</v>
      </c>
      <c r="CS49" s="661"/>
      <c r="CT49" s="661"/>
      <c r="CU49" s="661"/>
      <c r="CV49" s="661"/>
      <c r="CW49" s="661"/>
      <c r="CX49" s="661"/>
      <c r="CY49" s="688"/>
      <c r="CZ49" s="689">
        <v>100</v>
      </c>
      <c r="DA49" s="690"/>
      <c r="DB49" s="690"/>
      <c r="DC49" s="691"/>
      <c r="DD49" s="692">
        <v>45254467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I107" sqref="DI10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70000.808999999994</v>
      </c>
      <c r="R7" s="723"/>
      <c r="S7" s="723"/>
      <c r="T7" s="723"/>
      <c r="U7" s="723"/>
      <c r="V7" s="723">
        <v>67448.524000000005</v>
      </c>
      <c r="W7" s="723"/>
      <c r="X7" s="723"/>
      <c r="Y7" s="723"/>
      <c r="Z7" s="723"/>
      <c r="AA7" s="723">
        <f>Q7-V7</f>
        <v>2552.2849999999889</v>
      </c>
      <c r="AB7" s="723"/>
      <c r="AC7" s="723"/>
      <c r="AD7" s="723"/>
      <c r="AE7" s="724"/>
      <c r="AF7" s="725">
        <v>2184</v>
      </c>
      <c r="AG7" s="726"/>
      <c r="AH7" s="726"/>
      <c r="AI7" s="726"/>
      <c r="AJ7" s="727"/>
      <c r="AK7" s="762" t="s">
        <v>543</v>
      </c>
      <c r="AL7" s="763"/>
      <c r="AM7" s="763"/>
      <c r="AN7" s="763"/>
      <c r="AO7" s="763"/>
      <c r="AP7" s="763">
        <v>68324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c r="CI7" s="760"/>
      <c r="CJ7" s="760"/>
      <c r="CK7" s="760"/>
      <c r="CL7" s="761"/>
      <c r="CM7" s="759">
        <v>9372</v>
      </c>
      <c r="CN7" s="760"/>
      <c r="CO7" s="760"/>
      <c r="CP7" s="760"/>
      <c r="CQ7" s="761"/>
      <c r="CR7" s="759">
        <v>5</v>
      </c>
      <c r="CS7" s="760"/>
      <c r="CT7" s="760"/>
      <c r="CU7" s="760"/>
      <c r="CV7" s="761"/>
      <c r="CW7" s="759">
        <v>52</v>
      </c>
      <c r="CX7" s="760"/>
      <c r="CY7" s="760"/>
      <c r="CZ7" s="760"/>
      <c r="DA7" s="761"/>
      <c r="DB7" s="759"/>
      <c r="DC7" s="760"/>
      <c r="DD7" s="760"/>
      <c r="DE7" s="760"/>
      <c r="DF7" s="761"/>
      <c r="DG7" s="759">
        <v>9354</v>
      </c>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314.01900000000001</v>
      </c>
      <c r="R8" s="747"/>
      <c r="S8" s="747"/>
      <c r="T8" s="747"/>
      <c r="U8" s="747"/>
      <c r="V8" s="747">
        <v>314.01900000000001</v>
      </c>
      <c r="W8" s="747"/>
      <c r="X8" s="747"/>
      <c r="Y8" s="747"/>
      <c r="Z8" s="747"/>
      <c r="AA8" s="747">
        <f>Q8-V8</f>
        <v>0</v>
      </c>
      <c r="AB8" s="747"/>
      <c r="AC8" s="747"/>
      <c r="AD8" s="747"/>
      <c r="AE8" s="748"/>
      <c r="AF8" s="749" t="s">
        <v>111</v>
      </c>
      <c r="AG8" s="750"/>
      <c r="AH8" s="750"/>
      <c r="AI8" s="750"/>
      <c r="AJ8" s="751"/>
      <c r="AK8" s="752">
        <v>314.01900000000001</v>
      </c>
      <c r="AL8" s="753"/>
      <c r="AM8" s="753"/>
      <c r="AN8" s="753"/>
      <c r="AO8" s="753"/>
      <c r="AP8" s="753">
        <v>181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147.34299999999999</v>
      </c>
      <c r="R9" s="747"/>
      <c r="S9" s="747"/>
      <c r="T9" s="747"/>
      <c r="U9" s="747"/>
      <c r="V9" s="747">
        <v>143.82499999999999</v>
      </c>
      <c r="W9" s="747"/>
      <c r="X9" s="747"/>
      <c r="Y9" s="747"/>
      <c r="Z9" s="747"/>
      <c r="AA9" s="747">
        <f>Q9-V9</f>
        <v>3.5180000000000007</v>
      </c>
      <c r="AB9" s="747"/>
      <c r="AC9" s="747"/>
      <c r="AD9" s="747"/>
      <c r="AE9" s="748"/>
      <c r="AF9" s="749">
        <v>4</v>
      </c>
      <c r="AG9" s="750"/>
      <c r="AH9" s="750"/>
      <c r="AI9" s="750"/>
      <c r="AJ9" s="751"/>
      <c r="AK9" s="752">
        <v>123.985</v>
      </c>
      <c r="AL9" s="753"/>
      <c r="AM9" s="753"/>
      <c r="AN9" s="753"/>
      <c r="AO9" s="753"/>
      <c r="AP9" s="753">
        <v>57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70024</v>
      </c>
      <c r="R23" s="782"/>
      <c r="S23" s="782"/>
      <c r="T23" s="782"/>
      <c r="U23" s="782"/>
      <c r="V23" s="782">
        <v>67468</v>
      </c>
      <c r="W23" s="782"/>
      <c r="X23" s="782"/>
      <c r="Y23" s="782"/>
      <c r="Z23" s="782"/>
      <c r="AA23" s="782">
        <v>2556</v>
      </c>
      <c r="AB23" s="782"/>
      <c r="AC23" s="782"/>
      <c r="AD23" s="782"/>
      <c r="AE23" s="783"/>
      <c r="AF23" s="784">
        <v>2187</v>
      </c>
      <c r="AG23" s="782"/>
      <c r="AH23" s="782"/>
      <c r="AI23" s="782"/>
      <c r="AJ23" s="785"/>
      <c r="AK23" s="786"/>
      <c r="AL23" s="787"/>
      <c r="AM23" s="787"/>
      <c r="AN23" s="787"/>
      <c r="AO23" s="787"/>
      <c r="AP23" s="782">
        <v>68562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09">
        <v>29478</v>
      </c>
      <c r="R28" s="810"/>
      <c r="S28" s="810"/>
      <c r="T28" s="810"/>
      <c r="U28" s="810"/>
      <c r="V28" s="810">
        <v>28366</v>
      </c>
      <c r="W28" s="810"/>
      <c r="X28" s="810"/>
      <c r="Y28" s="810"/>
      <c r="Z28" s="810"/>
      <c r="AA28" s="810">
        <v>1111</v>
      </c>
      <c r="AB28" s="810"/>
      <c r="AC28" s="810"/>
      <c r="AD28" s="810"/>
      <c r="AE28" s="811"/>
      <c r="AF28" s="812">
        <v>1111</v>
      </c>
      <c r="AG28" s="810"/>
      <c r="AH28" s="810"/>
      <c r="AI28" s="810"/>
      <c r="AJ28" s="813"/>
      <c r="AK28" s="814">
        <v>3300.48</v>
      </c>
      <c r="AL28" s="815"/>
      <c r="AM28" s="815"/>
      <c r="AN28" s="815"/>
      <c r="AO28" s="815"/>
      <c r="AP28" s="806" t="s">
        <v>543</v>
      </c>
      <c r="AQ28" s="806"/>
      <c r="AR28" s="806"/>
      <c r="AS28" s="806"/>
      <c r="AT28" s="806"/>
      <c r="AU28" s="806" t="s">
        <v>543</v>
      </c>
      <c r="AV28" s="806"/>
      <c r="AW28" s="806"/>
      <c r="AX28" s="806"/>
      <c r="AY28" s="806"/>
      <c r="AZ28" s="806" t="s">
        <v>543</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2232</v>
      </c>
      <c r="R29" s="747"/>
      <c r="S29" s="747"/>
      <c r="T29" s="747"/>
      <c r="U29" s="747"/>
      <c r="V29" s="747">
        <v>2181</v>
      </c>
      <c r="W29" s="747"/>
      <c r="X29" s="747"/>
      <c r="Y29" s="747"/>
      <c r="Z29" s="747"/>
      <c r="AA29" s="747">
        <v>51</v>
      </c>
      <c r="AB29" s="747"/>
      <c r="AC29" s="747"/>
      <c r="AD29" s="747"/>
      <c r="AE29" s="748"/>
      <c r="AF29" s="749">
        <v>51</v>
      </c>
      <c r="AG29" s="750"/>
      <c r="AH29" s="750"/>
      <c r="AI29" s="750"/>
      <c r="AJ29" s="751"/>
      <c r="AK29" s="818">
        <v>425.11799999999999</v>
      </c>
      <c r="AL29" s="819"/>
      <c r="AM29" s="819"/>
      <c r="AN29" s="819"/>
      <c r="AO29" s="819"/>
      <c r="AP29" s="820" t="s">
        <v>543</v>
      </c>
      <c r="AQ29" s="821"/>
      <c r="AR29" s="821"/>
      <c r="AS29" s="821"/>
      <c r="AT29" s="822"/>
      <c r="AU29" s="820" t="s">
        <v>543</v>
      </c>
      <c r="AV29" s="821"/>
      <c r="AW29" s="821"/>
      <c r="AX29" s="821"/>
      <c r="AY29" s="822"/>
      <c r="AZ29" s="820" t="s">
        <v>543</v>
      </c>
      <c r="BA29" s="821"/>
      <c r="BB29" s="821"/>
      <c r="BC29" s="821"/>
      <c r="BD29" s="822"/>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14532</v>
      </c>
      <c r="R30" s="747"/>
      <c r="S30" s="747"/>
      <c r="T30" s="747"/>
      <c r="U30" s="747"/>
      <c r="V30" s="747">
        <v>13848</v>
      </c>
      <c r="W30" s="747"/>
      <c r="X30" s="747"/>
      <c r="Y30" s="747"/>
      <c r="Z30" s="747"/>
      <c r="AA30" s="747">
        <v>684</v>
      </c>
      <c r="AB30" s="747"/>
      <c r="AC30" s="747"/>
      <c r="AD30" s="747"/>
      <c r="AE30" s="748"/>
      <c r="AF30" s="749">
        <v>684</v>
      </c>
      <c r="AG30" s="750"/>
      <c r="AH30" s="750"/>
      <c r="AI30" s="750"/>
      <c r="AJ30" s="751"/>
      <c r="AK30" s="818">
        <v>2659.4229999999998</v>
      </c>
      <c r="AL30" s="819"/>
      <c r="AM30" s="819"/>
      <c r="AN30" s="819"/>
      <c r="AO30" s="819"/>
      <c r="AP30" s="820" t="s">
        <v>543</v>
      </c>
      <c r="AQ30" s="821"/>
      <c r="AR30" s="821"/>
      <c r="AS30" s="821"/>
      <c r="AT30" s="822"/>
      <c r="AU30" s="820" t="s">
        <v>543</v>
      </c>
      <c r="AV30" s="821"/>
      <c r="AW30" s="821"/>
      <c r="AX30" s="821"/>
      <c r="AY30" s="822"/>
      <c r="AZ30" s="820" t="s">
        <v>543</v>
      </c>
      <c r="BA30" s="821"/>
      <c r="BB30" s="821"/>
      <c r="BC30" s="821"/>
      <c r="BD30" s="822"/>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7316</v>
      </c>
      <c r="R31" s="747"/>
      <c r="S31" s="747"/>
      <c r="T31" s="747"/>
      <c r="U31" s="747"/>
      <c r="V31" s="747">
        <v>8904</v>
      </c>
      <c r="W31" s="747"/>
      <c r="X31" s="747"/>
      <c r="Y31" s="747"/>
      <c r="Z31" s="747"/>
      <c r="AA31" s="747">
        <v>-1588</v>
      </c>
      <c r="AB31" s="747"/>
      <c r="AC31" s="747"/>
      <c r="AD31" s="747"/>
      <c r="AE31" s="748"/>
      <c r="AF31" s="749">
        <v>907</v>
      </c>
      <c r="AG31" s="750"/>
      <c r="AH31" s="750"/>
      <c r="AI31" s="750"/>
      <c r="AJ31" s="751"/>
      <c r="AK31" s="818">
        <v>862.69600000000003</v>
      </c>
      <c r="AL31" s="819"/>
      <c r="AM31" s="819"/>
      <c r="AN31" s="819"/>
      <c r="AO31" s="819"/>
      <c r="AP31" s="819">
        <v>893</v>
      </c>
      <c r="AQ31" s="819"/>
      <c r="AR31" s="819"/>
      <c r="AS31" s="819"/>
      <c r="AT31" s="819"/>
      <c r="AU31" s="819">
        <v>816</v>
      </c>
      <c r="AV31" s="819"/>
      <c r="AW31" s="819"/>
      <c r="AX31" s="819"/>
      <c r="AY31" s="819"/>
      <c r="AZ31" s="820" t="s">
        <v>543</v>
      </c>
      <c r="BA31" s="821"/>
      <c r="BB31" s="821"/>
      <c r="BC31" s="821"/>
      <c r="BD31" s="822"/>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4308</v>
      </c>
      <c r="R32" s="747"/>
      <c r="S32" s="747"/>
      <c r="T32" s="747"/>
      <c r="U32" s="747"/>
      <c r="V32" s="747">
        <v>4153</v>
      </c>
      <c r="W32" s="747"/>
      <c r="X32" s="747"/>
      <c r="Y32" s="747"/>
      <c r="Z32" s="747"/>
      <c r="AA32" s="747">
        <v>154</v>
      </c>
      <c r="AB32" s="747"/>
      <c r="AC32" s="747"/>
      <c r="AD32" s="747"/>
      <c r="AE32" s="748"/>
      <c r="AF32" s="749">
        <v>3565</v>
      </c>
      <c r="AG32" s="750"/>
      <c r="AH32" s="750"/>
      <c r="AI32" s="750"/>
      <c r="AJ32" s="751"/>
      <c r="AK32" s="818">
        <v>17.077000000000002</v>
      </c>
      <c r="AL32" s="819"/>
      <c r="AM32" s="819"/>
      <c r="AN32" s="819"/>
      <c r="AO32" s="819"/>
      <c r="AP32" s="819">
        <v>6641</v>
      </c>
      <c r="AQ32" s="819"/>
      <c r="AR32" s="819"/>
      <c r="AS32" s="819"/>
      <c r="AT32" s="819"/>
      <c r="AU32" s="819">
        <v>1037</v>
      </c>
      <c r="AV32" s="819"/>
      <c r="AW32" s="819"/>
      <c r="AX32" s="819"/>
      <c r="AY32" s="819"/>
      <c r="AZ32" s="820" t="s">
        <v>543</v>
      </c>
      <c r="BA32" s="821"/>
      <c r="BB32" s="821"/>
      <c r="BC32" s="821"/>
      <c r="BD32" s="822"/>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4146</v>
      </c>
      <c r="R33" s="747"/>
      <c r="S33" s="747"/>
      <c r="T33" s="747"/>
      <c r="U33" s="747"/>
      <c r="V33" s="747">
        <v>4162</v>
      </c>
      <c r="W33" s="747"/>
      <c r="X33" s="747"/>
      <c r="Y33" s="747"/>
      <c r="Z33" s="747"/>
      <c r="AA33" s="747">
        <v>-17</v>
      </c>
      <c r="AB33" s="747"/>
      <c r="AC33" s="747"/>
      <c r="AD33" s="747"/>
      <c r="AE33" s="748"/>
      <c r="AF33" s="749" t="s">
        <v>111</v>
      </c>
      <c r="AG33" s="750"/>
      <c r="AH33" s="750"/>
      <c r="AI33" s="750"/>
      <c r="AJ33" s="751"/>
      <c r="AK33" s="818">
        <v>1400.866</v>
      </c>
      <c r="AL33" s="819"/>
      <c r="AM33" s="819"/>
      <c r="AN33" s="819"/>
      <c r="AO33" s="819"/>
      <c r="AP33" s="819">
        <v>40595</v>
      </c>
      <c r="AQ33" s="819"/>
      <c r="AR33" s="819"/>
      <c r="AS33" s="819"/>
      <c r="AT33" s="819"/>
      <c r="AU33" s="819">
        <v>20105</v>
      </c>
      <c r="AV33" s="819"/>
      <c r="AW33" s="819"/>
      <c r="AX33" s="819"/>
      <c r="AY33" s="819"/>
      <c r="AZ33" s="820" t="s">
        <v>543</v>
      </c>
      <c r="BA33" s="821"/>
      <c r="BB33" s="821"/>
      <c r="BC33" s="821"/>
      <c r="BD33" s="822"/>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242</v>
      </c>
      <c r="R34" s="747"/>
      <c r="S34" s="747"/>
      <c r="T34" s="747"/>
      <c r="U34" s="747"/>
      <c r="V34" s="747">
        <v>230</v>
      </c>
      <c r="W34" s="747"/>
      <c r="X34" s="747"/>
      <c r="Y34" s="747"/>
      <c r="Z34" s="747"/>
      <c r="AA34" s="747">
        <v>12</v>
      </c>
      <c r="AB34" s="747"/>
      <c r="AC34" s="747"/>
      <c r="AD34" s="747"/>
      <c r="AE34" s="748"/>
      <c r="AF34" s="749" t="s">
        <v>111</v>
      </c>
      <c r="AG34" s="750"/>
      <c r="AH34" s="750"/>
      <c r="AI34" s="750"/>
      <c r="AJ34" s="751"/>
      <c r="AK34" s="818">
        <v>221.28700000000001</v>
      </c>
      <c r="AL34" s="819"/>
      <c r="AM34" s="819"/>
      <c r="AN34" s="819"/>
      <c r="AO34" s="819"/>
      <c r="AP34" s="819">
        <v>1163</v>
      </c>
      <c r="AQ34" s="819"/>
      <c r="AR34" s="819"/>
      <c r="AS34" s="819"/>
      <c r="AT34" s="819"/>
      <c r="AU34" s="819">
        <v>1007</v>
      </c>
      <c r="AV34" s="819"/>
      <c r="AW34" s="819"/>
      <c r="AX34" s="819"/>
      <c r="AY34" s="819"/>
      <c r="AZ34" s="820" t="s">
        <v>543</v>
      </c>
      <c r="BA34" s="821"/>
      <c r="BB34" s="821"/>
      <c r="BC34" s="821"/>
      <c r="BD34" s="822"/>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3"/>
      <c r="BA35" s="823"/>
      <c r="BB35" s="823"/>
      <c r="BC35" s="823"/>
      <c r="BD35" s="823"/>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3"/>
      <c r="BA36" s="823"/>
      <c r="BB36" s="823"/>
      <c r="BC36" s="823"/>
      <c r="BD36" s="823"/>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3"/>
      <c r="BA37" s="823"/>
      <c r="BB37" s="823"/>
      <c r="BC37" s="823"/>
      <c r="BD37" s="823"/>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3"/>
      <c r="BA38" s="823"/>
      <c r="BB38" s="823"/>
      <c r="BC38" s="823"/>
      <c r="BD38" s="823"/>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3"/>
      <c r="BA39" s="823"/>
      <c r="BB39" s="823"/>
      <c r="BC39" s="823"/>
      <c r="BD39" s="823"/>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3"/>
      <c r="BA40" s="823"/>
      <c r="BB40" s="823"/>
      <c r="BC40" s="823"/>
      <c r="BD40" s="823"/>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3"/>
      <c r="BA41" s="823"/>
      <c r="BB41" s="823"/>
      <c r="BC41" s="823"/>
      <c r="BD41" s="823"/>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3"/>
      <c r="BA42" s="823"/>
      <c r="BB42" s="823"/>
      <c r="BC42" s="823"/>
      <c r="BD42" s="823"/>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3"/>
      <c r="BA43" s="823"/>
      <c r="BB43" s="823"/>
      <c r="BC43" s="823"/>
      <c r="BD43" s="823"/>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3"/>
      <c r="BA44" s="823"/>
      <c r="BB44" s="823"/>
      <c r="BC44" s="823"/>
      <c r="BD44" s="823"/>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3"/>
      <c r="BA45" s="823"/>
      <c r="BB45" s="823"/>
      <c r="BC45" s="823"/>
      <c r="BD45" s="823"/>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3"/>
      <c r="BA46" s="823"/>
      <c r="BB46" s="823"/>
      <c r="BC46" s="823"/>
      <c r="BD46" s="823"/>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3"/>
      <c r="BA47" s="823"/>
      <c r="BB47" s="823"/>
      <c r="BC47" s="823"/>
      <c r="BD47" s="823"/>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3"/>
      <c r="BA48" s="823"/>
      <c r="BB48" s="823"/>
      <c r="BC48" s="823"/>
      <c r="BD48" s="823"/>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3"/>
      <c r="BA49" s="823"/>
      <c r="BB49" s="823"/>
      <c r="BC49" s="823"/>
      <c r="BD49" s="823"/>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0"/>
      <c r="AB63" s="830"/>
      <c r="AC63" s="830"/>
      <c r="AD63" s="830"/>
      <c r="AE63" s="831"/>
      <c r="AF63" s="832">
        <v>6319</v>
      </c>
      <c r="AG63" s="833"/>
      <c r="AH63" s="833"/>
      <c r="AI63" s="833"/>
      <c r="AJ63" s="834"/>
      <c r="AK63" s="835"/>
      <c r="AL63" s="830"/>
      <c r="AM63" s="830"/>
      <c r="AN63" s="830"/>
      <c r="AO63" s="830"/>
      <c r="AP63" s="833">
        <v>49292</v>
      </c>
      <c r="AQ63" s="833"/>
      <c r="AR63" s="833"/>
      <c r="AS63" s="833"/>
      <c r="AT63" s="833"/>
      <c r="AU63" s="833">
        <v>22965</v>
      </c>
      <c r="AV63" s="833"/>
      <c r="AW63" s="833"/>
      <c r="AX63" s="833"/>
      <c r="AY63" s="833"/>
      <c r="AZ63" s="837"/>
      <c r="BA63" s="837"/>
      <c r="BB63" s="837"/>
      <c r="BC63" s="837"/>
      <c r="BD63" s="837"/>
      <c r="BE63" s="838"/>
      <c r="BF63" s="838"/>
      <c r="BG63" s="838"/>
      <c r="BH63" s="838"/>
      <c r="BI63" s="839"/>
      <c r="BJ63" s="840" t="s">
        <v>111</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3" t="s">
        <v>376</v>
      </c>
      <c r="AG66" s="801"/>
      <c r="AH66" s="801"/>
      <c r="AI66" s="801"/>
      <c r="AJ66" s="844"/>
      <c r="AK66" s="705" t="s">
        <v>377</v>
      </c>
      <c r="AL66" s="729"/>
      <c r="AM66" s="729"/>
      <c r="AN66" s="729"/>
      <c r="AO66" s="730"/>
      <c r="AP66" s="705" t="s">
        <v>378</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532</v>
      </c>
      <c r="C68" s="861"/>
      <c r="D68" s="861"/>
      <c r="E68" s="861"/>
      <c r="F68" s="861"/>
      <c r="G68" s="861"/>
      <c r="H68" s="861"/>
      <c r="I68" s="861"/>
      <c r="J68" s="861"/>
      <c r="K68" s="861"/>
      <c r="L68" s="861"/>
      <c r="M68" s="861"/>
      <c r="N68" s="861"/>
      <c r="O68" s="861"/>
      <c r="P68" s="862"/>
      <c r="Q68" s="863">
        <v>437</v>
      </c>
      <c r="R68" s="857"/>
      <c r="S68" s="857"/>
      <c r="T68" s="857"/>
      <c r="U68" s="857"/>
      <c r="V68" s="857">
        <v>418</v>
      </c>
      <c r="W68" s="857"/>
      <c r="X68" s="857"/>
      <c r="Y68" s="857"/>
      <c r="Z68" s="857"/>
      <c r="AA68" s="857">
        <v>19</v>
      </c>
      <c r="AB68" s="857"/>
      <c r="AC68" s="857"/>
      <c r="AD68" s="857"/>
      <c r="AE68" s="857"/>
      <c r="AF68" s="857">
        <v>19</v>
      </c>
      <c r="AG68" s="857"/>
      <c r="AH68" s="857"/>
      <c r="AI68" s="857"/>
      <c r="AJ68" s="857"/>
      <c r="AK68" s="857">
        <v>10</v>
      </c>
      <c r="AL68" s="857"/>
      <c r="AM68" s="857"/>
      <c r="AN68" s="857"/>
      <c r="AO68" s="857"/>
      <c r="AP68" s="857">
        <v>972</v>
      </c>
      <c r="AQ68" s="857"/>
      <c r="AR68" s="857"/>
      <c r="AS68" s="857"/>
      <c r="AT68" s="857"/>
      <c r="AU68" s="857">
        <v>589</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533</v>
      </c>
      <c r="C69" s="865"/>
      <c r="D69" s="865"/>
      <c r="E69" s="865"/>
      <c r="F69" s="865"/>
      <c r="G69" s="865"/>
      <c r="H69" s="865"/>
      <c r="I69" s="865"/>
      <c r="J69" s="865"/>
      <c r="K69" s="865"/>
      <c r="L69" s="865"/>
      <c r="M69" s="865"/>
      <c r="N69" s="865"/>
      <c r="O69" s="865"/>
      <c r="P69" s="866"/>
      <c r="Q69" s="867">
        <v>11</v>
      </c>
      <c r="R69" s="819"/>
      <c r="S69" s="819"/>
      <c r="T69" s="819"/>
      <c r="U69" s="819"/>
      <c r="V69" s="819">
        <v>6</v>
      </c>
      <c r="W69" s="819"/>
      <c r="X69" s="819"/>
      <c r="Y69" s="819"/>
      <c r="Z69" s="819"/>
      <c r="AA69" s="819">
        <v>5</v>
      </c>
      <c r="AB69" s="819"/>
      <c r="AC69" s="819"/>
      <c r="AD69" s="819"/>
      <c r="AE69" s="819"/>
      <c r="AF69" s="819">
        <v>5</v>
      </c>
      <c r="AG69" s="819"/>
      <c r="AH69" s="819"/>
      <c r="AI69" s="819"/>
      <c r="AJ69" s="819"/>
      <c r="AK69" s="819" t="s">
        <v>492</v>
      </c>
      <c r="AL69" s="819"/>
      <c r="AM69" s="819"/>
      <c r="AN69" s="819"/>
      <c r="AO69" s="819"/>
      <c r="AP69" s="819" t="s">
        <v>492</v>
      </c>
      <c r="AQ69" s="819"/>
      <c r="AR69" s="819"/>
      <c r="AS69" s="819"/>
      <c r="AT69" s="819"/>
      <c r="AU69" s="819" t="s">
        <v>492</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534</v>
      </c>
      <c r="C70" s="865"/>
      <c r="D70" s="865"/>
      <c r="E70" s="865"/>
      <c r="F70" s="865"/>
      <c r="G70" s="865"/>
      <c r="H70" s="865"/>
      <c r="I70" s="865"/>
      <c r="J70" s="865"/>
      <c r="K70" s="865"/>
      <c r="L70" s="865"/>
      <c r="M70" s="865"/>
      <c r="N70" s="865"/>
      <c r="O70" s="865"/>
      <c r="P70" s="866"/>
      <c r="Q70" s="867">
        <v>8</v>
      </c>
      <c r="R70" s="819"/>
      <c r="S70" s="819"/>
      <c r="T70" s="819"/>
      <c r="U70" s="819"/>
      <c r="V70" s="819">
        <v>3</v>
      </c>
      <c r="W70" s="819"/>
      <c r="X70" s="819"/>
      <c r="Y70" s="819"/>
      <c r="Z70" s="819"/>
      <c r="AA70" s="819">
        <v>6</v>
      </c>
      <c r="AB70" s="819"/>
      <c r="AC70" s="819"/>
      <c r="AD70" s="819"/>
      <c r="AE70" s="819"/>
      <c r="AF70" s="819">
        <v>6</v>
      </c>
      <c r="AG70" s="819"/>
      <c r="AH70" s="819"/>
      <c r="AI70" s="819"/>
      <c r="AJ70" s="819"/>
      <c r="AK70" s="819" t="s">
        <v>492</v>
      </c>
      <c r="AL70" s="819"/>
      <c r="AM70" s="819"/>
      <c r="AN70" s="819"/>
      <c r="AO70" s="819"/>
      <c r="AP70" s="819" t="s">
        <v>492</v>
      </c>
      <c r="AQ70" s="819"/>
      <c r="AR70" s="819"/>
      <c r="AS70" s="819"/>
      <c r="AT70" s="819"/>
      <c r="AU70" s="819" t="s">
        <v>492</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535</v>
      </c>
      <c r="C71" s="865"/>
      <c r="D71" s="865"/>
      <c r="E71" s="865"/>
      <c r="F71" s="865"/>
      <c r="G71" s="865"/>
      <c r="H71" s="865"/>
      <c r="I71" s="865"/>
      <c r="J71" s="865"/>
      <c r="K71" s="865"/>
      <c r="L71" s="865"/>
      <c r="M71" s="865"/>
      <c r="N71" s="865"/>
      <c r="O71" s="865"/>
      <c r="P71" s="866"/>
      <c r="Q71" s="867">
        <v>67993</v>
      </c>
      <c r="R71" s="819"/>
      <c r="S71" s="819"/>
      <c r="T71" s="819"/>
      <c r="U71" s="819"/>
      <c r="V71" s="819">
        <v>65289</v>
      </c>
      <c r="W71" s="819"/>
      <c r="X71" s="819"/>
      <c r="Y71" s="819"/>
      <c r="Z71" s="819"/>
      <c r="AA71" s="819">
        <v>2704</v>
      </c>
      <c r="AB71" s="819"/>
      <c r="AC71" s="819"/>
      <c r="AD71" s="819"/>
      <c r="AE71" s="819"/>
      <c r="AF71" s="819">
        <v>2704</v>
      </c>
      <c r="AG71" s="819"/>
      <c r="AH71" s="819"/>
      <c r="AI71" s="819"/>
      <c r="AJ71" s="819"/>
      <c r="AK71" s="819" t="s">
        <v>492</v>
      </c>
      <c r="AL71" s="819"/>
      <c r="AM71" s="819"/>
      <c r="AN71" s="819"/>
      <c r="AO71" s="819"/>
      <c r="AP71" s="819" t="s">
        <v>492</v>
      </c>
      <c r="AQ71" s="819"/>
      <c r="AR71" s="819"/>
      <c r="AS71" s="819"/>
      <c r="AT71" s="819"/>
      <c r="AU71" s="819" t="s">
        <v>492</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536</v>
      </c>
      <c r="C72" s="865"/>
      <c r="D72" s="865"/>
      <c r="E72" s="865"/>
      <c r="F72" s="865"/>
      <c r="G72" s="865"/>
      <c r="H72" s="865"/>
      <c r="I72" s="865"/>
      <c r="J72" s="865"/>
      <c r="K72" s="865"/>
      <c r="L72" s="865"/>
      <c r="M72" s="865"/>
      <c r="N72" s="865"/>
      <c r="O72" s="865"/>
      <c r="P72" s="866"/>
      <c r="Q72" s="867">
        <v>34897</v>
      </c>
      <c r="R72" s="819"/>
      <c r="S72" s="819"/>
      <c r="T72" s="819"/>
      <c r="U72" s="819"/>
      <c r="V72" s="819">
        <v>34814</v>
      </c>
      <c r="W72" s="819"/>
      <c r="X72" s="819"/>
      <c r="Y72" s="819"/>
      <c r="Z72" s="819"/>
      <c r="AA72" s="819">
        <v>83</v>
      </c>
      <c r="AB72" s="819"/>
      <c r="AC72" s="819"/>
      <c r="AD72" s="819"/>
      <c r="AE72" s="819"/>
      <c r="AF72" s="819">
        <v>83</v>
      </c>
      <c r="AG72" s="819"/>
      <c r="AH72" s="819"/>
      <c r="AI72" s="819"/>
      <c r="AJ72" s="819"/>
      <c r="AK72" s="819">
        <v>1022</v>
      </c>
      <c r="AL72" s="819"/>
      <c r="AM72" s="819"/>
      <c r="AN72" s="819"/>
      <c r="AO72" s="819"/>
      <c r="AP72" s="819" t="s">
        <v>492</v>
      </c>
      <c r="AQ72" s="819"/>
      <c r="AR72" s="819"/>
      <c r="AS72" s="819"/>
      <c r="AT72" s="819"/>
      <c r="AU72" s="819" t="s">
        <v>492</v>
      </c>
      <c r="AV72" s="819"/>
      <c r="AW72" s="819"/>
      <c r="AX72" s="819"/>
      <c r="AY72" s="819"/>
      <c r="AZ72" s="868" t="s">
        <v>540</v>
      </c>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536</v>
      </c>
      <c r="C73" s="865"/>
      <c r="D73" s="865"/>
      <c r="E73" s="865"/>
      <c r="F73" s="865"/>
      <c r="G73" s="865"/>
      <c r="H73" s="865"/>
      <c r="I73" s="865"/>
      <c r="J73" s="865"/>
      <c r="K73" s="865"/>
      <c r="L73" s="865"/>
      <c r="M73" s="865"/>
      <c r="N73" s="865"/>
      <c r="O73" s="865"/>
      <c r="P73" s="866"/>
      <c r="Q73" s="867">
        <v>328</v>
      </c>
      <c r="R73" s="819"/>
      <c r="S73" s="819"/>
      <c r="T73" s="819"/>
      <c r="U73" s="819"/>
      <c r="V73" s="819">
        <v>163</v>
      </c>
      <c r="W73" s="819"/>
      <c r="X73" s="819"/>
      <c r="Y73" s="819"/>
      <c r="Z73" s="819"/>
      <c r="AA73" s="819">
        <v>165</v>
      </c>
      <c r="AB73" s="819"/>
      <c r="AC73" s="819"/>
      <c r="AD73" s="819"/>
      <c r="AE73" s="819"/>
      <c r="AF73" s="819">
        <v>165</v>
      </c>
      <c r="AG73" s="819"/>
      <c r="AH73" s="819"/>
      <c r="AI73" s="819"/>
      <c r="AJ73" s="819"/>
      <c r="AK73" s="819" t="s">
        <v>492</v>
      </c>
      <c r="AL73" s="819"/>
      <c r="AM73" s="819"/>
      <c r="AN73" s="819"/>
      <c r="AO73" s="819"/>
      <c r="AP73" s="819" t="s">
        <v>492</v>
      </c>
      <c r="AQ73" s="819"/>
      <c r="AR73" s="819"/>
      <c r="AS73" s="819"/>
      <c r="AT73" s="819"/>
      <c r="AU73" s="819" t="s">
        <v>492</v>
      </c>
      <c r="AV73" s="819"/>
      <c r="AW73" s="819"/>
      <c r="AX73" s="819"/>
      <c r="AY73" s="819"/>
      <c r="AZ73" s="868" t="s">
        <v>541</v>
      </c>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537</v>
      </c>
      <c r="C74" s="865"/>
      <c r="D74" s="865"/>
      <c r="E74" s="865"/>
      <c r="F74" s="865"/>
      <c r="G74" s="865"/>
      <c r="H74" s="865"/>
      <c r="I74" s="865"/>
      <c r="J74" s="865"/>
      <c r="K74" s="865"/>
      <c r="L74" s="865"/>
      <c r="M74" s="865"/>
      <c r="N74" s="865"/>
      <c r="O74" s="865"/>
      <c r="P74" s="866"/>
      <c r="Q74" s="867">
        <v>406</v>
      </c>
      <c r="R74" s="819"/>
      <c r="S74" s="819"/>
      <c r="T74" s="819"/>
      <c r="U74" s="819"/>
      <c r="V74" s="819">
        <v>393</v>
      </c>
      <c r="W74" s="819"/>
      <c r="X74" s="819"/>
      <c r="Y74" s="819"/>
      <c r="Z74" s="819"/>
      <c r="AA74" s="819">
        <v>14</v>
      </c>
      <c r="AB74" s="819"/>
      <c r="AC74" s="819"/>
      <c r="AD74" s="819"/>
      <c r="AE74" s="819"/>
      <c r="AF74" s="819">
        <v>14</v>
      </c>
      <c r="AG74" s="819"/>
      <c r="AH74" s="819"/>
      <c r="AI74" s="819"/>
      <c r="AJ74" s="819"/>
      <c r="AK74" s="819">
        <v>98</v>
      </c>
      <c r="AL74" s="819"/>
      <c r="AM74" s="819"/>
      <c r="AN74" s="819"/>
      <c r="AO74" s="819"/>
      <c r="AP74" s="819" t="s">
        <v>492</v>
      </c>
      <c r="AQ74" s="819"/>
      <c r="AR74" s="819"/>
      <c r="AS74" s="819"/>
      <c r="AT74" s="819"/>
      <c r="AU74" s="819" t="s">
        <v>492</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538</v>
      </c>
      <c r="C75" s="865"/>
      <c r="D75" s="865"/>
      <c r="E75" s="865"/>
      <c r="F75" s="865"/>
      <c r="G75" s="865"/>
      <c r="H75" s="865"/>
      <c r="I75" s="865"/>
      <c r="J75" s="865"/>
      <c r="K75" s="865"/>
      <c r="L75" s="865"/>
      <c r="M75" s="865"/>
      <c r="N75" s="865"/>
      <c r="O75" s="865"/>
      <c r="P75" s="866"/>
      <c r="Q75" s="870">
        <v>1408</v>
      </c>
      <c r="R75" s="871"/>
      <c r="S75" s="871"/>
      <c r="T75" s="871"/>
      <c r="U75" s="818"/>
      <c r="V75" s="872">
        <v>1385</v>
      </c>
      <c r="W75" s="871"/>
      <c r="X75" s="871"/>
      <c r="Y75" s="871"/>
      <c r="Z75" s="818"/>
      <c r="AA75" s="872">
        <v>23</v>
      </c>
      <c r="AB75" s="871"/>
      <c r="AC75" s="871"/>
      <c r="AD75" s="871"/>
      <c r="AE75" s="818"/>
      <c r="AF75" s="872">
        <v>23</v>
      </c>
      <c r="AG75" s="871"/>
      <c r="AH75" s="871"/>
      <c r="AI75" s="871"/>
      <c r="AJ75" s="818"/>
      <c r="AK75" s="872" t="s">
        <v>492</v>
      </c>
      <c r="AL75" s="871"/>
      <c r="AM75" s="871"/>
      <c r="AN75" s="871"/>
      <c r="AO75" s="818"/>
      <c r="AP75" s="872" t="s">
        <v>492</v>
      </c>
      <c r="AQ75" s="871"/>
      <c r="AR75" s="871"/>
      <c r="AS75" s="871"/>
      <c r="AT75" s="818"/>
      <c r="AU75" s="872" t="s">
        <v>492</v>
      </c>
      <c r="AV75" s="871"/>
      <c r="AW75" s="871"/>
      <c r="AX75" s="871"/>
      <c r="AY75" s="818"/>
      <c r="AZ75" s="868" t="s">
        <v>540</v>
      </c>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t="s">
        <v>538</v>
      </c>
      <c r="C76" s="865"/>
      <c r="D76" s="865"/>
      <c r="E76" s="865"/>
      <c r="F76" s="865"/>
      <c r="G76" s="865"/>
      <c r="H76" s="865"/>
      <c r="I76" s="865"/>
      <c r="J76" s="865"/>
      <c r="K76" s="865"/>
      <c r="L76" s="865"/>
      <c r="M76" s="865"/>
      <c r="N76" s="865"/>
      <c r="O76" s="865"/>
      <c r="P76" s="866"/>
      <c r="Q76" s="870">
        <v>600986</v>
      </c>
      <c r="R76" s="871"/>
      <c r="S76" s="871"/>
      <c r="T76" s="871"/>
      <c r="U76" s="818"/>
      <c r="V76" s="872">
        <v>579982</v>
      </c>
      <c r="W76" s="871"/>
      <c r="X76" s="871"/>
      <c r="Y76" s="871"/>
      <c r="Z76" s="818"/>
      <c r="AA76" s="872">
        <v>21004</v>
      </c>
      <c r="AB76" s="871"/>
      <c r="AC76" s="871"/>
      <c r="AD76" s="871"/>
      <c r="AE76" s="818"/>
      <c r="AF76" s="872">
        <v>1004</v>
      </c>
      <c r="AG76" s="871"/>
      <c r="AH76" s="871"/>
      <c r="AI76" s="871"/>
      <c r="AJ76" s="818"/>
      <c r="AK76" s="872">
        <v>6841</v>
      </c>
      <c r="AL76" s="871"/>
      <c r="AM76" s="871"/>
      <c r="AN76" s="871"/>
      <c r="AO76" s="818"/>
      <c r="AP76" s="872" t="s">
        <v>492</v>
      </c>
      <c r="AQ76" s="871"/>
      <c r="AR76" s="871"/>
      <c r="AS76" s="871"/>
      <c r="AT76" s="818"/>
      <c r="AU76" s="872" t="s">
        <v>492</v>
      </c>
      <c r="AV76" s="871"/>
      <c r="AW76" s="871"/>
      <c r="AX76" s="871"/>
      <c r="AY76" s="818"/>
      <c r="AZ76" s="868" t="s">
        <v>542</v>
      </c>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3">
        <v>4023</v>
      </c>
      <c r="AG88" s="833"/>
      <c r="AH88" s="833"/>
      <c r="AI88" s="833"/>
      <c r="AJ88" s="833"/>
      <c r="AK88" s="830"/>
      <c r="AL88" s="830"/>
      <c r="AM88" s="830"/>
      <c r="AN88" s="830"/>
      <c r="AO88" s="830"/>
      <c r="AP88" s="833">
        <v>972</v>
      </c>
      <c r="AQ88" s="833"/>
      <c r="AR88" s="833"/>
      <c r="AS88" s="833"/>
      <c r="AT88" s="833"/>
      <c r="AU88" s="833">
        <v>589</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5</v>
      </c>
      <c r="CS102" s="841"/>
      <c r="CT102" s="841"/>
      <c r="CU102" s="841"/>
      <c r="CV102" s="884"/>
      <c r="CW102" s="883">
        <v>52</v>
      </c>
      <c r="CX102" s="841"/>
      <c r="CY102" s="841"/>
      <c r="CZ102" s="841"/>
      <c r="DA102" s="884"/>
      <c r="DB102" s="883"/>
      <c r="DC102" s="841"/>
      <c r="DD102" s="841"/>
      <c r="DE102" s="841"/>
      <c r="DF102" s="884"/>
      <c r="DG102" s="883">
        <v>9354</v>
      </c>
      <c r="DH102" s="841"/>
      <c r="DI102" s="841"/>
      <c r="DJ102" s="841"/>
      <c r="DK102" s="884"/>
      <c r="DL102" s="883"/>
      <c r="DM102" s="841"/>
      <c r="DN102" s="841"/>
      <c r="DO102" s="841"/>
      <c r="DP102" s="884"/>
      <c r="DQ102" s="883"/>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404</v>
      </c>
      <c r="AB109" s="886"/>
      <c r="AC109" s="886"/>
      <c r="AD109" s="886"/>
      <c r="AE109" s="887"/>
      <c r="AF109" s="885" t="s">
        <v>285</v>
      </c>
      <c r="AG109" s="886"/>
      <c r="AH109" s="886"/>
      <c r="AI109" s="886"/>
      <c r="AJ109" s="887"/>
      <c r="AK109" s="885" t="s">
        <v>284</v>
      </c>
      <c r="AL109" s="886"/>
      <c r="AM109" s="886"/>
      <c r="AN109" s="886"/>
      <c r="AO109" s="887"/>
      <c r="AP109" s="885" t="s">
        <v>405</v>
      </c>
      <c r="AQ109" s="886"/>
      <c r="AR109" s="886"/>
      <c r="AS109" s="886"/>
      <c r="AT109" s="888"/>
      <c r="AU109" s="907"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404</v>
      </c>
      <c r="BR109" s="886"/>
      <c r="BS109" s="886"/>
      <c r="BT109" s="886"/>
      <c r="BU109" s="887"/>
      <c r="BV109" s="885" t="s">
        <v>285</v>
      </c>
      <c r="BW109" s="886"/>
      <c r="BX109" s="886"/>
      <c r="BY109" s="886"/>
      <c r="BZ109" s="887"/>
      <c r="CA109" s="885" t="s">
        <v>284</v>
      </c>
      <c r="CB109" s="886"/>
      <c r="CC109" s="886"/>
      <c r="CD109" s="886"/>
      <c r="CE109" s="887"/>
      <c r="CF109" s="908" t="s">
        <v>405</v>
      </c>
      <c r="CG109" s="908"/>
      <c r="CH109" s="908"/>
      <c r="CI109" s="908"/>
      <c r="CJ109" s="908"/>
      <c r="CK109" s="885"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404</v>
      </c>
      <c r="DH109" s="886"/>
      <c r="DI109" s="886"/>
      <c r="DJ109" s="886"/>
      <c r="DK109" s="887"/>
      <c r="DL109" s="885" t="s">
        <v>285</v>
      </c>
      <c r="DM109" s="886"/>
      <c r="DN109" s="886"/>
      <c r="DO109" s="886"/>
      <c r="DP109" s="887"/>
      <c r="DQ109" s="885" t="s">
        <v>284</v>
      </c>
      <c r="DR109" s="886"/>
      <c r="DS109" s="886"/>
      <c r="DT109" s="886"/>
      <c r="DU109" s="887"/>
      <c r="DV109" s="885" t="s">
        <v>405</v>
      </c>
      <c r="DW109" s="886"/>
      <c r="DX109" s="886"/>
      <c r="DY109" s="886"/>
      <c r="DZ109" s="888"/>
    </row>
    <row r="110" spans="1:131" s="197" customFormat="1" ht="26.25" customHeight="1">
      <c r="A110" s="889" t="s">
        <v>407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6860627</v>
      </c>
      <c r="AB110" s="893"/>
      <c r="AC110" s="893"/>
      <c r="AD110" s="893"/>
      <c r="AE110" s="894"/>
      <c r="AF110" s="895">
        <v>6780148</v>
      </c>
      <c r="AG110" s="893"/>
      <c r="AH110" s="893"/>
      <c r="AI110" s="893"/>
      <c r="AJ110" s="894"/>
      <c r="AK110" s="895">
        <v>6409253</v>
      </c>
      <c r="AL110" s="893"/>
      <c r="AM110" s="893"/>
      <c r="AN110" s="893"/>
      <c r="AO110" s="894"/>
      <c r="AP110" s="896">
        <v>18.100000000000001</v>
      </c>
      <c r="AQ110" s="897"/>
      <c r="AR110" s="897"/>
      <c r="AS110" s="897"/>
      <c r="AT110" s="898"/>
      <c r="AU110" s="899" t="s">
        <v>61</v>
      </c>
      <c r="AV110" s="900"/>
      <c r="AW110" s="900"/>
      <c r="AX110" s="900"/>
      <c r="AY110" s="901"/>
      <c r="AZ110" s="943" t="s">
        <v>408</v>
      </c>
      <c r="BA110" s="890"/>
      <c r="BB110" s="890"/>
      <c r="BC110" s="890"/>
      <c r="BD110" s="890"/>
      <c r="BE110" s="890"/>
      <c r="BF110" s="890"/>
      <c r="BG110" s="890"/>
      <c r="BH110" s="890"/>
      <c r="BI110" s="890"/>
      <c r="BJ110" s="890"/>
      <c r="BK110" s="890"/>
      <c r="BL110" s="890"/>
      <c r="BM110" s="890"/>
      <c r="BN110" s="890"/>
      <c r="BO110" s="890"/>
      <c r="BP110" s="891"/>
      <c r="BQ110" s="929">
        <v>64537373</v>
      </c>
      <c r="BR110" s="930"/>
      <c r="BS110" s="930"/>
      <c r="BT110" s="930"/>
      <c r="BU110" s="930"/>
      <c r="BV110" s="930">
        <v>66569253</v>
      </c>
      <c r="BW110" s="930"/>
      <c r="BX110" s="930"/>
      <c r="BY110" s="930"/>
      <c r="BZ110" s="930"/>
      <c r="CA110" s="930">
        <v>68562246</v>
      </c>
      <c r="CB110" s="930"/>
      <c r="CC110" s="930"/>
      <c r="CD110" s="930"/>
      <c r="CE110" s="930"/>
      <c r="CF110" s="944">
        <v>194.1</v>
      </c>
      <c r="CG110" s="945"/>
      <c r="CH110" s="945"/>
      <c r="CI110" s="945"/>
      <c r="CJ110" s="945"/>
      <c r="CK110" s="946" t="s">
        <v>409</v>
      </c>
      <c r="CL110" s="947"/>
      <c r="CM110" s="926" t="s">
        <v>410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c r="A111" s="933" t="s">
        <v>411</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902"/>
      <c r="AV111" s="903"/>
      <c r="AW111" s="903"/>
      <c r="AX111" s="903"/>
      <c r="AY111" s="904"/>
      <c r="AZ111" s="952" t="s">
        <v>412</v>
      </c>
      <c r="BA111" s="953"/>
      <c r="BB111" s="953"/>
      <c r="BC111" s="953"/>
      <c r="BD111" s="953"/>
      <c r="BE111" s="953"/>
      <c r="BF111" s="953"/>
      <c r="BG111" s="953"/>
      <c r="BH111" s="953"/>
      <c r="BI111" s="953"/>
      <c r="BJ111" s="953"/>
      <c r="BK111" s="953"/>
      <c r="BL111" s="953"/>
      <c r="BM111" s="953"/>
      <c r="BN111" s="953"/>
      <c r="BO111" s="953"/>
      <c r="BP111" s="954"/>
      <c r="BQ111" s="922">
        <v>10753972</v>
      </c>
      <c r="BR111" s="923"/>
      <c r="BS111" s="923"/>
      <c r="BT111" s="923"/>
      <c r="BU111" s="923"/>
      <c r="BV111" s="923">
        <v>9891382</v>
      </c>
      <c r="BW111" s="923"/>
      <c r="BX111" s="923"/>
      <c r="BY111" s="923"/>
      <c r="BZ111" s="923"/>
      <c r="CA111" s="923">
        <v>9353767</v>
      </c>
      <c r="CB111" s="923"/>
      <c r="CC111" s="923"/>
      <c r="CD111" s="923"/>
      <c r="CE111" s="923"/>
      <c r="CF111" s="917">
        <v>26.5</v>
      </c>
      <c r="CG111" s="918"/>
      <c r="CH111" s="918"/>
      <c r="CI111" s="918"/>
      <c r="CJ111" s="918"/>
      <c r="CK111" s="948"/>
      <c r="CL111" s="949"/>
      <c r="CM111" s="919" t="s">
        <v>413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c r="A112" s="955" t="s">
        <v>414</v>
      </c>
      <c r="B112" s="956"/>
      <c r="C112" s="953" t="s">
        <v>415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111</v>
      </c>
      <c r="AB112" s="962"/>
      <c r="AC112" s="962"/>
      <c r="AD112" s="962"/>
      <c r="AE112" s="963"/>
      <c r="AF112" s="964" t="s">
        <v>111</v>
      </c>
      <c r="AG112" s="962"/>
      <c r="AH112" s="962"/>
      <c r="AI112" s="962"/>
      <c r="AJ112" s="963"/>
      <c r="AK112" s="964" t="s">
        <v>111</v>
      </c>
      <c r="AL112" s="962"/>
      <c r="AM112" s="962"/>
      <c r="AN112" s="962"/>
      <c r="AO112" s="963"/>
      <c r="AP112" s="965" t="s">
        <v>111</v>
      </c>
      <c r="AQ112" s="966"/>
      <c r="AR112" s="966"/>
      <c r="AS112" s="966"/>
      <c r="AT112" s="967"/>
      <c r="AU112" s="902"/>
      <c r="AV112" s="903"/>
      <c r="AW112" s="903"/>
      <c r="AX112" s="903"/>
      <c r="AY112" s="904"/>
      <c r="AZ112" s="952" t="s">
        <v>416</v>
      </c>
      <c r="BA112" s="953"/>
      <c r="BB112" s="953"/>
      <c r="BC112" s="953"/>
      <c r="BD112" s="953"/>
      <c r="BE112" s="953"/>
      <c r="BF112" s="953"/>
      <c r="BG112" s="953"/>
      <c r="BH112" s="953"/>
      <c r="BI112" s="953"/>
      <c r="BJ112" s="953"/>
      <c r="BK112" s="953"/>
      <c r="BL112" s="953"/>
      <c r="BM112" s="953"/>
      <c r="BN112" s="953"/>
      <c r="BO112" s="953"/>
      <c r="BP112" s="954"/>
      <c r="BQ112" s="922">
        <v>20008735</v>
      </c>
      <c r="BR112" s="923"/>
      <c r="BS112" s="923"/>
      <c r="BT112" s="923"/>
      <c r="BU112" s="923"/>
      <c r="BV112" s="923">
        <v>20825955</v>
      </c>
      <c r="BW112" s="923"/>
      <c r="BX112" s="923"/>
      <c r="BY112" s="923"/>
      <c r="BZ112" s="923"/>
      <c r="CA112" s="923">
        <v>22964808</v>
      </c>
      <c r="CB112" s="923"/>
      <c r="CC112" s="923"/>
      <c r="CD112" s="923"/>
      <c r="CE112" s="923"/>
      <c r="CF112" s="917">
        <v>65</v>
      </c>
      <c r="CG112" s="918"/>
      <c r="CH112" s="918"/>
      <c r="CI112" s="918"/>
      <c r="CJ112" s="918"/>
      <c r="CK112" s="948"/>
      <c r="CL112" s="949"/>
      <c r="CM112" s="919" t="s">
        <v>417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c r="A113" s="957"/>
      <c r="B113" s="958"/>
      <c r="C113" s="953" t="s">
        <v>418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1788793</v>
      </c>
      <c r="AB113" s="937"/>
      <c r="AC113" s="937"/>
      <c r="AD113" s="937"/>
      <c r="AE113" s="938"/>
      <c r="AF113" s="939">
        <v>1932055</v>
      </c>
      <c r="AG113" s="937"/>
      <c r="AH113" s="937"/>
      <c r="AI113" s="937"/>
      <c r="AJ113" s="938"/>
      <c r="AK113" s="939">
        <v>2122249</v>
      </c>
      <c r="AL113" s="937"/>
      <c r="AM113" s="937"/>
      <c r="AN113" s="937"/>
      <c r="AO113" s="938"/>
      <c r="AP113" s="940">
        <v>6</v>
      </c>
      <c r="AQ113" s="941"/>
      <c r="AR113" s="941"/>
      <c r="AS113" s="941"/>
      <c r="AT113" s="942"/>
      <c r="AU113" s="902"/>
      <c r="AV113" s="903"/>
      <c r="AW113" s="903"/>
      <c r="AX113" s="903"/>
      <c r="AY113" s="904"/>
      <c r="AZ113" s="952" t="s">
        <v>419</v>
      </c>
      <c r="BA113" s="953"/>
      <c r="BB113" s="953"/>
      <c r="BC113" s="953"/>
      <c r="BD113" s="953"/>
      <c r="BE113" s="953"/>
      <c r="BF113" s="953"/>
      <c r="BG113" s="953"/>
      <c r="BH113" s="953"/>
      <c r="BI113" s="953"/>
      <c r="BJ113" s="953"/>
      <c r="BK113" s="953"/>
      <c r="BL113" s="953"/>
      <c r="BM113" s="953"/>
      <c r="BN113" s="953"/>
      <c r="BO113" s="953"/>
      <c r="BP113" s="954"/>
      <c r="BQ113" s="922">
        <v>809152</v>
      </c>
      <c r="BR113" s="923"/>
      <c r="BS113" s="923"/>
      <c r="BT113" s="923"/>
      <c r="BU113" s="923"/>
      <c r="BV113" s="923">
        <v>699316</v>
      </c>
      <c r="BW113" s="923"/>
      <c r="BX113" s="923"/>
      <c r="BY113" s="923"/>
      <c r="BZ113" s="923"/>
      <c r="CA113" s="923">
        <v>589202</v>
      </c>
      <c r="CB113" s="923"/>
      <c r="CC113" s="923"/>
      <c r="CD113" s="923"/>
      <c r="CE113" s="923"/>
      <c r="CF113" s="917">
        <v>1.7</v>
      </c>
      <c r="CG113" s="918"/>
      <c r="CH113" s="918"/>
      <c r="CI113" s="918"/>
      <c r="CJ113" s="918"/>
      <c r="CK113" s="948"/>
      <c r="CL113" s="949"/>
      <c r="CM113" s="919" t="s">
        <v>420</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c r="A114" s="957"/>
      <c r="B114" s="958"/>
      <c r="C114" s="953" t="s">
        <v>421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122750</v>
      </c>
      <c r="AB114" s="962"/>
      <c r="AC114" s="962"/>
      <c r="AD114" s="962"/>
      <c r="AE114" s="963"/>
      <c r="AF114" s="964">
        <v>121378</v>
      </c>
      <c r="AG114" s="962"/>
      <c r="AH114" s="962"/>
      <c r="AI114" s="962"/>
      <c r="AJ114" s="963"/>
      <c r="AK114" s="964">
        <v>120054</v>
      </c>
      <c r="AL114" s="962"/>
      <c r="AM114" s="962"/>
      <c r="AN114" s="962"/>
      <c r="AO114" s="963"/>
      <c r="AP114" s="965">
        <v>0.3</v>
      </c>
      <c r="AQ114" s="966"/>
      <c r="AR114" s="966"/>
      <c r="AS114" s="966"/>
      <c r="AT114" s="967"/>
      <c r="AU114" s="902"/>
      <c r="AV114" s="903"/>
      <c r="AW114" s="903"/>
      <c r="AX114" s="903"/>
      <c r="AY114" s="904"/>
      <c r="AZ114" s="952" t="s">
        <v>422</v>
      </c>
      <c r="BA114" s="953"/>
      <c r="BB114" s="953"/>
      <c r="BC114" s="953"/>
      <c r="BD114" s="953"/>
      <c r="BE114" s="953"/>
      <c r="BF114" s="953"/>
      <c r="BG114" s="953"/>
      <c r="BH114" s="953"/>
      <c r="BI114" s="953"/>
      <c r="BJ114" s="953"/>
      <c r="BK114" s="953"/>
      <c r="BL114" s="953"/>
      <c r="BM114" s="953"/>
      <c r="BN114" s="953"/>
      <c r="BO114" s="953"/>
      <c r="BP114" s="954"/>
      <c r="BQ114" s="922">
        <v>10828694</v>
      </c>
      <c r="BR114" s="923"/>
      <c r="BS114" s="923"/>
      <c r="BT114" s="923"/>
      <c r="BU114" s="923"/>
      <c r="BV114" s="923">
        <v>9984805</v>
      </c>
      <c r="BW114" s="923"/>
      <c r="BX114" s="923"/>
      <c r="BY114" s="923"/>
      <c r="BZ114" s="923"/>
      <c r="CA114" s="923">
        <v>8342012</v>
      </c>
      <c r="CB114" s="923"/>
      <c r="CC114" s="923"/>
      <c r="CD114" s="923"/>
      <c r="CE114" s="923"/>
      <c r="CF114" s="917">
        <v>23.6</v>
      </c>
      <c r="CG114" s="918"/>
      <c r="CH114" s="918"/>
      <c r="CI114" s="918"/>
      <c r="CJ114" s="918"/>
      <c r="CK114" s="948"/>
      <c r="CL114" s="949"/>
      <c r="CM114" s="919" t="s">
        <v>423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c r="A115" s="957"/>
      <c r="B115" s="958"/>
      <c r="C115" s="953" t="s">
        <v>424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420660</v>
      </c>
      <c r="AB115" s="937"/>
      <c r="AC115" s="937"/>
      <c r="AD115" s="937"/>
      <c r="AE115" s="938"/>
      <c r="AF115" s="939">
        <v>470654</v>
      </c>
      <c r="AG115" s="937"/>
      <c r="AH115" s="937"/>
      <c r="AI115" s="937"/>
      <c r="AJ115" s="938"/>
      <c r="AK115" s="939">
        <v>480030</v>
      </c>
      <c r="AL115" s="937"/>
      <c r="AM115" s="937"/>
      <c r="AN115" s="937"/>
      <c r="AO115" s="938"/>
      <c r="AP115" s="940">
        <v>1.4</v>
      </c>
      <c r="AQ115" s="941"/>
      <c r="AR115" s="941"/>
      <c r="AS115" s="941"/>
      <c r="AT115" s="942"/>
      <c r="AU115" s="902"/>
      <c r="AV115" s="903"/>
      <c r="AW115" s="903"/>
      <c r="AX115" s="903"/>
      <c r="AY115" s="904"/>
      <c r="AZ115" s="952" t="s">
        <v>425</v>
      </c>
      <c r="BA115" s="953"/>
      <c r="BB115" s="953"/>
      <c r="BC115" s="953"/>
      <c r="BD115" s="953"/>
      <c r="BE115" s="953"/>
      <c r="BF115" s="953"/>
      <c r="BG115" s="953"/>
      <c r="BH115" s="953"/>
      <c r="BI115" s="953"/>
      <c r="BJ115" s="953"/>
      <c r="BK115" s="953"/>
      <c r="BL115" s="953"/>
      <c r="BM115" s="953"/>
      <c r="BN115" s="953"/>
      <c r="BO115" s="953"/>
      <c r="BP115" s="954"/>
      <c r="BQ115" s="922">
        <v>17266</v>
      </c>
      <c r="BR115" s="923"/>
      <c r="BS115" s="923"/>
      <c r="BT115" s="923"/>
      <c r="BU115" s="923"/>
      <c r="BV115" s="923">
        <v>9001</v>
      </c>
      <c r="BW115" s="923"/>
      <c r="BX115" s="923"/>
      <c r="BY115" s="923"/>
      <c r="BZ115" s="923"/>
      <c r="CA115" s="923">
        <v>5489</v>
      </c>
      <c r="CB115" s="923"/>
      <c r="CC115" s="923"/>
      <c r="CD115" s="923"/>
      <c r="CE115" s="923"/>
      <c r="CF115" s="917">
        <v>0</v>
      </c>
      <c r="CG115" s="918"/>
      <c r="CH115" s="918"/>
      <c r="CI115" s="918"/>
      <c r="CJ115" s="918"/>
      <c r="CK115" s="948"/>
      <c r="CL115" s="949"/>
      <c r="CM115" s="952" t="s">
        <v>426</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10753972</v>
      </c>
      <c r="DH115" s="962"/>
      <c r="DI115" s="962"/>
      <c r="DJ115" s="962"/>
      <c r="DK115" s="963"/>
      <c r="DL115" s="964">
        <v>9891382</v>
      </c>
      <c r="DM115" s="962"/>
      <c r="DN115" s="962"/>
      <c r="DO115" s="962"/>
      <c r="DP115" s="963"/>
      <c r="DQ115" s="964">
        <v>9353767</v>
      </c>
      <c r="DR115" s="962"/>
      <c r="DS115" s="962"/>
      <c r="DT115" s="962"/>
      <c r="DU115" s="963"/>
      <c r="DV115" s="965">
        <v>26.5</v>
      </c>
      <c r="DW115" s="966"/>
      <c r="DX115" s="966"/>
      <c r="DY115" s="966"/>
      <c r="DZ115" s="967"/>
    </row>
    <row r="116" spans="1:130" s="197" customFormat="1" ht="26.25" customHeight="1">
      <c r="A116" s="959"/>
      <c r="B116" s="960"/>
      <c r="C116" s="974" t="s">
        <v>427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111</v>
      </c>
      <c r="AB116" s="962"/>
      <c r="AC116" s="962"/>
      <c r="AD116" s="962"/>
      <c r="AE116" s="963"/>
      <c r="AF116" s="964" t="s">
        <v>111</v>
      </c>
      <c r="AG116" s="962"/>
      <c r="AH116" s="962"/>
      <c r="AI116" s="962"/>
      <c r="AJ116" s="963"/>
      <c r="AK116" s="964" t="s">
        <v>111</v>
      </c>
      <c r="AL116" s="962"/>
      <c r="AM116" s="962"/>
      <c r="AN116" s="962"/>
      <c r="AO116" s="963"/>
      <c r="AP116" s="965" t="s">
        <v>111</v>
      </c>
      <c r="AQ116" s="966"/>
      <c r="AR116" s="966"/>
      <c r="AS116" s="966"/>
      <c r="AT116" s="967"/>
      <c r="AU116" s="902"/>
      <c r="AV116" s="903"/>
      <c r="AW116" s="903"/>
      <c r="AX116" s="903"/>
      <c r="AY116" s="904"/>
      <c r="AZ116" s="952" t="s">
        <v>428</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429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111</v>
      </c>
      <c r="DH116" s="962"/>
      <c r="DI116" s="962"/>
      <c r="DJ116" s="962"/>
      <c r="DK116" s="963"/>
      <c r="DL116" s="964" t="s">
        <v>111</v>
      </c>
      <c r="DM116" s="962"/>
      <c r="DN116" s="962"/>
      <c r="DO116" s="962"/>
      <c r="DP116" s="963"/>
      <c r="DQ116" s="964" t="s">
        <v>111</v>
      </c>
      <c r="DR116" s="962"/>
      <c r="DS116" s="962"/>
      <c r="DT116" s="962"/>
      <c r="DU116" s="963"/>
      <c r="DV116" s="965" t="s">
        <v>111</v>
      </c>
      <c r="DW116" s="966"/>
      <c r="DX116" s="966"/>
      <c r="DY116" s="966"/>
      <c r="DZ116" s="967"/>
    </row>
    <row r="117" spans="1:130" s="197" customFormat="1" ht="26.25" customHeight="1">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430</v>
      </c>
      <c r="Z117" s="887"/>
      <c r="AA117" s="999">
        <v>9192830</v>
      </c>
      <c r="AB117" s="969"/>
      <c r="AC117" s="969"/>
      <c r="AD117" s="969"/>
      <c r="AE117" s="970"/>
      <c r="AF117" s="968">
        <v>9304235</v>
      </c>
      <c r="AG117" s="969"/>
      <c r="AH117" s="969"/>
      <c r="AI117" s="969"/>
      <c r="AJ117" s="970"/>
      <c r="AK117" s="968">
        <v>9131586</v>
      </c>
      <c r="AL117" s="969"/>
      <c r="AM117" s="969"/>
      <c r="AN117" s="969"/>
      <c r="AO117" s="970"/>
      <c r="AP117" s="971"/>
      <c r="AQ117" s="972"/>
      <c r="AR117" s="972"/>
      <c r="AS117" s="972"/>
      <c r="AT117" s="973"/>
      <c r="AU117" s="902"/>
      <c r="AV117" s="903"/>
      <c r="AW117" s="903"/>
      <c r="AX117" s="903"/>
      <c r="AY117" s="904"/>
      <c r="AZ117" s="998" t="s">
        <v>431</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432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c r="A118" s="907"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404</v>
      </c>
      <c r="AB118" s="886"/>
      <c r="AC118" s="886"/>
      <c r="AD118" s="886"/>
      <c r="AE118" s="887"/>
      <c r="AF118" s="885" t="s">
        <v>285</v>
      </c>
      <c r="AG118" s="886"/>
      <c r="AH118" s="886"/>
      <c r="AI118" s="886"/>
      <c r="AJ118" s="887"/>
      <c r="AK118" s="885" t="s">
        <v>284</v>
      </c>
      <c r="AL118" s="886"/>
      <c r="AM118" s="886"/>
      <c r="AN118" s="886"/>
      <c r="AO118" s="887"/>
      <c r="AP118" s="993" t="s">
        <v>405</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433</v>
      </c>
      <c r="BP118" s="997"/>
      <c r="BQ118" s="988">
        <v>106955192</v>
      </c>
      <c r="BR118" s="989"/>
      <c r="BS118" s="989"/>
      <c r="BT118" s="989"/>
      <c r="BU118" s="989"/>
      <c r="BV118" s="989">
        <v>107979712</v>
      </c>
      <c r="BW118" s="989"/>
      <c r="BX118" s="989"/>
      <c r="BY118" s="989"/>
      <c r="BZ118" s="989"/>
      <c r="CA118" s="989">
        <v>109817524</v>
      </c>
      <c r="CB118" s="989"/>
      <c r="CC118" s="989"/>
      <c r="CD118" s="989"/>
      <c r="CE118" s="989"/>
      <c r="CF118" s="990"/>
      <c r="CG118" s="991"/>
      <c r="CH118" s="991"/>
      <c r="CI118" s="991"/>
      <c r="CJ118" s="992"/>
      <c r="CK118" s="948"/>
      <c r="CL118" s="949"/>
      <c r="CM118" s="919" t="s">
        <v>434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c r="A119" s="977" t="s">
        <v>409</v>
      </c>
      <c r="B119" s="947"/>
      <c r="C119" s="926" t="s">
        <v>410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111</v>
      </c>
      <c r="AB119" s="893"/>
      <c r="AC119" s="893"/>
      <c r="AD119" s="893"/>
      <c r="AE119" s="894"/>
      <c r="AF119" s="895" t="s">
        <v>111</v>
      </c>
      <c r="AG119" s="893"/>
      <c r="AH119" s="893"/>
      <c r="AI119" s="893"/>
      <c r="AJ119" s="894"/>
      <c r="AK119" s="895" t="s">
        <v>111</v>
      </c>
      <c r="AL119" s="893"/>
      <c r="AM119" s="893"/>
      <c r="AN119" s="893"/>
      <c r="AO119" s="894"/>
      <c r="AP119" s="896" t="s">
        <v>111</v>
      </c>
      <c r="AQ119" s="897"/>
      <c r="AR119" s="897"/>
      <c r="AS119" s="897"/>
      <c r="AT119" s="898"/>
      <c r="AU119" s="980" t="s">
        <v>435</v>
      </c>
      <c r="AV119" s="981"/>
      <c r="AW119" s="981"/>
      <c r="AX119" s="981"/>
      <c r="AY119" s="982"/>
      <c r="AZ119" s="943" t="s">
        <v>436</v>
      </c>
      <c r="BA119" s="890"/>
      <c r="BB119" s="890"/>
      <c r="BC119" s="890"/>
      <c r="BD119" s="890"/>
      <c r="BE119" s="890"/>
      <c r="BF119" s="890"/>
      <c r="BG119" s="890"/>
      <c r="BH119" s="890"/>
      <c r="BI119" s="890"/>
      <c r="BJ119" s="890"/>
      <c r="BK119" s="890"/>
      <c r="BL119" s="890"/>
      <c r="BM119" s="890"/>
      <c r="BN119" s="890"/>
      <c r="BO119" s="890"/>
      <c r="BP119" s="891"/>
      <c r="BQ119" s="929">
        <v>9203242</v>
      </c>
      <c r="BR119" s="930"/>
      <c r="BS119" s="930"/>
      <c r="BT119" s="930"/>
      <c r="BU119" s="930"/>
      <c r="BV119" s="930">
        <v>10520026</v>
      </c>
      <c r="BW119" s="930"/>
      <c r="BX119" s="930"/>
      <c r="BY119" s="930"/>
      <c r="BZ119" s="930"/>
      <c r="CA119" s="930">
        <v>10609026</v>
      </c>
      <c r="CB119" s="930"/>
      <c r="CC119" s="930"/>
      <c r="CD119" s="930"/>
      <c r="CE119" s="930"/>
      <c r="CF119" s="944">
        <v>30</v>
      </c>
      <c r="CG119" s="945"/>
      <c r="CH119" s="945"/>
      <c r="CI119" s="945"/>
      <c r="CJ119" s="945"/>
      <c r="CK119" s="950"/>
      <c r="CL119" s="951"/>
      <c r="CM119" s="1007" t="s">
        <v>437</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111</v>
      </c>
      <c r="DH119" s="1001"/>
      <c r="DI119" s="1001"/>
      <c r="DJ119" s="1001"/>
      <c r="DK119" s="1002"/>
      <c r="DL119" s="1003" t="s">
        <v>111</v>
      </c>
      <c r="DM119" s="1001"/>
      <c r="DN119" s="1001"/>
      <c r="DO119" s="1001"/>
      <c r="DP119" s="1002"/>
      <c r="DQ119" s="1003" t="s">
        <v>111</v>
      </c>
      <c r="DR119" s="1001"/>
      <c r="DS119" s="1001"/>
      <c r="DT119" s="1001"/>
      <c r="DU119" s="1002"/>
      <c r="DV119" s="1004" t="s">
        <v>111</v>
      </c>
      <c r="DW119" s="1005"/>
      <c r="DX119" s="1005"/>
      <c r="DY119" s="1005"/>
      <c r="DZ119" s="1006"/>
    </row>
    <row r="120" spans="1:130" s="197" customFormat="1" ht="26.25" customHeight="1">
      <c r="A120" s="978"/>
      <c r="B120" s="949"/>
      <c r="C120" s="919" t="s">
        <v>413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438</v>
      </c>
      <c r="BA120" s="953"/>
      <c r="BB120" s="953"/>
      <c r="BC120" s="953"/>
      <c r="BD120" s="953"/>
      <c r="BE120" s="953"/>
      <c r="BF120" s="953"/>
      <c r="BG120" s="953"/>
      <c r="BH120" s="953"/>
      <c r="BI120" s="953"/>
      <c r="BJ120" s="953"/>
      <c r="BK120" s="953"/>
      <c r="BL120" s="953"/>
      <c r="BM120" s="953"/>
      <c r="BN120" s="953"/>
      <c r="BO120" s="953"/>
      <c r="BP120" s="954"/>
      <c r="BQ120" s="922">
        <v>10091655</v>
      </c>
      <c r="BR120" s="923"/>
      <c r="BS120" s="923"/>
      <c r="BT120" s="923"/>
      <c r="BU120" s="923"/>
      <c r="BV120" s="923">
        <v>9791567</v>
      </c>
      <c r="BW120" s="923"/>
      <c r="BX120" s="923"/>
      <c r="BY120" s="923"/>
      <c r="BZ120" s="923"/>
      <c r="CA120" s="923">
        <v>10960691</v>
      </c>
      <c r="CB120" s="923"/>
      <c r="CC120" s="923"/>
      <c r="CD120" s="923"/>
      <c r="CE120" s="923"/>
      <c r="CF120" s="917">
        <v>31</v>
      </c>
      <c r="CG120" s="918"/>
      <c r="CH120" s="918"/>
      <c r="CI120" s="918"/>
      <c r="CJ120" s="918"/>
      <c r="CK120" s="1016" t="s">
        <v>439</v>
      </c>
      <c r="CL120" s="1017"/>
      <c r="CM120" s="1017"/>
      <c r="CN120" s="1017"/>
      <c r="CO120" s="1018"/>
      <c r="CP120" s="1024" t="s">
        <v>387</v>
      </c>
      <c r="CQ120" s="1025"/>
      <c r="CR120" s="1025"/>
      <c r="CS120" s="1025"/>
      <c r="CT120" s="1025"/>
      <c r="CU120" s="1025"/>
      <c r="CV120" s="1025"/>
      <c r="CW120" s="1025"/>
      <c r="CX120" s="1025"/>
      <c r="CY120" s="1025"/>
      <c r="CZ120" s="1025"/>
      <c r="DA120" s="1025"/>
      <c r="DB120" s="1025"/>
      <c r="DC120" s="1025"/>
      <c r="DD120" s="1025"/>
      <c r="DE120" s="1025"/>
      <c r="DF120" s="1026"/>
      <c r="DG120" s="929" t="s">
        <v>111</v>
      </c>
      <c r="DH120" s="930"/>
      <c r="DI120" s="930"/>
      <c r="DJ120" s="930"/>
      <c r="DK120" s="930"/>
      <c r="DL120" s="930">
        <v>18293691</v>
      </c>
      <c r="DM120" s="930"/>
      <c r="DN120" s="930"/>
      <c r="DO120" s="930"/>
      <c r="DP120" s="930"/>
      <c r="DQ120" s="930">
        <v>20105231</v>
      </c>
      <c r="DR120" s="930"/>
      <c r="DS120" s="930"/>
      <c r="DT120" s="930"/>
      <c r="DU120" s="930"/>
      <c r="DV120" s="931">
        <v>56.9</v>
      </c>
      <c r="DW120" s="931"/>
      <c r="DX120" s="931"/>
      <c r="DY120" s="931"/>
      <c r="DZ120" s="932"/>
    </row>
    <row r="121" spans="1:130" s="197" customFormat="1" ht="26.25" customHeight="1">
      <c r="A121" s="978"/>
      <c r="B121" s="949"/>
      <c r="C121" s="1013" t="s">
        <v>440</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441</v>
      </c>
      <c r="BA121" s="974"/>
      <c r="BB121" s="974"/>
      <c r="BC121" s="974"/>
      <c r="BD121" s="974"/>
      <c r="BE121" s="974"/>
      <c r="BF121" s="974"/>
      <c r="BG121" s="974"/>
      <c r="BH121" s="974"/>
      <c r="BI121" s="974"/>
      <c r="BJ121" s="974"/>
      <c r="BK121" s="974"/>
      <c r="BL121" s="974"/>
      <c r="BM121" s="974"/>
      <c r="BN121" s="974"/>
      <c r="BO121" s="974"/>
      <c r="BP121" s="975"/>
      <c r="BQ121" s="988">
        <v>72963535</v>
      </c>
      <c r="BR121" s="989"/>
      <c r="BS121" s="989"/>
      <c r="BT121" s="989"/>
      <c r="BU121" s="989"/>
      <c r="BV121" s="989">
        <v>75262135</v>
      </c>
      <c r="BW121" s="989"/>
      <c r="BX121" s="989"/>
      <c r="BY121" s="989"/>
      <c r="BZ121" s="989"/>
      <c r="CA121" s="989">
        <v>76448683</v>
      </c>
      <c r="CB121" s="989"/>
      <c r="CC121" s="989"/>
      <c r="CD121" s="989"/>
      <c r="CE121" s="989"/>
      <c r="CF121" s="1027">
        <v>216.4</v>
      </c>
      <c r="CG121" s="1028"/>
      <c r="CH121" s="1028"/>
      <c r="CI121" s="1028"/>
      <c r="CJ121" s="1028"/>
      <c r="CK121" s="1019"/>
      <c r="CL121" s="1020"/>
      <c r="CM121" s="1020"/>
      <c r="CN121" s="1020"/>
      <c r="CO121" s="1021"/>
      <c r="CP121" s="1010" t="s">
        <v>386</v>
      </c>
      <c r="CQ121" s="1011"/>
      <c r="CR121" s="1011"/>
      <c r="CS121" s="1011"/>
      <c r="CT121" s="1011"/>
      <c r="CU121" s="1011"/>
      <c r="CV121" s="1011"/>
      <c r="CW121" s="1011"/>
      <c r="CX121" s="1011"/>
      <c r="CY121" s="1011"/>
      <c r="CZ121" s="1011"/>
      <c r="DA121" s="1011"/>
      <c r="DB121" s="1011"/>
      <c r="DC121" s="1011"/>
      <c r="DD121" s="1011"/>
      <c r="DE121" s="1011"/>
      <c r="DF121" s="1012"/>
      <c r="DG121" s="922">
        <v>427385</v>
      </c>
      <c r="DH121" s="923"/>
      <c r="DI121" s="923"/>
      <c r="DJ121" s="923"/>
      <c r="DK121" s="923"/>
      <c r="DL121" s="923">
        <v>741209</v>
      </c>
      <c r="DM121" s="923"/>
      <c r="DN121" s="923"/>
      <c r="DO121" s="923"/>
      <c r="DP121" s="923"/>
      <c r="DQ121" s="923">
        <v>1036747</v>
      </c>
      <c r="DR121" s="923"/>
      <c r="DS121" s="923"/>
      <c r="DT121" s="923"/>
      <c r="DU121" s="923"/>
      <c r="DV121" s="924">
        <v>2.9</v>
      </c>
      <c r="DW121" s="924"/>
      <c r="DX121" s="924"/>
      <c r="DY121" s="924"/>
      <c r="DZ121" s="925"/>
    </row>
    <row r="122" spans="1:130" s="197" customFormat="1" ht="26.25" customHeight="1">
      <c r="A122" s="978"/>
      <c r="B122" s="949"/>
      <c r="C122" s="919" t="s">
        <v>423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442</v>
      </c>
      <c r="BP122" s="997"/>
      <c r="BQ122" s="1037">
        <v>92258432</v>
      </c>
      <c r="BR122" s="1038"/>
      <c r="BS122" s="1038"/>
      <c r="BT122" s="1038"/>
      <c r="BU122" s="1038"/>
      <c r="BV122" s="1038">
        <v>95573728</v>
      </c>
      <c r="BW122" s="1038"/>
      <c r="BX122" s="1038"/>
      <c r="BY122" s="1038"/>
      <c r="BZ122" s="1038"/>
      <c r="CA122" s="1038">
        <v>98018400</v>
      </c>
      <c r="CB122" s="1038"/>
      <c r="CC122" s="1038"/>
      <c r="CD122" s="1038"/>
      <c r="CE122" s="1038"/>
      <c r="CF122" s="990"/>
      <c r="CG122" s="991"/>
      <c r="CH122" s="991"/>
      <c r="CI122" s="991"/>
      <c r="CJ122" s="992"/>
      <c r="CK122" s="1019"/>
      <c r="CL122" s="1020"/>
      <c r="CM122" s="1020"/>
      <c r="CN122" s="1020"/>
      <c r="CO122" s="1021"/>
      <c r="CP122" s="1010" t="s">
        <v>388</v>
      </c>
      <c r="CQ122" s="1011"/>
      <c r="CR122" s="1011"/>
      <c r="CS122" s="1011"/>
      <c r="CT122" s="1011"/>
      <c r="CU122" s="1011"/>
      <c r="CV122" s="1011"/>
      <c r="CW122" s="1011"/>
      <c r="CX122" s="1011"/>
      <c r="CY122" s="1011"/>
      <c r="CZ122" s="1011"/>
      <c r="DA122" s="1011"/>
      <c r="DB122" s="1011"/>
      <c r="DC122" s="1011"/>
      <c r="DD122" s="1011"/>
      <c r="DE122" s="1011"/>
      <c r="DF122" s="1012"/>
      <c r="DG122" s="922">
        <v>1324113</v>
      </c>
      <c r="DH122" s="923"/>
      <c r="DI122" s="923"/>
      <c r="DJ122" s="923"/>
      <c r="DK122" s="923"/>
      <c r="DL122" s="923">
        <v>1246415</v>
      </c>
      <c r="DM122" s="923"/>
      <c r="DN122" s="923"/>
      <c r="DO122" s="923"/>
      <c r="DP122" s="923"/>
      <c r="DQ122" s="923">
        <v>1007069</v>
      </c>
      <c r="DR122" s="923"/>
      <c r="DS122" s="923"/>
      <c r="DT122" s="923"/>
      <c r="DU122" s="923"/>
      <c r="DV122" s="924">
        <v>2.9</v>
      </c>
      <c r="DW122" s="924"/>
      <c r="DX122" s="924"/>
      <c r="DY122" s="924"/>
      <c r="DZ122" s="925"/>
    </row>
    <row r="123" spans="1:130" s="197" customFormat="1" ht="26.25" customHeight="1" thickBot="1">
      <c r="A123" s="978"/>
      <c r="B123" s="949"/>
      <c r="C123" s="919" t="s">
        <v>429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111</v>
      </c>
      <c r="AB123" s="962"/>
      <c r="AC123" s="962"/>
      <c r="AD123" s="962"/>
      <c r="AE123" s="963"/>
      <c r="AF123" s="964" t="s">
        <v>111</v>
      </c>
      <c r="AG123" s="962"/>
      <c r="AH123" s="962"/>
      <c r="AI123" s="962"/>
      <c r="AJ123" s="963"/>
      <c r="AK123" s="964" t="s">
        <v>111</v>
      </c>
      <c r="AL123" s="962"/>
      <c r="AM123" s="962"/>
      <c r="AN123" s="962"/>
      <c r="AO123" s="963"/>
      <c r="AP123" s="965" t="s">
        <v>111</v>
      </c>
      <c r="AQ123" s="966"/>
      <c r="AR123" s="966"/>
      <c r="AS123" s="966"/>
      <c r="AT123" s="967"/>
      <c r="AU123" s="1034" t="s">
        <v>443</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42</v>
      </c>
      <c r="BR123" s="1030"/>
      <c r="BS123" s="1030"/>
      <c r="BT123" s="1030"/>
      <c r="BU123" s="1030"/>
      <c r="BV123" s="1030">
        <v>35.1</v>
      </c>
      <c r="BW123" s="1030"/>
      <c r="BX123" s="1030"/>
      <c r="BY123" s="1030"/>
      <c r="BZ123" s="1030"/>
      <c r="CA123" s="1030">
        <v>33.4</v>
      </c>
      <c r="CB123" s="1030"/>
      <c r="CC123" s="1030"/>
      <c r="CD123" s="1030"/>
      <c r="CE123" s="1030"/>
      <c r="CF123" s="1031"/>
      <c r="CG123" s="1032"/>
      <c r="CH123" s="1032"/>
      <c r="CI123" s="1032"/>
      <c r="CJ123" s="1033"/>
      <c r="CK123" s="1019"/>
      <c r="CL123" s="1020"/>
      <c r="CM123" s="1020"/>
      <c r="CN123" s="1020"/>
      <c r="CO123" s="1021"/>
      <c r="CP123" s="1010" t="s">
        <v>384</v>
      </c>
      <c r="CQ123" s="1011"/>
      <c r="CR123" s="1011"/>
      <c r="CS123" s="1011"/>
      <c r="CT123" s="1011"/>
      <c r="CU123" s="1011"/>
      <c r="CV123" s="1011"/>
      <c r="CW123" s="1011"/>
      <c r="CX123" s="1011"/>
      <c r="CY123" s="1011"/>
      <c r="CZ123" s="1011"/>
      <c r="DA123" s="1011"/>
      <c r="DB123" s="1011"/>
      <c r="DC123" s="1011"/>
      <c r="DD123" s="1011"/>
      <c r="DE123" s="1011"/>
      <c r="DF123" s="1012"/>
      <c r="DG123" s="961">
        <v>624750</v>
      </c>
      <c r="DH123" s="962"/>
      <c r="DI123" s="962"/>
      <c r="DJ123" s="962"/>
      <c r="DK123" s="963"/>
      <c r="DL123" s="964">
        <v>544640</v>
      </c>
      <c r="DM123" s="962"/>
      <c r="DN123" s="962"/>
      <c r="DO123" s="962"/>
      <c r="DP123" s="963"/>
      <c r="DQ123" s="964">
        <v>815761</v>
      </c>
      <c r="DR123" s="962"/>
      <c r="DS123" s="962"/>
      <c r="DT123" s="962"/>
      <c r="DU123" s="963"/>
      <c r="DV123" s="965">
        <v>2.2999999999999998</v>
      </c>
      <c r="DW123" s="966"/>
      <c r="DX123" s="966"/>
      <c r="DY123" s="966"/>
      <c r="DZ123" s="967"/>
    </row>
    <row r="124" spans="1:130" s="197" customFormat="1" ht="26.25" customHeight="1">
      <c r="A124" s="978"/>
      <c r="B124" s="949"/>
      <c r="C124" s="919" t="s">
        <v>432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111</v>
      </c>
      <c r="AB124" s="962"/>
      <c r="AC124" s="962"/>
      <c r="AD124" s="962"/>
      <c r="AE124" s="963"/>
      <c r="AF124" s="964" t="s">
        <v>111</v>
      </c>
      <c r="AG124" s="962"/>
      <c r="AH124" s="962"/>
      <c r="AI124" s="962"/>
      <c r="AJ124" s="963"/>
      <c r="AK124" s="964" t="s">
        <v>111</v>
      </c>
      <c r="AL124" s="962"/>
      <c r="AM124" s="962"/>
      <c r="AN124" s="962"/>
      <c r="AO124" s="963"/>
      <c r="AP124" s="965" t="s">
        <v>111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444</v>
      </c>
      <c r="CQ124" s="1011"/>
      <c r="CR124" s="1011"/>
      <c r="CS124" s="1011"/>
      <c r="CT124" s="1011"/>
      <c r="CU124" s="1011"/>
      <c r="CV124" s="1011"/>
      <c r="CW124" s="1011"/>
      <c r="CX124" s="1011"/>
      <c r="CY124" s="1011"/>
      <c r="CZ124" s="1011"/>
      <c r="DA124" s="1011"/>
      <c r="DB124" s="1011"/>
      <c r="DC124" s="1011"/>
      <c r="DD124" s="1011"/>
      <c r="DE124" s="1011"/>
      <c r="DF124" s="1012"/>
      <c r="DG124" s="1000">
        <v>17632487</v>
      </c>
      <c r="DH124" s="1001"/>
      <c r="DI124" s="1001"/>
      <c r="DJ124" s="1001"/>
      <c r="DK124" s="1002"/>
      <c r="DL124" s="1003" t="s">
        <v>111</v>
      </c>
      <c r="DM124" s="1001"/>
      <c r="DN124" s="1001"/>
      <c r="DO124" s="1001"/>
      <c r="DP124" s="1002"/>
      <c r="DQ124" s="1003" t="s">
        <v>111</v>
      </c>
      <c r="DR124" s="1001"/>
      <c r="DS124" s="1001"/>
      <c r="DT124" s="1001"/>
      <c r="DU124" s="1002"/>
      <c r="DV124" s="1004" t="s">
        <v>111</v>
      </c>
      <c r="DW124" s="1005"/>
      <c r="DX124" s="1005"/>
      <c r="DY124" s="1005"/>
      <c r="DZ124" s="1006"/>
    </row>
    <row r="125" spans="1:130" s="197" customFormat="1" ht="26.25" customHeight="1" thickBot="1">
      <c r="A125" s="978"/>
      <c r="B125" s="949"/>
      <c r="C125" s="919" t="s">
        <v>434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111</v>
      </c>
      <c r="AB125" s="962"/>
      <c r="AC125" s="962"/>
      <c r="AD125" s="962"/>
      <c r="AE125" s="963"/>
      <c r="AF125" s="964" t="s">
        <v>111</v>
      </c>
      <c r="AG125" s="962"/>
      <c r="AH125" s="962"/>
      <c r="AI125" s="962"/>
      <c r="AJ125" s="963"/>
      <c r="AK125" s="964" t="s">
        <v>111</v>
      </c>
      <c r="AL125" s="962"/>
      <c r="AM125" s="962"/>
      <c r="AN125" s="962"/>
      <c r="AO125" s="963"/>
      <c r="AP125" s="965" t="s">
        <v>111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445</v>
      </c>
      <c r="CL125" s="1017"/>
      <c r="CM125" s="1017"/>
      <c r="CN125" s="1017"/>
      <c r="CO125" s="1018"/>
      <c r="CP125" s="943" t="s">
        <v>446</v>
      </c>
      <c r="CQ125" s="890"/>
      <c r="CR125" s="890"/>
      <c r="CS125" s="890"/>
      <c r="CT125" s="890"/>
      <c r="CU125" s="890"/>
      <c r="CV125" s="890"/>
      <c r="CW125" s="890"/>
      <c r="CX125" s="890"/>
      <c r="CY125" s="890"/>
      <c r="CZ125" s="890"/>
      <c r="DA125" s="890"/>
      <c r="DB125" s="890"/>
      <c r="DC125" s="890"/>
      <c r="DD125" s="890"/>
      <c r="DE125" s="890"/>
      <c r="DF125" s="891"/>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c r="A126" s="978"/>
      <c r="B126" s="949"/>
      <c r="C126" s="919" t="s">
        <v>437</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399581</v>
      </c>
      <c r="AB126" s="962"/>
      <c r="AC126" s="962"/>
      <c r="AD126" s="962"/>
      <c r="AE126" s="963"/>
      <c r="AF126" s="964">
        <v>449481</v>
      </c>
      <c r="AG126" s="962"/>
      <c r="AH126" s="962"/>
      <c r="AI126" s="962"/>
      <c r="AJ126" s="963"/>
      <c r="AK126" s="964">
        <v>460044</v>
      </c>
      <c r="AL126" s="962"/>
      <c r="AM126" s="962"/>
      <c r="AN126" s="962"/>
      <c r="AO126" s="963"/>
      <c r="AP126" s="965">
        <v>1.3</v>
      </c>
      <c r="AQ126" s="966"/>
      <c r="AR126" s="966"/>
      <c r="AS126" s="966"/>
      <c r="AT126" s="967"/>
      <c r="AU126" s="233"/>
      <c r="AV126" s="233"/>
      <c r="AW126" s="233"/>
      <c r="AX126" s="1039" t="s">
        <v>447</v>
      </c>
      <c r="AY126" s="1040"/>
      <c r="AZ126" s="1040"/>
      <c r="BA126" s="1040"/>
      <c r="BB126" s="1040"/>
      <c r="BC126" s="1040"/>
      <c r="BD126" s="1040"/>
      <c r="BE126" s="1041"/>
      <c r="BF126" s="1055" t="s">
        <v>448</v>
      </c>
      <c r="BG126" s="1040"/>
      <c r="BH126" s="1040"/>
      <c r="BI126" s="1040"/>
      <c r="BJ126" s="1040"/>
      <c r="BK126" s="1040"/>
      <c r="BL126" s="1041"/>
      <c r="BM126" s="1055" t="s">
        <v>449</v>
      </c>
      <c r="BN126" s="1040"/>
      <c r="BO126" s="1040"/>
      <c r="BP126" s="1040"/>
      <c r="BQ126" s="1040"/>
      <c r="BR126" s="1040"/>
      <c r="BS126" s="1041"/>
      <c r="BT126" s="1055" t="s">
        <v>450</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451</v>
      </c>
      <c r="CQ126" s="953"/>
      <c r="CR126" s="953"/>
      <c r="CS126" s="953"/>
      <c r="CT126" s="953"/>
      <c r="CU126" s="953"/>
      <c r="CV126" s="953"/>
      <c r="CW126" s="953"/>
      <c r="CX126" s="953"/>
      <c r="CY126" s="953"/>
      <c r="CZ126" s="953"/>
      <c r="DA126" s="953"/>
      <c r="DB126" s="953"/>
      <c r="DC126" s="953"/>
      <c r="DD126" s="953"/>
      <c r="DE126" s="953"/>
      <c r="DF126" s="954"/>
      <c r="DG126" s="922" t="s">
        <v>111</v>
      </c>
      <c r="DH126" s="923"/>
      <c r="DI126" s="923"/>
      <c r="DJ126" s="923"/>
      <c r="DK126" s="923"/>
      <c r="DL126" s="923" t="s">
        <v>111</v>
      </c>
      <c r="DM126" s="923"/>
      <c r="DN126" s="923"/>
      <c r="DO126" s="923"/>
      <c r="DP126" s="923"/>
      <c r="DQ126" s="923" t="s">
        <v>111</v>
      </c>
      <c r="DR126" s="923"/>
      <c r="DS126" s="923"/>
      <c r="DT126" s="923"/>
      <c r="DU126" s="923"/>
      <c r="DV126" s="924" t="s">
        <v>111</v>
      </c>
      <c r="DW126" s="924"/>
      <c r="DX126" s="924"/>
      <c r="DY126" s="924"/>
      <c r="DZ126" s="925"/>
    </row>
    <row r="127" spans="1:130" s="197" customFormat="1" ht="26.25" customHeight="1" thickBot="1">
      <c r="A127" s="979"/>
      <c r="B127" s="951"/>
      <c r="C127" s="1007" t="s">
        <v>452</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21079</v>
      </c>
      <c r="AB127" s="962"/>
      <c r="AC127" s="962"/>
      <c r="AD127" s="962"/>
      <c r="AE127" s="963"/>
      <c r="AF127" s="964">
        <v>21173</v>
      </c>
      <c r="AG127" s="962"/>
      <c r="AH127" s="962"/>
      <c r="AI127" s="962"/>
      <c r="AJ127" s="963"/>
      <c r="AK127" s="964">
        <v>19986</v>
      </c>
      <c r="AL127" s="962"/>
      <c r="AM127" s="962"/>
      <c r="AN127" s="962"/>
      <c r="AO127" s="963"/>
      <c r="AP127" s="965">
        <v>0.1</v>
      </c>
      <c r="AQ127" s="966"/>
      <c r="AR127" s="966"/>
      <c r="AS127" s="966"/>
      <c r="AT127" s="967"/>
      <c r="AU127" s="233"/>
      <c r="AV127" s="233"/>
      <c r="AW127" s="233"/>
      <c r="AX127" s="889" t="s">
        <v>453</v>
      </c>
      <c r="AY127" s="890"/>
      <c r="AZ127" s="890"/>
      <c r="BA127" s="890"/>
      <c r="BB127" s="890"/>
      <c r="BC127" s="890"/>
      <c r="BD127" s="890"/>
      <c r="BE127" s="891"/>
      <c r="BF127" s="1044" t="s">
        <v>111</v>
      </c>
      <c r="BG127" s="1045"/>
      <c r="BH127" s="1045"/>
      <c r="BI127" s="1045"/>
      <c r="BJ127" s="1045"/>
      <c r="BK127" s="1045"/>
      <c r="BL127" s="1054"/>
      <c r="BM127" s="1044">
        <v>11.43</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454</v>
      </c>
      <c r="CQ127" s="1048"/>
      <c r="CR127" s="1048"/>
      <c r="CS127" s="1048"/>
      <c r="CT127" s="1048"/>
      <c r="CU127" s="1048"/>
      <c r="CV127" s="1048"/>
      <c r="CW127" s="1048"/>
      <c r="CX127" s="1048"/>
      <c r="CY127" s="1048"/>
      <c r="CZ127" s="1048"/>
      <c r="DA127" s="1048"/>
      <c r="DB127" s="1048"/>
      <c r="DC127" s="1048"/>
      <c r="DD127" s="1048"/>
      <c r="DE127" s="1048"/>
      <c r="DF127" s="1049"/>
      <c r="DG127" s="1050">
        <v>17266</v>
      </c>
      <c r="DH127" s="1051"/>
      <c r="DI127" s="1051"/>
      <c r="DJ127" s="1051"/>
      <c r="DK127" s="1051"/>
      <c r="DL127" s="1051">
        <v>9001</v>
      </c>
      <c r="DM127" s="1051"/>
      <c r="DN127" s="1051"/>
      <c r="DO127" s="1051"/>
      <c r="DP127" s="1051"/>
      <c r="DQ127" s="1051">
        <v>5489</v>
      </c>
      <c r="DR127" s="1051"/>
      <c r="DS127" s="1051"/>
      <c r="DT127" s="1051"/>
      <c r="DU127" s="1051"/>
      <c r="DV127" s="1052">
        <v>0</v>
      </c>
      <c r="DW127" s="1052"/>
      <c r="DX127" s="1052"/>
      <c r="DY127" s="1052"/>
      <c r="DZ127" s="1053"/>
    </row>
    <row r="128" spans="1:130" s="197" customFormat="1" ht="26.25" customHeight="1">
      <c r="A128" s="1074" t="s">
        <v>455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456</v>
      </c>
      <c r="X128" s="1076"/>
      <c r="Y128" s="1076"/>
      <c r="Z128" s="1077"/>
      <c r="AA128" s="1092">
        <v>839547</v>
      </c>
      <c r="AB128" s="1093"/>
      <c r="AC128" s="1093"/>
      <c r="AD128" s="1093"/>
      <c r="AE128" s="1094"/>
      <c r="AF128" s="1095">
        <v>1115911</v>
      </c>
      <c r="AG128" s="1093"/>
      <c r="AH128" s="1093"/>
      <c r="AI128" s="1093"/>
      <c r="AJ128" s="1094"/>
      <c r="AK128" s="1095">
        <v>1120741</v>
      </c>
      <c r="AL128" s="1093"/>
      <c r="AM128" s="1093"/>
      <c r="AN128" s="1093"/>
      <c r="AO128" s="1094"/>
      <c r="AP128" s="1096"/>
      <c r="AQ128" s="1097"/>
      <c r="AR128" s="1097"/>
      <c r="AS128" s="1097"/>
      <c r="AT128" s="1098"/>
      <c r="AU128" s="235"/>
      <c r="AV128" s="235"/>
      <c r="AW128" s="235"/>
      <c r="AX128" s="1057" t="s">
        <v>457</v>
      </c>
      <c r="AY128" s="953"/>
      <c r="AZ128" s="953"/>
      <c r="BA128" s="953"/>
      <c r="BB128" s="953"/>
      <c r="BC128" s="953"/>
      <c r="BD128" s="953"/>
      <c r="BE128" s="954"/>
      <c r="BF128" s="1069" t="s">
        <v>111</v>
      </c>
      <c r="BG128" s="1070"/>
      <c r="BH128" s="1070"/>
      <c r="BI128" s="1070"/>
      <c r="BJ128" s="1070"/>
      <c r="BK128" s="1070"/>
      <c r="BL128" s="1071"/>
      <c r="BM128" s="1069">
        <v>16.43</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458</v>
      </c>
      <c r="X129" s="1064"/>
      <c r="Y129" s="1064"/>
      <c r="Z129" s="1065"/>
      <c r="AA129" s="961">
        <v>40133864</v>
      </c>
      <c r="AB129" s="962"/>
      <c r="AC129" s="962"/>
      <c r="AD129" s="962"/>
      <c r="AE129" s="963"/>
      <c r="AF129" s="964">
        <v>40701179</v>
      </c>
      <c r="AG129" s="962"/>
      <c r="AH129" s="962"/>
      <c r="AI129" s="962"/>
      <c r="AJ129" s="963"/>
      <c r="AK129" s="964">
        <v>41223779</v>
      </c>
      <c r="AL129" s="962"/>
      <c r="AM129" s="962"/>
      <c r="AN129" s="962"/>
      <c r="AO129" s="963"/>
      <c r="AP129" s="1066"/>
      <c r="AQ129" s="1067"/>
      <c r="AR129" s="1067"/>
      <c r="AS129" s="1067"/>
      <c r="AT129" s="1068"/>
      <c r="AU129" s="235"/>
      <c r="AV129" s="235"/>
      <c r="AW129" s="235"/>
      <c r="AX129" s="1057" t="s">
        <v>459</v>
      </c>
      <c r="AY129" s="953"/>
      <c r="AZ129" s="953"/>
      <c r="BA129" s="953"/>
      <c r="BB129" s="953"/>
      <c r="BC129" s="953"/>
      <c r="BD129" s="953"/>
      <c r="BE129" s="954"/>
      <c r="BF129" s="1058">
        <v>7.6</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460</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461</v>
      </c>
      <c r="X130" s="1064"/>
      <c r="Y130" s="1064"/>
      <c r="Z130" s="1065"/>
      <c r="AA130" s="961">
        <v>5176732</v>
      </c>
      <c r="AB130" s="962"/>
      <c r="AC130" s="962"/>
      <c r="AD130" s="962"/>
      <c r="AE130" s="963"/>
      <c r="AF130" s="964">
        <v>5393541</v>
      </c>
      <c r="AG130" s="962"/>
      <c r="AH130" s="962"/>
      <c r="AI130" s="962"/>
      <c r="AJ130" s="963"/>
      <c r="AK130" s="964">
        <v>5898066</v>
      </c>
      <c r="AL130" s="962"/>
      <c r="AM130" s="962"/>
      <c r="AN130" s="962"/>
      <c r="AO130" s="963"/>
      <c r="AP130" s="1066"/>
      <c r="AQ130" s="1067"/>
      <c r="AR130" s="1067"/>
      <c r="AS130" s="1067"/>
      <c r="AT130" s="1068"/>
      <c r="AU130" s="235"/>
      <c r="AV130" s="235"/>
      <c r="AW130" s="235"/>
      <c r="AX130" s="1116" t="s">
        <v>462</v>
      </c>
      <c r="AY130" s="1048"/>
      <c r="AZ130" s="1048"/>
      <c r="BA130" s="1048"/>
      <c r="BB130" s="1048"/>
      <c r="BC130" s="1048"/>
      <c r="BD130" s="1048"/>
      <c r="BE130" s="1049"/>
      <c r="BF130" s="1078">
        <v>33.4</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463</v>
      </c>
      <c r="X131" s="1087"/>
      <c r="Y131" s="1087"/>
      <c r="Z131" s="1088"/>
      <c r="AA131" s="1000">
        <v>34957132</v>
      </c>
      <c r="AB131" s="1001"/>
      <c r="AC131" s="1001"/>
      <c r="AD131" s="1001"/>
      <c r="AE131" s="1002"/>
      <c r="AF131" s="1003">
        <v>35307638</v>
      </c>
      <c r="AG131" s="1001"/>
      <c r="AH131" s="1001"/>
      <c r="AI131" s="1001"/>
      <c r="AJ131" s="1002"/>
      <c r="AK131" s="1003">
        <v>35325713</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465</v>
      </c>
      <c r="W132" s="1104"/>
      <c r="X132" s="1104"/>
      <c r="Y132" s="1104"/>
      <c r="Z132" s="1105"/>
      <c r="AA132" s="1106">
        <v>9.0869897450000003</v>
      </c>
      <c r="AB132" s="1107"/>
      <c r="AC132" s="1107"/>
      <c r="AD132" s="1107"/>
      <c r="AE132" s="1108"/>
      <c r="AF132" s="1109">
        <v>7.9155195819999999</v>
      </c>
      <c r="AG132" s="1107"/>
      <c r="AH132" s="1107"/>
      <c r="AI132" s="1107"/>
      <c r="AJ132" s="1108"/>
      <c r="AK132" s="1109">
        <v>5.9808530969999998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466</v>
      </c>
      <c r="W133" s="1111"/>
      <c r="X133" s="1111"/>
      <c r="Y133" s="1111"/>
      <c r="Z133" s="1112"/>
      <c r="AA133" s="1113">
        <v>9.5</v>
      </c>
      <c r="AB133" s="1114"/>
      <c r="AC133" s="1114"/>
      <c r="AD133" s="1114"/>
      <c r="AE133" s="1115"/>
      <c r="AF133" s="1113">
        <v>8.6999999999999993</v>
      </c>
      <c r="AG133" s="1114"/>
      <c r="AH133" s="1114"/>
      <c r="AI133" s="1114"/>
      <c r="AJ133" s="1115"/>
      <c r="AK133" s="1113">
        <v>7.6</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M74" sqref="M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election activeCell="BG36" sqref="BG36:BU3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G36" sqref="BG36:BU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0" t="s">
        <v>469</v>
      </c>
      <c r="L7" s="254"/>
      <c r="M7" s="255" t="s">
        <v>470</v>
      </c>
      <c r="N7" s="256"/>
    </row>
    <row r="8" spans="1:16">
      <c r="A8" s="248"/>
      <c r="B8" s="244"/>
      <c r="C8" s="244"/>
      <c r="D8" s="244"/>
      <c r="E8" s="244"/>
      <c r="F8" s="244"/>
      <c r="G8" s="257"/>
      <c r="H8" s="258"/>
      <c r="I8" s="258"/>
      <c r="J8" s="259"/>
      <c r="K8" s="1121"/>
      <c r="L8" s="260" t="s">
        <v>471</v>
      </c>
      <c r="M8" s="261" t="s">
        <v>472</v>
      </c>
      <c r="N8" s="262" t="s">
        <v>473</v>
      </c>
    </row>
    <row r="9" spans="1:16">
      <c r="A9" s="248"/>
      <c r="B9" s="244"/>
      <c r="C9" s="244"/>
      <c r="D9" s="244"/>
      <c r="E9" s="244"/>
      <c r="F9" s="244"/>
      <c r="G9" s="1122" t="s">
        <v>474</v>
      </c>
      <c r="H9" s="1123"/>
      <c r="I9" s="1123"/>
      <c r="J9" s="1124"/>
      <c r="K9" s="263">
        <v>11101730</v>
      </c>
      <c r="L9" s="264">
        <v>46700</v>
      </c>
      <c r="M9" s="265">
        <v>56720</v>
      </c>
      <c r="N9" s="266">
        <v>-17.7</v>
      </c>
    </row>
    <row r="10" spans="1:16">
      <c r="A10" s="248"/>
      <c r="B10" s="244"/>
      <c r="C10" s="244"/>
      <c r="D10" s="244"/>
      <c r="E10" s="244"/>
      <c r="F10" s="244"/>
      <c r="G10" s="1122" t="s">
        <v>475</v>
      </c>
      <c r="H10" s="1123"/>
      <c r="I10" s="1123"/>
      <c r="J10" s="1124"/>
      <c r="K10" s="267">
        <v>187156</v>
      </c>
      <c r="L10" s="268">
        <v>787</v>
      </c>
      <c r="M10" s="269">
        <v>3493</v>
      </c>
      <c r="N10" s="270">
        <v>-77.5</v>
      </c>
    </row>
    <row r="11" spans="1:16" ht="13.5" customHeight="1">
      <c r="A11" s="248"/>
      <c r="B11" s="244"/>
      <c r="C11" s="244"/>
      <c r="D11" s="244"/>
      <c r="E11" s="244"/>
      <c r="F11" s="244"/>
      <c r="G11" s="1122" t="s">
        <v>476</v>
      </c>
      <c r="H11" s="1123"/>
      <c r="I11" s="1123"/>
      <c r="J11" s="1124"/>
      <c r="K11" s="267">
        <v>42863</v>
      </c>
      <c r="L11" s="268">
        <v>180</v>
      </c>
      <c r="M11" s="269">
        <v>1791</v>
      </c>
      <c r="N11" s="270">
        <v>-89.9</v>
      </c>
    </row>
    <row r="12" spans="1:16" ht="13.5" customHeight="1">
      <c r="A12" s="248"/>
      <c r="B12" s="244"/>
      <c r="C12" s="244"/>
      <c r="D12" s="244"/>
      <c r="E12" s="244"/>
      <c r="F12" s="244"/>
      <c r="G12" s="1122" t="s">
        <v>477</v>
      </c>
      <c r="H12" s="1123"/>
      <c r="I12" s="1123"/>
      <c r="J12" s="1124"/>
      <c r="K12" s="267">
        <v>857500</v>
      </c>
      <c r="L12" s="268">
        <v>3607</v>
      </c>
      <c r="M12" s="269">
        <v>1224</v>
      </c>
      <c r="N12" s="270">
        <v>194.7</v>
      </c>
    </row>
    <row r="13" spans="1:16" ht="13.5" customHeight="1">
      <c r="A13" s="248"/>
      <c r="B13" s="244"/>
      <c r="C13" s="244"/>
      <c r="D13" s="244"/>
      <c r="E13" s="244"/>
      <c r="F13" s="244"/>
      <c r="G13" s="1122" t="s">
        <v>478</v>
      </c>
      <c r="H13" s="1123"/>
      <c r="I13" s="1123"/>
      <c r="J13" s="1124"/>
      <c r="K13" s="267">
        <v>56297</v>
      </c>
      <c r="L13" s="268">
        <v>237</v>
      </c>
      <c r="M13" s="269">
        <v>28</v>
      </c>
      <c r="N13" s="270">
        <v>746.4</v>
      </c>
    </row>
    <row r="14" spans="1:16" ht="13.5" customHeight="1">
      <c r="A14" s="248"/>
      <c r="B14" s="244"/>
      <c r="C14" s="244"/>
      <c r="D14" s="244"/>
      <c r="E14" s="244"/>
      <c r="F14" s="244"/>
      <c r="G14" s="1122" t="s">
        <v>479</v>
      </c>
      <c r="H14" s="1123"/>
      <c r="I14" s="1123"/>
      <c r="J14" s="1124"/>
      <c r="K14" s="267">
        <v>551678</v>
      </c>
      <c r="L14" s="268">
        <v>2321</v>
      </c>
      <c r="M14" s="269">
        <v>1936</v>
      </c>
      <c r="N14" s="270">
        <v>19.899999999999999</v>
      </c>
    </row>
    <row r="15" spans="1:16" ht="13.5" customHeight="1">
      <c r="A15" s="248"/>
      <c r="B15" s="244"/>
      <c r="C15" s="244"/>
      <c r="D15" s="244"/>
      <c r="E15" s="244"/>
      <c r="F15" s="244"/>
      <c r="G15" s="1122" t="s">
        <v>480</v>
      </c>
      <c r="H15" s="1123"/>
      <c r="I15" s="1123"/>
      <c r="J15" s="1124"/>
      <c r="K15" s="267">
        <v>196229</v>
      </c>
      <c r="L15" s="268">
        <v>825</v>
      </c>
      <c r="M15" s="269">
        <v>1163</v>
      </c>
      <c r="N15" s="270">
        <v>-29.1</v>
      </c>
    </row>
    <row r="16" spans="1:16">
      <c r="A16" s="248"/>
      <c r="B16" s="244"/>
      <c r="C16" s="244"/>
      <c r="D16" s="244"/>
      <c r="E16" s="244"/>
      <c r="F16" s="244"/>
      <c r="G16" s="1125" t="s">
        <v>481</v>
      </c>
      <c r="H16" s="1126"/>
      <c r="I16" s="1126"/>
      <c r="J16" s="1127"/>
      <c r="K16" s="268">
        <v>-1174744</v>
      </c>
      <c r="L16" s="268">
        <v>-4942</v>
      </c>
      <c r="M16" s="269">
        <v>-5317</v>
      </c>
      <c r="N16" s="270">
        <v>-7.1</v>
      </c>
    </row>
    <row r="17" spans="1:16">
      <c r="A17" s="248"/>
      <c r="B17" s="244"/>
      <c r="C17" s="244"/>
      <c r="D17" s="244"/>
      <c r="E17" s="244"/>
      <c r="F17" s="244"/>
      <c r="G17" s="1125" t="s">
        <v>169</v>
      </c>
      <c r="H17" s="1126"/>
      <c r="I17" s="1126"/>
      <c r="J17" s="1127"/>
      <c r="K17" s="268">
        <v>11818709</v>
      </c>
      <c r="L17" s="268">
        <v>49716</v>
      </c>
      <c r="M17" s="269">
        <v>61038</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7" t="s">
        <v>486</v>
      </c>
      <c r="H21" s="1118"/>
      <c r="I21" s="1118"/>
      <c r="J21" s="1119"/>
      <c r="K21" s="280">
        <v>5.42</v>
      </c>
      <c r="L21" s="281">
        <v>6.16</v>
      </c>
      <c r="M21" s="282">
        <v>-0.74</v>
      </c>
      <c r="N21" s="249"/>
      <c r="O21" s="283"/>
      <c r="P21" s="279"/>
    </row>
    <row r="22" spans="1:16" s="284" customFormat="1">
      <c r="A22" s="279"/>
      <c r="B22" s="249"/>
      <c r="C22" s="249"/>
      <c r="D22" s="249"/>
      <c r="E22" s="249"/>
      <c r="F22" s="249"/>
      <c r="G22" s="1117" t="s">
        <v>487</v>
      </c>
      <c r="H22" s="1118"/>
      <c r="I22" s="1118"/>
      <c r="J22" s="1119"/>
      <c r="K22" s="285">
        <v>98.6</v>
      </c>
      <c r="L22" s="286">
        <v>100.2</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469</v>
      </c>
      <c r="L30" s="254"/>
      <c r="M30" s="255" t="s">
        <v>470</v>
      </c>
      <c r="N30" s="256"/>
    </row>
    <row r="31" spans="1:16">
      <c r="A31" s="248"/>
      <c r="B31" s="244"/>
      <c r="C31" s="244"/>
      <c r="D31" s="244"/>
      <c r="E31" s="244"/>
      <c r="F31" s="244"/>
      <c r="G31" s="257"/>
      <c r="H31" s="258"/>
      <c r="I31" s="258"/>
      <c r="J31" s="259"/>
      <c r="K31" s="1121"/>
      <c r="L31" s="260" t="s">
        <v>471</v>
      </c>
      <c r="M31" s="261" t="s">
        <v>472</v>
      </c>
      <c r="N31" s="262" t="s">
        <v>473</v>
      </c>
    </row>
    <row r="32" spans="1:16" ht="27" customHeight="1">
      <c r="A32" s="248"/>
      <c r="B32" s="244"/>
      <c r="C32" s="244"/>
      <c r="D32" s="244"/>
      <c r="E32" s="244"/>
      <c r="F32" s="244"/>
      <c r="G32" s="1133" t="s">
        <v>490</v>
      </c>
      <c r="H32" s="1134"/>
      <c r="I32" s="1134"/>
      <c r="J32" s="1135"/>
      <c r="K32" s="294">
        <v>6409253</v>
      </c>
      <c r="L32" s="294">
        <v>26961</v>
      </c>
      <c r="M32" s="295">
        <v>34470</v>
      </c>
      <c r="N32" s="296">
        <v>-21.8</v>
      </c>
    </row>
    <row r="33" spans="1:16" ht="13.5" customHeight="1">
      <c r="A33" s="248"/>
      <c r="B33" s="244"/>
      <c r="C33" s="244"/>
      <c r="D33" s="244"/>
      <c r="E33" s="244"/>
      <c r="F33" s="244"/>
      <c r="G33" s="1133" t="s">
        <v>491</v>
      </c>
      <c r="H33" s="1134"/>
      <c r="I33" s="1134"/>
      <c r="J33" s="1135"/>
      <c r="K33" s="294" t="s">
        <v>492</v>
      </c>
      <c r="L33" s="294" t="s">
        <v>492</v>
      </c>
      <c r="M33" s="295">
        <v>5</v>
      </c>
      <c r="N33" s="296" t="s">
        <v>492</v>
      </c>
    </row>
    <row r="34" spans="1:16" ht="27" customHeight="1">
      <c r="A34" s="248"/>
      <c r="B34" s="244"/>
      <c r="C34" s="244"/>
      <c r="D34" s="244"/>
      <c r="E34" s="244"/>
      <c r="F34" s="244"/>
      <c r="G34" s="1133" t="s">
        <v>493</v>
      </c>
      <c r="H34" s="1134"/>
      <c r="I34" s="1134"/>
      <c r="J34" s="1135"/>
      <c r="K34" s="294" t="s">
        <v>492</v>
      </c>
      <c r="L34" s="294" t="s">
        <v>492</v>
      </c>
      <c r="M34" s="295">
        <v>70</v>
      </c>
      <c r="N34" s="296" t="s">
        <v>492</v>
      </c>
    </row>
    <row r="35" spans="1:16" ht="27" customHeight="1">
      <c r="A35" s="248"/>
      <c r="B35" s="244"/>
      <c r="C35" s="244"/>
      <c r="D35" s="244"/>
      <c r="E35" s="244"/>
      <c r="F35" s="244"/>
      <c r="G35" s="1133" t="s">
        <v>494</v>
      </c>
      <c r="H35" s="1134"/>
      <c r="I35" s="1134"/>
      <c r="J35" s="1135"/>
      <c r="K35" s="294">
        <v>2122249</v>
      </c>
      <c r="L35" s="294">
        <v>8927</v>
      </c>
      <c r="M35" s="295">
        <v>11503</v>
      </c>
      <c r="N35" s="296">
        <v>-22.4</v>
      </c>
    </row>
    <row r="36" spans="1:16" ht="27" customHeight="1">
      <c r="A36" s="248"/>
      <c r="B36" s="244"/>
      <c r="C36" s="244"/>
      <c r="D36" s="244"/>
      <c r="E36" s="244"/>
      <c r="F36" s="244"/>
      <c r="G36" s="1133" t="s">
        <v>495</v>
      </c>
      <c r="H36" s="1134"/>
      <c r="I36" s="1134"/>
      <c r="J36" s="1135"/>
      <c r="K36" s="294">
        <v>120054</v>
      </c>
      <c r="L36" s="294">
        <v>505</v>
      </c>
      <c r="M36" s="295">
        <v>452</v>
      </c>
      <c r="N36" s="296">
        <v>11.7</v>
      </c>
    </row>
    <row r="37" spans="1:16" ht="13.5" customHeight="1">
      <c r="A37" s="248"/>
      <c r="B37" s="244"/>
      <c r="C37" s="244"/>
      <c r="D37" s="244"/>
      <c r="E37" s="244"/>
      <c r="F37" s="244"/>
      <c r="G37" s="1133" t="s">
        <v>496</v>
      </c>
      <c r="H37" s="1134"/>
      <c r="I37" s="1134"/>
      <c r="J37" s="1135"/>
      <c r="K37" s="294">
        <v>480030</v>
      </c>
      <c r="L37" s="294">
        <v>2019</v>
      </c>
      <c r="M37" s="295">
        <v>1422</v>
      </c>
      <c r="N37" s="296">
        <v>42</v>
      </c>
    </row>
    <row r="38" spans="1:16" ht="27" customHeight="1">
      <c r="A38" s="248"/>
      <c r="B38" s="244"/>
      <c r="C38" s="244"/>
      <c r="D38" s="244"/>
      <c r="E38" s="244"/>
      <c r="F38" s="244"/>
      <c r="G38" s="1136" t="s">
        <v>497</v>
      </c>
      <c r="H38" s="1137"/>
      <c r="I38" s="1137"/>
      <c r="J38" s="1138"/>
      <c r="K38" s="297" t="s">
        <v>492</v>
      </c>
      <c r="L38" s="297" t="s">
        <v>492</v>
      </c>
      <c r="M38" s="298">
        <v>4</v>
      </c>
      <c r="N38" s="299" t="s">
        <v>492</v>
      </c>
      <c r="O38" s="293"/>
    </row>
    <row r="39" spans="1:16">
      <c r="A39" s="248"/>
      <c r="B39" s="244"/>
      <c r="C39" s="244"/>
      <c r="D39" s="244"/>
      <c r="E39" s="244"/>
      <c r="F39" s="244"/>
      <c r="G39" s="1136" t="s">
        <v>498</v>
      </c>
      <c r="H39" s="1137"/>
      <c r="I39" s="1137"/>
      <c r="J39" s="1138"/>
      <c r="K39" s="300">
        <v>-1120741</v>
      </c>
      <c r="L39" s="300">
        <v>-4714</v>
      </c>
      <c r="M39" s="301">
        <v>-8079</v>
      </c>
      <c r="N39" s="302">
        <v>-41.7</v>
      </c>
      <c r="O39" s="293"/>
    </row>
    <row r="40" spans="1:16" ht="27" customHeight="1">
      <c r="A40" s="248"/>
      <c r="B40" s="244"/>
      <c r="C40" s="244"/>
      <c r="D40" s="244"/>
      <c r="E40" s="244"/>
      <c r="F40" s="244"/>
      <c r="G40" s="1133" t="s">
        <v>499</v>
      </c>
      <c r="H40" s="1134"/>
      <c r="I40" s="1134"/>
      <c r="J40" s="1135"/>
      <c r="K40" s="300">
        <v>-5898066</v>
      </c>
      <c r="L40" s="300">
        <v>-24811</v>
      </c>
      <c r="M40" s="301">
        <v>-29589</v>
      </c>
      <c r="N40" s="302">
        <v>-16.100000000000001</v>
      </c>
      <c r="O40" s="293"/>
    </row>
    <row r="41" spans="1:16">
      <c r="A41" s="248"/>
      <c r="B41" s="244"/>
      <c r="C41" s="244"/>
      <c r="D41" s="244"/>
      <c r="E41" s="244"/>
      <c r="F41" s="244"/>
      <c r="G41" s="1139" t="s">
        <v>279</v>
      </c>
      <c r="H41" s="1140"/>
      <c r="I41" s="1140"/>
      <c r="J41" s="1141"/>
      <c r="K41" s="294">
        <v>2112779</v>
      </c>
      <c r="L41" s="300">
        <v>8888</v>
      </c>
      <c r="M41" s="301">
        <v>10257</v>
      </c>
      <c r="N41" s="302">
        <v>-13.3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8" t="s">
        <v>469</v>
      </c>
      <c r="J49" s="1130" t="s">
        <v>503</v>
      </c>
      <c r="K49" s="1131"/>
      <c r="L49" s="1131"/>
      <c r="M49" s="1131"/>
      <c r="N49" s="1132"/>
    </row>
    <row r="50" spans="1:14">
      <c r="A50" s="248"/>
      <c r="B50" s="244"/>
      <c r="C50" s="244"/>
      <c r="D50" s="244"/>
      <c r="E50" s="244"/>
      <c r="F50" s="244"/>
      <c r="G50" s="312"/>
      <c r="H50" s="313"/>
      <c r="I50" s="1129"/>
      <c r="J50" s="314" t="s">
        <v>504</v>
      </c>
      <c r="K50" s="315" t="s">
        <v>505</v>
      </c>
      <c r="L50" s="316" t="s">
        <v>506</v>
      </c>
      <c r="M50" s="317" t="s">
        <v>507</v>
      </c>
      <c r="N50" s="318" t="s">
        <v>508</v>
      </c>
    </row>
    <row r="51" spans="1:14">
      <c r="A51" s="248"/>
      <c r="B51" s="244"/>
      <c r="C51" s="244"/>
      <c r="D51" s="244"/>
      <c r="E51" s="244"/>
      <c r="F51" s="244"/>
      <c r="G51" s="310" t="s">
        <v>509</v>
      </c>
      <c r="H51" s="311"/>
      <c r="I51" s="319">
        <v>3781144</v>
      </c>
      <c r="J51" s="320">
        <v>15890</v>
      </c>
      <c r="K51" s="321">
        <v>-48.7</v>
      </c>
      <c r="L51" s="322">
        <v>41739</v>
      </c>
      <c r="M51" s="323">
        <v>-1.2</v>
      </c>
      <c r="N51" s="324">
        <v>-47.5</v>
      </c>
    </row>
    <row r="52" spans="1:14">
      <c r="A52" s="248"/>
      <c r="B52" s="244"/>
      <c r="C52" s="244"/>
      <c r="D52" s="244"/>
      <c r="E52" s="244"/>
      <c r="F52" s="244"/>
      <c r="G52" s="325"/>
      <c r="H52" s="326" t="s">
        <v>510</v>
      </c>
      <c r="I52" s="327">
        <v>1206317</v>
      </c>
      <c r="J52" s="328">
        <v>5069</v>
      </c>
      <c r="K52" s="329">
        <v>-70.3</v>
      </c>
      <c r="L52" s="330">
        <v>24625</v>
      </c>
      <c r="M52" s="331">
        <v>-3.4</v>
      </c>
      <c r="N52" s="332">
        <v>-66.900000000000006</v>
      </c>
    </row>
    <row r="53" spans="1:14">
      <c r="A53" s="248"/>
      <c r="B53" s="244"/>
      <c r="C53" s="244"/>
      <c r="D53" s="244"/>
      <c r="E53" s="244"/>
      <c r="F53" s="244"/>
      <c r="G53" s="310" t="s">
        <v>511</v>
      </c>
      <c r="H53" s="311"/>
      <c r="I53" s="319">
        <v>6470238</v>
      </c>
      <c r="J53" s="320">
        <v>27252</v>
      </c>
      <c r="K53" s="321">
        <v>71.5</v>
      </c>
      <c r="L53" s="322">
        <v>36765</v>
      </c>
      <c r="M53" s="323">
        <v>-11.9</v>
      </c>
      <c r="N53" s="324">
        <v>83.4</v>
      </c>
    </row>
    <row r="54" spans="1:14">
      <c r="A54" s="248"/>
      <c r="B54" s="244"/>
      <c r="C54" s="244"/>
      <c r="D54" s="244"/>
      <c r="E54" s="244"/>
      <c r="F54" s="244"/>
      <c r="G54" s="325"/>
      <c r="H54" s="326" t="s">
        <v>510</v>
      </c>
      <c r="I54" s="327">
        <v>1656555</v>
      </c>
      <c r="J54" s="328">
        <v>6977</v>
      </c>
      <c r="K54" s="329">
        <v>37.6</v>
      </c>
      <c r="L54" s="330">
        <v>20975</v>
      </c>
      <c r="M54" s="331">
        <v>-14.8</v>
      </c>
      <c r="N54" s="332">
        <v>52.4</v>
      </c>
    </row>
    <row r="55" spans="1:14">
      <c r="A55" s="248"/>
      <c r="B55" s="244"/>
      <c r="C55" s="244"/>
      <c r="D55" s="244"/>
      <c r="E55" s="244"/>
      <c r="F55" s="244"/>
      <c r="G55" s="310" t="s">
        <v>512</v>
      </c>
      <c r="H55" s="311"/>
      <c r="I55" s="319">
        <v>8055871</v>
      </c>
      <c r="J55" s="320">
        <v>33671</v>
      </c>
      <c r="K55" s="321">
        <v>23.6</v>
      </c>
      <c r="L55" s="322">
        <v>39052</v>
      </c>
      <c r="M55" s="323">
        <v>6.2</v>
      </c>
      <c r="N55" s="324">
        <v>17.399999999999999</v>
      </c>
    </row>
    <row r="56" spans="1:14">
      <c r="A56" s="248"/>
      <c r="B56" s="244"/>
      <c r="C56" s="244"/>
      <c r="D56" s="244"/>
      <c r="E56" s="244"/>
      <c r="F56" s="244"/>
      <c r="G56" s="325"/>
      <c r="H56" s="326" t="s">
        <v>510</v>
      </c>
      <c r="I56" s="327">
        <v>3852265</v>
      </c>
      <c r="J56" s="328">
        <v>16101</v>
      </c>
      <c r="K56" s="329">
        <v>130.80000000000001</v>
      </c>
      <c r="L56" s="330">
        <v>21186</v>
      </c>
      <c r="M56" s="331">
        <v>1</v>
      </c>
      <c r="N56" s="332">
        <v>129.80000000000001</v>
      </c>
    </row>
    <row r="57" spans="1:14">
      <c r="A57" s="248"/>
      <c r="B57" s="244"/>
      <c r="C57" s="244"/>
      <c r="D57" s="244"/>
      <c r="E57" s="244"/>
      <c r="F57" s="244"/>
      <c r="G57" s="310" t="s">
        <v>513</v>
      </c>
      <c r="H57" s="311"/>
      <c r="I57" s="319">
        <v>7504547</v>
      </c>
      <c r="J57" s="320">
        <v>31405</v>
      </c>
      <c r="K57" s="321">
        <v>-6.7</v>
      </c>
      <c r="L57" s="322">
        <v>41235</v>
      </c>
      <c r="M57" s="323">
        <v>5.6</v>
      </c>
      <c r="N57" s="324">
        <v>-12.3</v>
      </c>
    </row>
    <row r="58" spans="1:14">
      <c r="A58" s="248"/>
      <c r="B58" s="244"/>
      <c r="C58" s="244"/>
      <c r="D58" s="244"/>
      <c r="E58" s="244"/>
      <c r="F58" s="244"/>
      <c r="G58" s="325"/>
      <c r="H58" s="326" t="s">
        <v>510</v>
      </c>
      <c r="I58" s="327">
        <v>4136307</v>
      </c>
      <c r="J58" s="328">
        <v>17309</v>
      </c>
      <c r="K58" s="329">
        <v>7.5</v>
      </c>
      <c r="L58" s="330">
        <v>22086</v>
      </c>
      <c r="M58" s="331">
        <v>4.2</v>
      </c>
      <c r="N58" s="332">
        <v>3.3</v>
      </c>
    </row>
    <row r="59" spans="1:14">
      <c r="A59" s="248"/>
      <c r="B59" s="244"/>
      <c r="C59" s="244"/>
      <c r="D59" s="244"/>
      <c r="E59" s="244"/>
      <c r="F59" s="244"/>
      <c r="G59" s="310" t="s">
        <v>514</v>
      </c>
      <c r="H59" s="311"/>
      <c r="I59" s="319">
        <v>6830491</v>
      </c>
      <c r="J59" s="320">
        <v>28733</v>
      </c>
      <c r="K59" s="321">
        <v>-8.5</v>
      </c>
      <c r="L59" s="322">
        <v>41862</v>
      </c>
      <c r="M59" s="323">
        <v>1.5</v>
      </c>
      <c r="N59" s="324">
        <v>-10</v>
      </c>
    </row>
    <row r="60" spans="1:14">
      <c r="A60" s="248"/>
      <c r="B60" s="244"/>
      <c r="C60" s="244"/>
      <c r="D60" s="244"/>
      <c r="E60" s="244"/>
      <c r="F60" s="244"/>
      <c r="G60" s="325"/>
      <c r="H60" s="326" t="s">
        <v>510</v>
      </c>
      <c r="I60" s="333">
        <v>5162305</v>
      </c>
      <c r="J60" s="328">
        <v>21716</v>
      </c>
      <c r="K60" s="329">
        <v>25.5</v>
      </c>
      <c r="L60" s="330">
        <v>23710</v>
      </c>
      <c r="M60" s="331">
        <v>7.4</v>
      </c>
      <c r="N60" s="332">
        <v>18.100000000000001</v>
      </c>
    </row>
    <row r="61" spans="1:14">
      <c r="A61" s="248"/>
      <c r="B61" s="244"/>
      <c r="C61" s="244"/>
      <c r="D61" s="244"/>
      <c r="E61" s="244"/>
      <c r="F61" s="244"/>
      <c r="G61" s="310" t="s">
        <v>515</v>
      </c>
      <c r="H61" s="334"/>
      <c r="I61" s="335">
        <v>6528458</v>
      </c>
      <c r="J61" s="336">
        <v>27390</v>
      </c>
      <c r="K61" s="337">
        <v>6.2</v>
      </c>
      <c r="L61" s="338">
        <v>40131</v>
      </c>
      <c r="M61" s="339">
        <v>0</v>
      </c>
      <c r="N61" s="324">
        <v>6.2</v>
      </c>
    </row>
    <row r="62" spans="1:14">
      <c r="A62" s="248"/>
      <c r="B62" s="244"/>
      <c r="C62" s="244"/>
      <c r="D62" s="244"/>
      <c r="E62" s="244"/>
      <c r="F62" s="244"/>
      <c r="G62" s="325"/>
      <c r="H62" s="326" t="s">
        <v>510</v>
      </c>
      <c r="I62" s="327">
        <v>3202750</v>
      </c>
      <c r="J62" s="328">
        <v>13434</v>
      </c>
      <c r="K62" s="329">
        <v>26.2</v>
      </c>
      <c r="L62" s="330">
        <v>22516</v>
      </c>
      <c r="M62" s="331">
        <v>-1.1000000000000001</v>
      </c>
      <c r="N62" s="332">
        <v>27.3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BG36" sqref="BG36:BU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3.3</v>
      </c>
      <c r="G47" s="12">
        <v>5.89</v>
      </c>
      <c r="H47" s="12">
        <v>10.32</v>
      </c>
      <c r="I47" s="12">
        <v>12.01</v>
      </c>
      <c r="J47" s="13">
        <v>12.98</v>
      </c>
    </row>
    <row r="48" spans="2:10" ht="57.75" customHeight="1">
      <c r="B48" s="14"/>
      <c r="C48" s="1144" t="s">
        <v>4</v>
      </c>
      <c r="D48" s="1144"/>
      <c r="E48" s="1145"/>
      <c r="F48" s="15">
        <v>4.6399999999999997</v>
      </c>
      <c r="G48" s="16">
        <v>5.56</v>
      </c>
      <c r="H48" s="16">
        <v>6.5</v>
      </c>
      <c r="I48" s="16">
        <v>6.16</v>
      </c>
      <c r="J48" s="17">
        <v>5.38</v>
      </c>
    </row>
    <row r="49" spans="2:10" ht="57.75" customHeight="1" thickBot="1">
      <c r="B49" s="18"/>
      <c r="C49" s="1146" t="s">
        <v>5</v>
      </c>
      <c r="D49" s="1146"/>
      <c r="E49" s="1147"/>
      <c r="F49" s="19">
        <v>3.17</v>
      </c>
      <c r="G49" s="20">
        <v>3.56</v>
      </c>
      <c r="H49" s="20">
        <v>5.34</v>
      </c>
      <c r="I49" s="20">
        <v>1.58</v>
      </c>
      <c r="J49" s="21">
        <v>0.42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BG36" sqref="BG36:BU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522</v>
      </c>
      <c r="D34" s="1154"/>
      <c r="E34" s="1155"/>
      <c r="F34" s="32">
        <v>5.46</v>
      </c>
      <c r="G34" s="33">
        <v>6.34</v>
      </c>
      <c r="H34" s="33">
        <v>6.3</v>
      </c>
      <c r="I34" s="33">
        <v>8.0299999999999994</v>
      </c>
      <c r="J34" s="34">
        <v>8.64</v>
      </c>
      <c r="K34" s="22"/>
      <c r="L34" s="22"/>
      <c r="M34" s="22"/>
      <c r="N34" s="22"/>
      <c r="O34" s="22"/>
      <c r="P34" s="22"/>
    </row>
    <row r="35" spans="1:16" ht="39" customHeight="1">
      <c r="A35" s="22"/>
      <c r="B35" s="35"/>
      <c r="C35" s="1148" t="s">
        <v>523</v>
      </c>
      <c r="D35" s="1149"/>
      <c r="E35" s="1150"/>
      <c r="F35" s="36">
        <v>4.63</v>
      </c>
      <c r="G35" s="37">
        <v>5.55</v>
      </c>
      <c r="H35" s="37">
        <v>6.49</v>
      </c>
      <c r="I35" s="37">
        <v>6.14</v>
      </c>
      <c r="J35" s="38">
        <v>5.29</v>
      </c>
      <c r="K35" s="22"/>
      <c r="L35" s="22"/>
      <c r="M35" s="22"/>
      <c r="N35" s="22"/>
      <c r="O35" s="22"/>
      <c r="P35" s="22"/>
    </row>
    <row r="36" spans="1:16" ht="39" customHeight="1">
      <c r="A36" s="22"/>
      <c r="B36" s="35"/>
      <c r="C36" s="1148" t="s">
        <v>524</v>
      </c>
      <c r="D36" s="1149"/>
      <c r="E36" s="1150"/>
      <c r="F36" s="36">
        <v>2.57</v>
      </c>
      <c r="G36" s="37">
        <v>3.99</v>
      </c>
      <c r="H36" s="37">
        <v>2.1</v>
      </c>
      <c r="I36" s="37">
        <v>1.94</v>
      </c>
      <c r="J36" s="38">
        <v>2.69</v>
      </c>
      <c r="K36" s="22"/>
      <c r="L36" s="22"/>
      <c r="M36" s="22"/>
      <c r="N36" s="22"/>
      <c r="O36" s="22"/>
      <c r="P36" s="22"/>
    </row>
    <row r="37" spans="1:16" ht="39" customHeight="1">
      <c r="A37" s="22"/>
      <c r="B37" s="35"/>
      <c r="C37" s="1148" t="s">
        <v>525</v>
      </c>
      <c r="D37" s="1149"/>
      <c r="E37" s="1150"/>
      <c r="F37" s="36">
        <v>2.31</v>
      </c>
      <c r="G37" s="37">
        <v>2.76</v>
      </c>
      <c r="H37" s="37">
        <v>2.1800000000000002</v>
      </c>
      <c r="I37" s="37">
        <v>3.48</v>
      </c>
      <c r="J37" s="38">
        <v>2.2000000000000002</v>
      </c>
      <c r="K37" s="22"/>
      <c r="L37" s="22"/>
      <c r="M37" s="22"/>
      <c r="N37" s="22"/>
      <c r="O37" s="22"/>
      <c r="P37" s="22"/>
    </row>
    <row r="38" spans="1:16" ht="39" customHeight="1">
      <c r="A38" s="22"/>
      <c r="B38" s="35"/>
      <c r="C38" s="1148" t="s">
        <v>526</v>
      </c>
      <c r="D38" s="1149"/>
      <c r="E38" s="1150"/>
      <c r="F38" s="36">
        <v>1.18</v>
      </c>
      <c r="G38" s="37">
        <v>1.48</v>
      </c>
      <c r="H38" s="37">
        <v>1.34</v>
      </c>
      <c r="I38" s="37">
        <v>1.47</v>
      </c>
      <c r="J38" s="38">
        <v>1.65</v>
      </c>
      <c r="K38" s="22"/>
      <c r="L38" s="22"/>
      <c r="M38" s="22"/>
      <c r="N38" s="22"/>
      <c r="O38" s="22"/>
      <c r="P38" s="22"/>
    </row>
    <row r="39" spans="1:16" ht="39" customHeight="1">
      <c r="A39" s="22"/>
      <c r="B39" s="35"/>
      <c r="C39" s="1148" t="s">
        <v>527</v>
      </c>
      <c r="D39" s="1149"/>
      <c r="E39" s="1150"/>
      <c r="F39" s="36">
        <v>0.11</v>
      </c>
      <c r="G39" s="37">
        <v>0.09</v>
      </c>
      <c r="H39" s="37">
        <v>0.1</v>
      </c>
      <c r="I39" s="37">
        <v>0.11</v>
      </c>
      <c r="J39" s="38">
        <v>0.12</v>
      </c>
      <c r="K39" s="22"/>
      <c r="L39" s="22"/>
      <c r="M39" s="22"/>
      <c r="N39" s="22"/>
      <c r="O39" s="22"/>
      <c r="P39" s="22"/>
    </row>
    <row r="40" spans="1:16" ht="39" customHeight="1">
      <c r="A40" s="22"/>
      <c r="B40" s="35"/>
      <c r="C40" s="1148" t="s">
        <v>528</v>
      </c>
      <c r="D40" s="1149"/>
      <c r="E40" s="1150"/>
      <c r="F40" s="36">
        <v>0</v>
      </c>
      <c r="G40" s="37">
        <v>0</v>
      </c>
      <c r="H40" s="37">
        <v>0</v>
      </c>
      <c r="I40" s="37">
        <v>0</v>
      </c>
      <c r="J40" s="38">
        <v>0</v>
      </c>
      <c r="K40" s="22"/>
      <c r="L40" s="22"/>
      <c r="M40" s="22"/>
      <c r="N40" s="22"/>
      <c r="O40" s="22"/>
      <c r="P40" s="22"/>
    </row>
    <row r="41" spans="1:16" ht="39" customHeight="1">
      <c r="A41" s="22"/>
      <c r="B41" s="35"/>
      <c r="C41" s="1148" t="s">
        <v>529</v>
      </c>
      <c r="D41" s="1149"/>
      <c r="E41" s="1150"/>
      <c r="F41" s="36">
        <v>0</v>
      </c>
      <c r="G41" s="37">
        <v>0</v>
      </c>
      <c r="H41" s="37">
        <v>0</v>
      </c>
      <c r="I41" s="37">
        <v>0</v>
      </c>
      <c r="J41" s="38">
        <v>0</v>
      </c>
      <c r="K41" s="22"/>
      <c r="L41" s="22"/>
      <c r="M41" s="22"/>
      <c r="N41" s="22"/>
      <c r="O41" s="22"/>
      <c r="P41" s="22"/>
    </row>
    <row r="42" spans="1:16" ht="39" customHeight="1">
      <c r="A42" s="22"/>
      <c r="B42" s="39"/>
      <c r="C42" s="1148" t="s">
        <v>530</v>
      </c>
      <c r="D42" s="1149"/>
      <c r="E42" s="1150"/>
      <c r="F42" s="36" t="s">
        <v>492</v>
      </c>
      <c r="G42" s="37" t="s">
        <v>492</v>
      </c>
      <c r="H42" s="37" t="s">
        <v>492</v>
      </c>
      <c r="I42" s="37" t="s">
        <v>492</v>
      </c>
      <c r="J42" s="38" t="s">
        <v>492</v>
      </c>
      <c r="K42" s="22"/>
      <c r="L42" s="22"/>
      <c r="M42" s="22"/>
      <c r="N42" s="22"/>
      <c r="O42" s="22"/>
      <c r="P42" s="22"/>
    </row>
    <row r="43" spans="1:16" ht="39" customHeight="1" thickBot="1">
      <c r="A43" s="22"/>
      <c r="B43" s="40"/>
      <c r="C43" s="1151" t="s">
        <v>531</v>
      </c>
      <c r="D43" s="1152"/>
      <c r="E43" s="1153"/>
      <c r="F43" s="41">
        <v>0.34</v>
      </c>
      <c r="G43" s="42">
        <v>0.15</v>
      </c>
      <c r="H43" s="42">
        <v>0.9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BG36" sqref="BG36:BU3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7465</v>
      </c>
      <c r="L45" s="60">
        <v>7102</v>
      </c>
      <c r="M45" s="60">
        <v>6861</v>
      </c>
      <c r="N45" s="60">
        <v>6780</v>
      </c>
      <c r="O45" s="61">
        <v>6409</v>
      </c>
      <c r="P45" s="48"/>
      <c r="Q45" s="48"/>
      <c r="R45" s="48"/>
      <c r="S45" s="48"/>
      <c r="T45" s="48"/>
      <c r="U45" s="48"/>
    </row>
    <row r="46" spans="1:21" ht="30.75" customHeight="1">
      <c r="A46" s="48"/>
      <c r="B46" s="1166"/>
      <c r="C46" s="1167"/>
      <c r="D46" s="62"/>
      <c r="E46" s="1158" t="s">
        <v>13</v>
      </c>
      <c r="F46" s="1158"/>
      <c r="G46" s="1158"/>
      <c r="H46" s="1158"/>
      <c r="I46" s="1158"/>
      <c r="J46" s="1159"/>
      <c r="K46" s="63" t="s">
        <v>492</v>
      </c>
      <c r="L46" s="64" t="s">
        <v>492</v>
      </c>
      <c r="M46" s="64" t="s">
        <v>492</v>
      </c>
      <c r="N46" s="64" t="s">
        <v>492</v>
      </c>
      <c r="O46" s="65" t="s">
        <v>492</v>
      </c>
      <c r="P46" s="48"/>
      <c r="Q46" s="48"/>
      <c r="R46" s="48"/>
      <c r="S46" s="48"/>
      <c r="T46" s="48"/>
      <c r="U46" s="48"/>
    </row>
    <row r="47" spans="1:21" ht="30.75" customHeight="1">
      <c r="A47" s="48"/>
      <c r="B47" s="1166"/>
      <c r="C47" s="1167"/>
      <c r="D47" s="62"/>
      <c r="E47" s="1158" t="s">
        <v>14</v>
      </c>
      <c r="F47" s="1158"/>
      <c r="G47" s="1158"/>
      <c r="H47" s="1158"/>
      <c r="I47" s="1158"/>
      <c r="J47" s="1159"/>
      <c r="K47" s="63" t="s">
        <v>492</v>
      </c>
      <c r="L47" s="64" t="s">
        <v>492</v>
      </c>
      <c r="M47" s="64" t="s">
        <v>492</v>
      </c>
      <c r="N47" s="64" t="s">
        <v>492</v>
      </c>
      <c r="O47" s="65" t="s">
        <v>492</v>
      </c>
      <c r="P47" s="48"/>
      <c r="Q47" s="48"/>
      <c r="R47" s="48"/>
      <c r="S47" s="48"/>
      <c r="T47" s="48"/>
      <c r="U47" s="48"/>
    </row>
    <row r="48" spans="1:21" ht="30.75" customHeight="1">
      <c r="A48" s="48"/>
      <c r="B48" s="1166"/>
      <c r="C48" s="1167"/>
      <c r="D48" s="62"/>
      <c r="E48" s="1158" t="s">
        <v>15</v>
      </c>
      <c r="F48" s="1158"/>
      <c r="G48" s="1158"/>
      <c r="H48" s="1158"/>
      <c r="I48" s="1158"/>
      <c r="J48" s="1159"/>
      <c r="K48" s="63">
        <v>1911</v>
      </c>
      <c r="L48" s="64">
        <v>1877</v>
      </c>
      <c r="M48" s="64">
        <v>1789</v>
      </c>
      <c r="N48" s="64">
        <v>1932</v>
      </c>
      <c r="O48" s="65">
        <v>2122</v>
      </c>
      <c r="P48" s="48"/>
      <c r="Q48" s="48"/>
      <c r="R48" s="48"/>
      <c r="S48" s="48"/>
      <c r="T48" s="48"/>
      <c r="U48" s="48"/>
    </row>
    <row r="49" spans="1:21" ht="30.75" customHeight="1">
      <c r="A49" s="48"/>
      <c r="B49" s="1166"/>
      <c r="C49" s="1167"/>
      <c r="D49" s="62"/>
      <c r="E49" s="1158" t="s">
        <v>16</v>
      </c>
      <c r="F49" s="1158"/>
      <c r="G49" s="1158"/>
      <c r="H49" s="1158"/>
      <c r="I49" s="1158"/>
      <c r="J49" s="1159"/>
      <c r="K49" s="63">
        <v>125</v>
      </c>
      <c r="L49" s="64">
        <v>124</v>
      </c>
      <c r="M49" s="64">
        <v>123</v>
      </c>
      <c r="N49" s="64">
        <v>121</v>
      </c>
      <c r="O49" s="65">
        <v>120</v>
      </c>
      <c r="P49" s="48"/>
      <c r="Q49" s="48"/>
      <c r="R49" s="48"/>
      <c r="S49" s="48"/>
      <c r="T49" s="48"/>
      <c r="U49" s="48"/>
    </row>
    <row r="50" spans="1:21" ht="30.75" customHeight="1">
      <c r="A50" s="48"/>
      <c r="B50" s="1166"/>
      <c r="C50" s="1167"/>
      <c r="D50" s="62"/>
      <c r="E50" s="1158" t="s">
        <v>17</v>
      </c>
      <c r="F50" s="1158"/>
      <c r="G50" s="1158"/>
      <c r="H50" s="1158"/>
      <c r="I50" s="1158"/>
      <c r="J50" s="1159"/>
      <c r="K50" s="63">
        <v>81</v>
      </c>
      <c r="L50" s="64">
        <v>260</v>
      </c>
      <c r="M50" s="64">
        <v>421</v>
      </c>
      <c r="N50" s="64">
        <v>471</v>
      </c>
      <c r="O50" s="65">
        <v>480</v>
      </c>
      <c r="P50" s="48"/>
      <c r="Q50" s="48"/>
      <c r="R50" s="48"/>
      <c r="S50" s="48"/>
      <c r="T50" s="48"/>
      <c r="U50" s="48"/>
    </row>
    <row r="51" spans="1:21" ht="30.75" customHeight="1">
      <c r="A51" s="48"/>
      <c r="B51" s="1168"/>
      <c r="C51" s="1169"/>
      <c r="D51" s="66"/>
      <c r="E51" s="1158" t="s">
        <v>18</v>
      </c>
      <c r="F51" s="1158"/>
      <c r="G51" s="1158"/>
      <c r="H51" s="1158"/>
      <c r="I51" s="1158"/>
      <c r="J51" s="1159"/>
      <c r="K51" s="63" t="s">
        <v>492</v>
      </c>
      <c r="L51" s="64" t="s">
        <v>492</v>
      </c>
      <c r="M51" s="64" t="s">
        <v>492</v>
      </c>
      <c r="N51" s="64" t="s">
        <v>492</v>
      </c>
      <c r="O51" s="65" t="s">
        <v>492</v>
      </c>
      <c r="P51" s="48"/>
      <c r="Q51" s="48"/>
      <c r="R51" s="48"/>
      <c r="S51" s="48"/>
      <c r="T51" s="48"/>
      <c r="U51" s="48"/>
    </row>
    <row r="52" spans="1:21" ht="30.75" customHeight="1">
      <c r="A52" s="48"/>
      <c r="B52" s="1156" t="s">
        <v>19</v>
      </c>
      <c r="C52" s="1157"/>
      <c r="D52" s="66"/>
      <c r="E52" s="1158" t="s">
        <v>20</v>
      </c>
      <c r="F52" s="1158"/>
      <c r="G52" s="1158"/>
      <c r="H52" s="1158"/>
      <c r="I52" s="1158"/>
      <c r="J52" s="1159"/>
      <c r="K52" s="63">
        <v>5921</v>
      </c>
      <c r="L52" s="64">
        <v>6114</v>
      </c>
      <c r="M52" s="64">
        <v>6017</v>
      </c>
      <c r="N52" s="64">
        <v>6509</v>
      </c>
      <c r="O52" s="65">
        <v>7019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3661</v>
      </c>
      <c r="L53" s="69">
        <v>3249</v>
      </c>
      <c r="M53" s="69">
        <v>3177</v>
      </c>
      <c r="N53" s="69">
        <v>2795</v>
      </c>
      <c r="O53" s="70">
        <v>2112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2016-04-15T02:49:59Z</cp:lastPrinted>
  <dcterms:created xsi:type="dcterms:W3CDTF">2016-02-15T00:57:36Z</dcterms:created>
  <dcterms:modified xsi:type="dcterms:W3CDTF">2016-04-25T05:36:30Z</dcterms:modified>
  <cp:category/>
</cp:coreProperties>
</file>