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74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alcChain>
</file>

<file path=xl/sharedStrings.xml><?xml version="1.0" encoding="utf-8"?>
<sst xmlns="http://schemas.openxmlformats.org/spreadsheetml/2006/main" count="981" uniqueCount="541">
  <si>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</si>
  <si>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</si>
  <si>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</si>
  <si>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</si>
  <si>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</si>
  <si>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</si>
  <si>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</si>
  <si>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</si>
  <si>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</si>
  <si>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</si>
  <si>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</si>
  <si>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</si>
  <si>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</si>
  <si>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</si>
  <si>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</si>
  <si>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</si>
  <si>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</si>
  <si>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</si>
  <si>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</si>
  <si>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</si>
  <si>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</si>
  <si>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</si>
  <si>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</si>
  <si>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</si>
  <si>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</si>
  <si>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</si>
  <si>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</si>
  <si>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</si>
  <si>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</si>
  <si>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</si>
  <si>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</si>
  <si>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</si>
  <si>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</si>
  <si>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</si>
  <si>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</si>
  <si>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</si>
  <si>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</si>
  <si>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</si>
  <si>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</si>
  <si>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</si>
  <si>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</si>
  <si>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</si>
  <si>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</si>
  <si>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</si>
  <si>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</si>
  <si>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</si>
  <si>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</si>
  <si>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</si>
  <si>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</si>
  <si>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</si>
  <si>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</si>
  <si>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</si>
  <si>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</si>
  <si>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</si>
  <si>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</si>
  <si>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</si>
  <si>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</si>
  <si>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</si>
  <si>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</si>
  <si>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</si>
  <si>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</si>
  <si>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</si>
  <si>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</si>
  <si>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</si>
  <si>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</si>
  <si>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</si>
  <si>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</si>
  <si>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</si>
  <si>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</si>
  <si>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</si>
  <si>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</si>
  <si>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</si>
  <si>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</si>
  <si>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</si>
  <si>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</si>
  <si>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</si>
  <si>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</si>
  <si>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</si>
  <si>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</si>
  <si>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</si>
  <si>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</si>
  <si>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久喜市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</si>
  <si>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</si>
  <si>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</si>
  <si>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</si>
  <si>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</si>
  <si>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</si>
  <si>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</si>
  <si>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</si>
  <si>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</si>
  <si>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</si>
  <si>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</si>
  <si>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</si>
  <si>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</si>
  <si>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</si>
  <si>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</si>
  <si>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</si>
  <si>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</si>
  <si>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</si>
  <si>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</si>
  <si>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</si>
  <si>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</si>
  <si>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</si>
  <si>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</si>
  <si>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</si>
  <si>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</si>
  <si>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</si>
  <si>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</si>
  <si>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</si>
  <si>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</si>
  <si>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</si>
  <si>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</si>
  <si>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</si>
  <si>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</si>
  <si>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</si>
  <si>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</si>
  <si>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</si>
  <si>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</si>
  <si>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</si>
  <si>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</si>
  <si>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</si>
  <si>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</si>
  <si>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</si>
  <si>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</si>
  <si>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</si>
  <si>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</si>
  <si>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</si>
  <si>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</si>
  <si>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</si>
  <si>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</si>
  <si>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</si>
  <si>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</si>
  <si>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</si>
  <si>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</si>
  <si>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</si>
  <si>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</si>
  <si>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</si>
  <si>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</si>
  <si>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</si>
  <si>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</si>
  <si>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</si>
  <si>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</si>
  <si>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</si>
  <si>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</si>
  <si>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</si>
  <si>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</si>
  <si>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</si>
  <si>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</si>
  <si>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</si>
  <si>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</si>
  <si>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</si>
  <si>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</si>
  <si>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</si>
  <si>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</si>
  <si>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</si>
  <si>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</si>
  <si>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</si>
  <si>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</si>
  <si>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</si>
  <si>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</si>
  <si>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</si>
  <si>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</si>
  <si>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</si>
  <si>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</si>
  <si>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</si>
  <si>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</si>
  <si>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</si>
  <si>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</si>
  <si>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</si>
  <si>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</si>
  <si>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</si>
  <si>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</si>
  <si>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</si>
  <si>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</si>
  <si>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</si>
  <si>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</si>
  <si>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</si>
  <si>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</si>
  <si>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</si>
  <si>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</si>
  <si>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</si>
  <si>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</si>
  <si>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</si>
  <si>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</si>
  <si>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</si>
  <si>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</si>
  <si>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</si>
  <si>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</si>
  <si>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</si>
  <si>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</si>
  <si>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</si>
  <si>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</si>
  <si>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</si>
  <si>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</si>
  <si>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埼玉県久喜市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</si>
  <si>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</si>
  <si>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</si>
  <si>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</si>
  <si>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</si>
  <si>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</si>
  <si>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</si>
  <si>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</si>
  <si>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</si>
  <si>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</si>
  <si>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</si>
  <si>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</si>
  <si>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</si>
  <si>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</si>
  <si>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</si>
  <si>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</si>
  <si>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</si>
  <si>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</si>
  <si>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</si>
  <si>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</si>
  <si>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</si>
  <si>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</si>
  <si>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</si>
  <si>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</si>
  <si>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</si>
  <si>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</si>
  <si>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</si>
  <si>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</si>
  <si>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</si>
  <si>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</si>
  <si>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</si>
  <si>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</si>
  <si>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</si>
  <si>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</si>
  <si>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</si>
  <si>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</si>
  <si>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</si>
  <si>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</si>
  <si>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</si>
  <si>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</si>
  <si>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</si>
  <si>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</si>
  <si>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</si>
  <si>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</si>
  <si>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</si>
  <si>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</si>
  <si>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</si>
  <si>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</si>
  <si>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</si>
  <si>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</si>
  <si>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</si>
  <si>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</si>
  <si>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</si>
  <si>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</si>
  <si>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</si>
  <si>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</si>
  <si>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</si>
  <si>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</si>
  <si>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</si>
  <si>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</si>
  <si>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</si>
  <si>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</si>
  <si>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</si>
  <si>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</si>
  <si>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</si>
  <si>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</si>
  <si>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</si>
  <si>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</si>
  <si>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</si>
  <si>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</si>
  <si>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</si>
  <si>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</si>
  <si>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</si>
  <si>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</si>
  <si>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</si>
  <si>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</si>
  <si>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</si>
  <si>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</si>
  <si>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</si>
  <si>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</si>
  <si>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</si>
  <si>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</si>
  <si>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</si>
  <si>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</si>
  <si>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</si>
  <si>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</si>
  <si>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</si>
  <si>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</si>
  <si>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</si>
  <si>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</si>
  <si>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</si>
  <si>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</si>
  <si>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</si>
  <si>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</si>
  <si>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</si>
  <si>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</si>
  <si>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</si>
  <si>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</si>
  <si>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</si>
  <si>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</si>
  <si>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</si>
  <si>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</si>
  <si>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</si>
  <si>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</si>
  <si>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</si>
  <si>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</si>
  <si>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</si>
  <si>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</si>
  <si>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</si>
  <si>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</si>
  <si>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</si>
  <si>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</si>
  <si>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</si>
  <si>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</si>
  <si>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</si>
  <si>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</si>
  <si>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</si>
  <si>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</si>
  <si>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</si>
  <si>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</si>
  <si>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</si>
  <si>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</si>
  <si>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</si>
  <si>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</si>
  <si>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</si>
  <si>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</si>
  <si>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</si>
  <si>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</si>
  <si>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</si>
  <si>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</si>
  <si>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</si>
  <si>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</si>
  <si>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</si>
  <si>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</si>
  <si>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</si>
  <si>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</si>
  <si>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</si>
  <si>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</si>
  <si>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</si>
  <si>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</si>
  <si>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</si>
  <si>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</si>
  <si>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</si>
  <si>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</si>
  <si>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</si>
  <si>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</si>
  <si>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</si>
  <si>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</si>
  <si>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</si>
  <si>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</si>
  <si>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埼玉県久喜市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</si>
  <si>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</si>
  <si>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</si>
  <si>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</si>
  <si>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</si>
  <si>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</si>
  <si>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</si>
  <si>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</si>
  <si>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</si>
  <si>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</si>
  <si>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</si>
  <si>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</si>
  <si>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</si>
  <si>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</si>
  <si>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</si>
  <si>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</si>
  <si>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</si>
  <si>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</si>
  <si>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</si>
  <si>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</si>
  <si>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</si>
  <si>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</si>
  <si>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</si>
  <si>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</si>
  <si>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</si>
  <si>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</si>
  <si>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</si>
  <si>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</si>
  <si>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</si>
  <si>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</si>
  <si>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</si>
  <si>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</si>
  <si>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</si>
  <si>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</si>
  <si>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</si>
  <si>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</si>
  <si>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</si>
  <si>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</si>
  <si>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</si>
  <si>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</si>
  <si>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</si>
  <si>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</si>
  <si>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</si>
  <si>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</si>
  <si>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</si>
  <si>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</si>
  <si>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</si>
  <si>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</si>
  <si>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</si>
  <si>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</si>
  <si>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</si>
  <si>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</si>
  <si>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</si>
  <si>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</si>
  <si>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</si>
  <si>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</si>
  <si>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</si>
  <si>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</si>
  <si>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</si>
  <si>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</si>
  <si>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</si>
  <si>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</si>
  <si>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</si>
  <si>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</si>
  <si>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</si>
  <si>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</si>
  <si>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</si>
  <si>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</si>
  <si>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</si>
  <si>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</si>
  <si>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</si>
  <si>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</si>
  <si>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</si>
  <si>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</si>
  <si>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</si>
  <si>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</si>
  <si>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</si>
  <si>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</si>
  <si>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</si>
  <si>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</si>
  <si>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</si>
  <si>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</si>
  <si>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</si>
  <si>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</si>
  <si>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</si>
  <si>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</si>
  <si>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</si>
  <si>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</si>
  <si>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</si>
  <si>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</si>
  <si>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</si>
  <si>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</si>
  <si>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</si>
  <si>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</si>
  <si>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</si>
  <si>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</si>
  <si>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</si>
  <si>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</si>
  <si>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</si>
  <si>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</si>
  <si>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</si>
  <si>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</si>
  <si>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</si>
  <si>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</si>
  <si>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</si>
  <si>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</si>
  <si>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</si>
  <si>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</si>
  <si>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</si>
  <si>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</si>
  <si>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</si>
  <si>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</si>
  <si>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</si>
  <si>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</si>
  <si>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</si>
  <si>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</si>
  <si>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</si>
  <si>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</si>
  <si>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</si>
  <si>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</si>
  <si>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</si>
  <si>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</si>
  <si>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</si>
  <si>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</si>
  <si>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</si>
  <si>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</si>
  <si>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</si>
  <si>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</si>
  <si>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</si>
  <si>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</si>
  <si>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</si>
  <si>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</si>
  <si>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</si>
  <si>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</si>
  <si>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</si>
  <si>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</si>
  <si>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</si>
  <si>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</si>
  <si>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</si>
  <si>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</si>
  <si>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</si>
  <si>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</si>
  <si>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</si>
  <si>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</si>
  <si>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</si>
  <si>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</si>
  <si>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</si>
  <si>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</si>
  <si>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</si>
  <si>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</si>
  <si>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</si>
  <si>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</si>
  <si>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</si>
  <si>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</si>
  <si>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</si>
  <si>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</si>
  <si>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</si>
  <si>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</si>
  <si>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</si>
  <si>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</si>
  <si>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</si>
  <si>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</si>
  <si>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</si>
  <si>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</si>
  <si>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</si>
  <si>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</si>
  <si>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</si>
  <si>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</si>
  <si>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</si>
  <si>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</si>
  <si>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</si>
  <si>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</si>
  <si>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</si>
  <si>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</si>
  <si>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</si>
  <si>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</si>
  <si>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0.88</t>
  </si>
  <si>
    <t>▲ 2.74</t>
  </si>
  <si>
    <t>水道事業会計</t>
  </si>
  <si>
    <t>一般会計</t>
  </si>
  <si>
    <t>国民健康保険特別会計</t>
  </si>
  <si>
    <t>介護保険特別会計</t>
  </si>
  <si>
    <t>下水道事業特別会計</t>
  </si>
  <si>
    <t>農業集落排水事業特別会計</t>
  </si>
  <si>
    <t>後期高齢者医療特別会計</t>
  </si>
  <si>
    <t>土地取得特別会計</t>
  </si>
  <si>
    <t>その他会計（赤字）</t>
  </si>
  <si>
    <t>その他会計（黒字）</t>
  </si>
  <si>
    <t>-</t>
    <phoneticPr fontId="2"/>
  </si>
  <si>
    <t>-</t>
    <phoneticPr fontId="2"/>
  </si>
  <si>
    <t>-</t>
    <phoneticPr fontId="2"/>
  </si>
  <si>
    <t>-</t>
    <phoneticPr fontId="2"/>
  </si>
  <si>
    <t>-</t>
    <phoneticPr fontId="2"/>
  </si>
  <si>
    <t>久喜宮代衛生組合</t>
    <rPh sb="0" eb="2">
      <t>クキ</t>
    </rPh>
    <rPh sb="2" eb="4">
      <t>ミヤシロ</t>
    </rPh>
    <rPh sb="4" eb="6">
      <t>エイセイ</t>
    </rPh>
    <rPh sb="6" eb="8">
      <t>クミアイ</t>
    </rPh>
    <phoneticPr fontId="2"/>
  </si>
  <si>
    <t>埼玉東部消防組合</t>
    <rPh sb="0" eb="2">
      <t>サイタマ</t>
    </rPh>
    <rPh sb="2" eb="4">
      <t>トウブ</t>
    </rPh>
    <rPh sb="4" eb="6">
      <t>ショウボウ</t>
    </rPh>
    <rPh sb="6" eb="8">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</si>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</sst>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28729</c:v>
                </c:pt>
                <c:pt idx="1">
                  <c:v>19326</c:v>
                </c:pt>
                <c:pt idx="2">
                  <c:v>20999</c:v>
                </c:pt>
                <c:pt idx="3">
                  <c:v>28132</c:v>
                </c:pt>
                <c:pt idx="4">
                  <c:v>30326</c:v>
                </c:pt>
              </c:numCache>
            </c:numRef>
          </c:val>
          <c:smooth val="0"/>
        </c:ser>
        <c:dLbls>
          <c:showLegendKey val="0"/>
          <c:showVal val="0"/>
          <c:showCatName val="0"/>
          <c:showSerName val="0"/>
          <c:showPercent val="0"/>
          <c:showBubbleSize val="0"/>
        </c:dLbls>
        <c:marker val="1"/>
        <c:smooth val="0"/>
        <c:axId val="28339584"/>
        <c:axId val="28354048"/>
      </c:lineChart>
      <c:catAx>
        <c:axId val="28339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354048"/>
        <c:crosses val="autoZero"/>
        <c:auto val="1"/>
        <c:lblAlgn val="ctr"/>
        <c:lblOffset val="100"/>
        <c:tickLblSkip val="1"/>
        <c:tickMarkSkip val="1"/>
        <c:noMultiLvlLbl val="0"/>
      </c:catAx>
      <c:valAx>
        <c:axId val="283540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33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5.78</c:v>
                </c:pt>
                <c:pt idx="1">
                  <c:v>6.81</c:v>
                </c:pt>
                <c:pt idx="2">
                  <c:v>5.99</c:v>
                </c:pt>
                <c:pt idx="3">
                  <c:v>5.54</c:v>
                </c:pt>
                <c:pt idx="4">
                  <c:v>5.09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9.7200000000000006</c:v>
                </c:pt>
                <c:pt idx="1">
                  <c:v>11.72</c:v>
                </c:pt>
                <c:pt idx="2">
                  <c:v>15.02</c:v>
                </c:pt>
                <c:pt idx="3">
                  <c:v>17.649999999999999</c:v>
                </c:pt>
                <c:pt idx="4">
                  <c:v>17.93</c:v>
                </c:pt>
              </c:numCache>
            </c:numRef>
          </c:val>
        </c:ser>
        <c:dLbls>
          <c:showLegendKey val="0"/>
          <c:showVal val="0"/>
          <c:showCatName val="0"/>
          <c:showSerName val="0"/>
          <c:showPercent val="0"/>
          <c:showBubbleSize val="0"/>
        </c:dLbls>
        <c:gapWidth val="250"/>
        <c:overlap val="100"/>
        <c:axId val="80136832"/>
        <c:axId val="80139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1.39</c:v>
                </c:pt>
                <c:pt idx="1">
                  <c:v>1.64</c:v>
                </c:pt>
                <c:pt idx="2">
                  <c:v>-0.88</c:v>
                </c:pt>
                <c:pt idx="3">
                  <c:v>0.72</c:v>
                </c:pt>
                <c:pt idx="4">
                  <c:v>-2.74</c:v>
                </c:pt>
              </c:numCache>
            </c:numRef>
          </c:val>
          <c:smooth val="0"/>
        </c:ser>
        <c:dLbls>
          <c:showLegendKey val="0"/>
          <c:showVal val="0"/>
          <c:showCatName val="0"/>
          <c:showSerName val="0"/>
          <c:showPercent val="0"/>
          <c:showBubbleSize val="0"/>
        </c:dLbls>
        <c:marker val="1"/>
        <c:smooth val="0"/>
        <c:axId val="80136832"/>
        <c:axId val="80139008"/>
      </c:lineChart>
      <c:catAx>
        <c:axId val="8013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139008"/>
        <c:crosses val="autoZero"/>
        <c:auto val="1"/>
        <c:lblAlgn val="ctr"/>
        <c:lblOffset val="100"/>
        <c:tickLblSkip val="1"/>
        <c:tickMarkSkip val="1"/>
        <c:noMultiLvlLbl val="0"/>
      </c:catAx>
      <c:valAx>
        <c:axId val="8013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13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0.02</c:v>
                </c:pt>
                <c:pt idx="4">
                  <c:v>#N/A</c:v>
                </c:pt>
                <c:pt idx="5">
                  <c:v>0.06</c:v>
                </c:pt>
                <c:pt idx="6">
                  <c:v>#N/A</c:v>
                </c:pt>
                <c:pt idx="7">
                  <c:v>0.02</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0.05</c:v>
                </c:pt>
                <c:pt idx="4">
                  <c:v>#N/A</c:v>
                </c:pt>
                <c:pt idx="5">
                  <c:v>7.0000000000000007E-2</c:v>
                </c:pt>
                <c:pt idx="6">
                  <c:v>#N/A</c:v>
                </c:pt>
                <c:pt idx="7">
                  <c:v>0.08</c:v>
                </c:pt>
                <c:pt idx="8">
                  <c:v>#N/A</c:v>
                </c:pt>
                <c:pt idx="9">
                  <c:v>0.09</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0.35</c:v>
                </c:pt>
                <c:pt idx="2">
                  <c:v>#N/A</c:v>
                </c:pt>
                <c:pt idx="3">
                  <c:v>0.43</c:v>
                </c:pt>
                <c:pt idx="4">
                  <c:v>#N/A</c:v>
                </c:pt>
                <c:pt idx="5">
                  <c:v>0.47</c:v>
                </c:pt>
                <c:pt idx="6">
                  <c:v>#N/A</c:v>
                </c:pt>
                <c:pt idx="7">
                  <c:v>0.34</c:v>
                </c:pt>
                <c:pt idx="8">
                  <c:v>#N/A</c:v>
                </c:pt>
                <c:pt idx="9">
                  <c:v>0.31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0.44</c:v>
                </c:pt>
                <c:pt idx="2">
                  <c:v>#N/A</c:v>
                </c:pt>
                <c:pt idx="3">
                  <c:v>0.5</c:v>
                </c:pt>
                <c:pt idx="4">
                  <c:v>#N/A</c:v>
                </c:pt>
                <c:pt idx="5">
                  <c:v>0.63</c:v>
                </c:pt>
                <c:pt idx="6">
                  <c:v>#N/A</c:v>
                </c:pt>
                <c:pt idx="7">
                  <c:v>0.35</c:v>
                </c:pt>
                <c:pt idx="8">
                  <c:v>#N/A</c:v>
                </c:pt>
                <c:pt idx="9">
                  <c:v>0.74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3.1</c:v>
                </c:pt>
                <c:pt idx="2">
                  <c:v>#N/A</c:v>
                </c:pt>
                <c:pt idx="3">
                  <c:v>3.56</c:v>
                </c:pt>
                <c:pt idx="4">
                  <c:v>#N/A</c:v>
                </c:pt>
                <c:pt idx="5">
                  <c:v>3.55</c:v>
                </c:pt>
                <c:pt idx="6">
                  <c:v>#N/A</c:v>
                </c:pt>
                <c:pt idx="7">
                  <c:v>4.3</c:v>
                </c:pt>
                <c:pt idx="8">
                  <c:v>#N/A</c:v>
                </c:pt>
                <c:pt idx="9">
                  <c:v>4.7699999999999996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5.53</c:v>
                </c:pt>
                <c:pt idx="2">
                  <c:v>#N/A</c:v>
                </c:pt>
                <c:pt idx="3">
                  <c:v>6.77</c:v>
                </c:pt>
                <c:pt idx="4">
                  <c:v>#N/A</c:v>
                </c:pt>
                <c:pt idx="5">
                  <c:v>5.96</c:v>
                </c:pt>
                <c:pt idx="6">
                  <c:v>#N/A</c:v>
                </c:pt>
                <c:pt idx="7">
                  <c:v>5.4</c:v>
                </c:pt>
                <c:pt idx="8">
                  <c:v>#N/A</c:v>
                </c:pt>
                <c:pt idx="9">
                  <c:v>4.9400000000000004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10.5</c:v>
                </c:pt>
                <c:pt idx="2">
                  <c:v>#N/A</c:v>
                </c:pt>
                <c:pt idx="3">
                  <c:v>12.04</c:v>
                </c:pt>
                <c:pt idx="4">
                  <c:v>#N/A</c:v>
                </c:pt>
                <c:pt idx="5">
                  <c:v>13.61</c:v>
                </c:pt>
                <c:pt idx="6">
                  <c:v>#N/A</c:v>
                </c:pt>
                <c:pt idx="7">
                  <c:v>15.35</c:v>
                </c:pt>
                <c:pt idx="8">
                  <c:v>#N/A</c:v>
                </c:pt>
                <c:pt idx="9">
                  <c:v>13.99</c:v>
                </c:pt>
              </c:numCache>
            </c:numRef>
          </c:val>
        </c:ser>
        <c:dLbls>
          <c:showLegendKey val="0"/>
          <c:showVal val="0"/>
          <c:showCatName val="0"/>
          <c:showSerName val="0"/>
          <c:showPercent val="0"/>
          <c:showBubbleSize val="0"/>
        </c:dLbls>
        <c:gapWidth val="150"/>
        <c:overlap val="100"/>
        <c:axId val="86135552"/>
        <c:axId val="86137088"/>
      </c:barChart>
      <c:catAx>
        <c:axId val="8613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137088"/>
        <c:crosses val="autoZero"/>
        <c:auto val="1"/>
        <c:lblAlgn val="ctr"/>
        <c:lblOffset val="100"/>
        <c:tickLblSkip val="1"/>
        <c:tickMarkSkip val="1"/>
        <c:noMultiLvlLbl val="0"/>
      </c:catAx>
      <c:valAx>
        <c:axId val="8613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35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4055</c:v>
                </c:pt>
                <c:pt idx="5">
                  <c:v>3956</c:v>
                </c:pt>
                <c:pt idx="8">
                  <c:v>4022</c:v>
                </c:pt>
                <c:pt idx="11">
                  <c:v>4088</c:v>
                </c:pt>
                <c:pt idx="14">
                  <c:v>4322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22</c:v>
                </c:pt>
                <c:pt idx="3">
                  <c:v>22</c:v>
                </c:pt>
                <c:pt idx="6">
                  <c:v>20</c:v>
                </c:pt>
                <c:pt idx="9">
                  <c:v>20</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403</c:v>
                </c:pt>
                <c:pt idx="3">
                  <c:v>324</c:v>
                </c:pt>
                <c:pt idx="6">
                  <c:v>297</c:v>
                </c:pt>
                <c:pt idx="9">
                  <c:v>284</c:v>
                </c:pt>
                <c:pt idx="12">
                  <c:v>284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1607</c:v>
                </c:pt>
                <c:pt idx="3">
                  <c:v>1435</c:v>
                </c:pt>
                <c:pt idx="6">
                  <c:v>1395</c:v>
                </c:pt>
                <c:pt idx="9">
                  <c:v>1259</c:v>
                </c:pt>
                <c:pt idx="12">
                  <c:v>1309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4722</c:v>
                </c:pt>
                <c:pt idx="3">
                  <c:v>4912</c:v>
                </c:pt>
                <c:pt idx="6">
                  <c:v>4896</c:v>
                </c:pt>
                <c:pt idx="9">
                  <c:v>4848</c:v>
                </c:pt>
                <c:pt idx="12">
                  <c:v>5089</c:v>
                </c:pt>
              </c:numCache>
            </c:numRef>
          </c:val>
        </c:ser>
        <c:dLbls>
          <c:showLegendKey val="0"/>
          <c:showVal val="0"/>
          <c:showCatName val="0"/>
          <c:showSerName val="0"/>
          <c:showPercent val="0"/>
          <c:showBubbleSize val="0"/>
        </c:dLbls>
        <c:gapWidth val="100"/>
        <c:overlap val="100"/>
        <c:axId val="86339968"/>
        <c:axId val="86341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2699</c:v>
                </c:pt>
                <c:pt idx="2">
                  <c:v>#N/A</c:v>
                </c:pt>
                <c:pt idx="3">
                  <c:v>#N/A</c:v>
                </c:pt>
                <c:pt idx="4">
                  <c:v>2737</c:v>
                </c:pt>
                <c:pt idx="5">
                  <c:v>#N/A</c:v>
                </c:pt>
                <c:pt idx="6">
                  <c:v>#N/A</c:v>
                </c:pt>
                <c:pt idx="7">
                  <c:v>2586</c:v>
                </c:pt>
                <c:pt idx="8">
                  <c:v>#N/A</c:v>
                </c:pt>
                <c:pt idx="9">
                  <c:v>#N/A</c:v>
                </c:pt>
                <c:pt idx="10">
                  <c:v>2323</c:v>
                </c:pt>
                <c:pt idx="11">
                  <c:v>#N/A</c:v>
                </c:pt>
                <c:pt idx="12">
                  <c:v>#N/A</c:v>
                </c:pt>
                <c:pt idx="13">
                  <c:v>2380</c:v>
                </c:pt>
                <c:pt idx="14">
                  <c:v>#N/A</c:v>
                </c:pt>
              </c:numCache>
            </c:numRef>
          </c:val>
          <c:smooth val="0"/>
        </c:ser>
        <c:dLbls>
          <c:showLegendKey val="0"/>
          <c:showVal val="0"/>
          <c:showCatName val="0"/>
          <c:showSerName val="0"/>
          <c:showPercent val="0"/>
          <c:showBubbleSize val="0"/>
        </c:dLbls>
        <c:marker val="1"/>
        <c:smooth val="0"/>
        <c:axId val="86339968"/>
        <c:axId val="86341888"/>
      </c:lineChart>
      <c:catAx>
        <c:axId val="8633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341888"/>
        <c:crosses val="autoZero"/>
        <c:auto val="1"/>
        <c:lblAlgn val="ctr"/>
        <c:lblOffset val="100"/>
        <c:tickLblSkip val="1"/>
        <c:tickMarkSkip val="1"/>
        <c:noMultiLvlLbl val="0"/>
      </c:catAx>
      <c:valAx>
        <c:axId val="8634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33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40309</c:v>
                </c:pt>
                <c:pt idx="5">
                  <c:v>41883</c:v>
                </c:pt>
                <c:pt idx="8">
                  <c:v>42953</c:v>
                </c:pt>
                <c:pt idx="11">
                  <c:v>45101</c:v>
                </c:pt>
                <c:pt idx="14">
                  <c:v>47317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8781</c:v>
                </c:pt>
                <c:pt idx="5">
                  <c:v>8328</c:v>
                </c:pt>
                <c:pt idx="8">
                  <c:v>8091</c:v>
                </c:pt>
                <c:pt idx="11">
                  <c:v>8551</c:v>
                </c:pt>
                <c:pt idx="14">
                  <c:v>9066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4415</c:v>
                </c:pt>
                <c:pt idx="5">
                  <c:v>4600</c:v>
                </c:pt>
                <c:pt idx="8">
                  <c:v>6476</c:v>
                </c:pt>
                <c:pt idx="11">
                  <c:v>7283</c:v>
                </c:pt>
                <c:pt idx="14">
                  <c:v>8194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8736</c:v>
                </c:pt>
                <c:pt idx="3">
                  <c:v>8471</c:v>
                </c:pt>
                <c:pt idx="6">
                  <c:v>8156</c:v>
                </c:pt>
                <c:pt idx="9">
                  <c:v>5519</c:v>
                </c:pt>
                <c:pt idx="12">
                  <c:v>4820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1630</c:v>
                </c:pt>
                <c:pt idx="3">
                  <c:v>1320</c:v>
                </c:pt>
                <c:pt idx="6">
                  <c:v>1212</c:v>
                </c:pt>
                <c:pt idx="9">
                  <c:v>1144</c:v>
                </c:pt>
                <c:pt idx="12">
                  <c:v>1357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24558</c:v>
                </c:pt>
                <c:pt idx="3">
                  <c:v>24500</c:v>
                </c:pt>
                <c:pt idx="6">
                  <c:v>24761</c:v>
                </c:pt>
                <c:pt idx="9">
                  <c:v>24867</c:v>
                </c:pt>
                <c:pt idx="12">
                  <c:v>24914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145</c:v>
                </c:pt>
                <c:pt idx="3">
                  <c:v>130</c:v>
                </c:pt>
                <c:pt idx="6">
                  <c:v>115</c:v>
                </c:pt>
                <c:pt idx="9">
                  <c:v>100</c:v>
                </c:pt>
                <c:pt idx="12">
                  <c:v>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47489</c:v>
                </c:pt>
                <c:pt idx="3">
                  <c:v>46794</c:v>
                </c:pt>
                <c:pt idx="6">
                  <c:v>46823</c:v>
                </c:pt>
                <c:pt idx="9">
                  <c:v>47469</c:v>
                </c:pt>
                <c:pt idx="12">
                  <c:v>47259</c:v>
                </c:pt>
              </c:numCache>
            </c:numRef>
          </c:val>
        </c:ser>
        <c:dLbls>
          <c:showLegendKey val="0"/>
          <c:showVal val="0"/>
          <c:showCatName val="0"/>
          <c:showSerName val="0"/>
          <c:showPercent val="0"/>
          <c:showBubbleSize val="0"/>
        </c:dLbls>
        <c:gapWidth val="100"/>
        <c:overlap val="100"/>
        <c:axId val="89578496"/>
        <c:axId val="8565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29053</c:v>
                </c:pt>
                <c:pt idx="2">
                  <c:v>#N/A</c:v>
                </c:pt>
                <c:pt idx="3">
                  <c:v>#N/A</c:v>
                </c:pt>
                <c:pt idx="4">
                  <c:v>26403</c:v>
                </c:pt>
                <c:pt idx="5">
                  <c:v>#N/A</c:v>
                </c:pt>
                <c:pt idx="6">
                  <c:v>#N/A</c:v>
                </c:pt>
                <c:pt idx="7">
                  <c:v>23548</c:v>
                </c:pt>
                <c:pt idx="8">
                  <c:v>#N/A</c:v>
                </c:pt>
                <c:pt idx="9">
                  <c:v>#N/A</c:v>
                </c:pt>
                <c:pt idx="10">
                  <c:v>18164</c:v>
                </c:pt>
                <c:pt idx="11">
                  <c:v>#N/A</c:v>
                </c:pt>
                <c:pt idx="12">
                  <c:v>#N/A</c:v>
                </c:pt>
                <c:pt idx="13">
                  <c:v>13859</c:v>
                </c:pt>
                <c:pt idx="14">
                  <c:v>#N/A</c:v>
                </c:pt>
              </c:numCache>
            </c:numRef>
          </c:val>
          <c:smooth val="0"/>
        </c:ser>
        <c:dLbls>
          <c:showLegendKey val="0"/>
          <c:showVal val="0"/>
          <c:showCatName val="0"/>
          <c:showSerName val="0"/>
          <c:showPercent val="0"/>
          <c:showBubbleSize val="0"/>
        </c:dLbls>
        <c:marker val="1"/>
        <c:smooth val="0"/>
        <c:axId val="89578496"/>
        <c:axId val="85656320"/>
      </c:lineChart>
      <c:catAx>
        <c:axId val="8957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656320"/>
        <c:crosses val="autoZero"/>
        <c:auto val="1"/>
        <c:lblAlgn val="ctr"/>
        <c:lblOffset val="100"/>
        <c:tickLblSkip val="1"/>
        <c:tickMarkSkip val="1"/>
        <c:noMultiLvlLbl val="0"/>
      </c:catAx>
      <c:valAx>
        <c:axId val="8565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57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154,694
152,707
82.41
49,778,453
47,541,668
1,558,170
30,606,128
48,073,682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51.5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合併後から数値に大きな変動はない状況である。</a:t>
          </a:r>
          <a:endParaRPr kumimoji="1" lang="en-US" altLang="ja-JP" sz="1300">
            <a:latin typeface="ＭＳ Ｐゴシック"/>
          </a:endParaRPr>
        </a:p>
        <a:p>
          <a:r>
            <a:rPr kumimoji="1" lang="ja-JP" altLang="en-US" sz="1300">
              <a:latin typeface="ＭＳ Ｐゴシック"/>
            </a:rPr>
            <a:t>前年度と比較すると横ばいであり、類似団体平均、全国平均、埼玉県平均を上まわっている状況である。</a:t>
          </a:r>
          <a:endParaRPr kumimoji="1" lang="en-US" altLang="ja-JP" sz="1300">
            <a:latin typeface="ＭＳ Ｐゴシック"/>
          </a:endParaRPr>
        </a:p>
        <a:p>
          <a:r>
            <a:rPr kumimoji="1" lang="ja-JP" altLang="en-US" sz="1300">
              <a:latin typeface="ＭＳ Ｐゴシック"/>
            </a:rPr>
            <a:t>今後も企業誘致や自主財源である税の徴収率向上等により、更なる財源確保に努めていく。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7" name="直線コネクタ 66"/>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9172</xdr:rowOff>
    </xdr:to>
    <xdr:cxnSp macro="">
      <xdr:nvCxnSpPr>
        <xdr:cNvPr id="70" name="直線コネクタ 69"/>
        <xdr:cNvCxnSpPr/>
      </xdr:nvCxnSpPr>
      <xdr:spPr>
        <a:xfrm flipV="1">
          <a:off x="3225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9172</xdr:rowOff>
    </xdr:from>
    <xdr:to>
      <xdr:col>4</xdr:col>
      <xdr:colOff>482600</xdr:colOff>
      <xdr:row>41</xdr:row>
      <xdr:rowOff>9172</xdr:rowOff>
    </xdr:to>
    <xdr:cxnSp macro="">
      <xdr:nvCxnSpPr>
        <xdr:cNvPr id="73" name="直線コネクタ 72"/>
        <xdr:cNvCxnSpPr/>
      </xdr:nvCxnSpPr>
      <xdr:spPr>
        <a:xfrm>
          <a:off x="2336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9172</xdr:rowOff>
    </xdr:from>
    <xdr:to>
      <xdr:col>3</xdr:col>
      <xdr:colOff>279400</xdr:colOff>
      <xdr:row>41</xdr:row>
      <xdr:rowOff>22578</xdr:rowOff>
    </xdr:to>
    <xdr:cxnSp macro="">
      <xdr:nvCxnSpPr>
        <xdr:cNvPr id="76" name="直線コネクタ 75"/>
        <xdr:cNvCxnSpPr/>
      </xdr:nvCxnSpPr>
      <xdr:spPr>
        <a:xfrm flipV="1">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0" name="テキスト ボックス 79"/>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6" name="円/楕円 85"/>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7"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8" name="円/楕円 87"/>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89" name="テキスト ボックス 88"/>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129822</xdr:rowOff>
    </xdr:from>
    <xdr:to>
      <xdr:col>4</xdr:col>
      <xdr:colOff>533400</xdr:colOff>
      <xdr:row>41</xdr:row>
      <xdr:rowOff>59972</xdr:rowOff>
    </xdr:to>
    <xdr:sp macro="" textlink="">
      <xdr:nvSpPr>
        <xdr:cNvPr id="90" name="円/楕円 89"/>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70149</xdr:rowOff>
    </xdr:from>
    <xdr:ext cx="762000" cy="259045"/>
    <xdr:sp macro="" textlink="">
      <xdr:nvSpPr>
        <xdr:cNvPr id="91" name="テキスト ボックス 90"/>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129822</xdr:rowOff>
    </xdr:from>
    <xdr:to>
      <xdr:col>3</xdr:col>
      <xdr:colOff>330200</xdr:colOff>
      <xdr:row>41</xdr:row>
      <xdr:rowOff>59972</xdr:rowOff>
    </xdr:to>
    <xdr:sp macro="" textlink="">
      <xdr:nvSpPr>
        <xdr:cNvPr id="92" name="円/楕円 91"/>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70149</xdr:rowOff>
    </xdr:from>
    <xdr:ext cx="762000" cy="259045"/>
    <xdr:sp macro="" textlink="">
      <xdr:nvSpPr>
        <xdr:cNvPr id="93" name="テキスト ボックス 92"/>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94" name="円/楕円 93"/>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95" name="テキスト ボックス 94"/>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a:t>
          </a:r>
          <a:r>
            <a:rPr kumimoji="1" lang="en-US" altLang="ja-JP" sz="1300">
              <a:latin typeface="ＭＳ Ｐゴシック"/>
            </a:rPr>
            <a:t>0.7</a:t>
          </a:r>
          <a:r>
            <a:rPr kumimoji="1" lang="ja-JP" altLang="en-US" sz="1300">
              <a:latin typeface="ＭＳ Ｐゴシック"/>
            </a:rPr>
            <a:t>ポイントの増加となった。</a:t>
          </a:r>
          <a:endParaRPr kumimoji="1" lang="en-US" altLang="ja-JP" sz="1300">
            <a:latin typeface="ＭＳ Ｐゴシック"/>
          </a:endParaRPr>
        </a:p>
        <a:p>
          <a:r>
            <a:rPr kumimoji="1" lang="ja-JP" altLang="en-US" sz="1300">
              <a:latin typeface="ＭＳ Ｐゴシック"/>
            </a:rPr>
            <a:t>埼玉県平均は上まわっているものの、類似団体平均、全国平均を下回っていることから、今後も自主財源の確保や合併のスケールメリットを生かした人件費削減や事務事業の見直しによる経常経費の削減に取り組んで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63</xdr:row>
      <xdr:rowOff>130387</xdr:rowOff>
    </xdr:to>
    <xdr:cxnSp macro="">
      <xdr:nvCxnSpPr>
        <xdr:cNvPr id="130" name="直線コネクタ 129"/>
        <xdr:cNvCxnSpPr/>
      </xdr:nvCxnSpPr>
      <xdr:spPr>
        <a:xfrm>
          <a:off x="4114800" y="108754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74083</xdr:rowOff>
    </xdr:from>
    <xdr:to>
      <xdr:col>6</xdr:col>
      <xdr:colOff>0</xdr:colOff>
      <xdr:row>64</xdr:row>
      <xdr:rowOff>15240</xdr:rowOff>
    </xdr:to>
    <xdr:cxnSp macro="">
      <xdr:nvCxnSpPr>
        <xdr:cNvPr id="133" name="直線コネクタ 132"/>
        <xdr:cNvCxnSpPr/>
      </xdr:nvCxnSpPr>
      <xdr:spPr>
        <a:xfrm flipV="1">
          <a:off x="3225800" y="108754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170604</xdr:rowOff>
    </xdr:from>
    <xdr:to>
      <xdr:col>4</xdr:col>
      <xdr:colOff>482600</xdr:colOff>
      <xdr:row>64</xdr:row>
      <xdr:rowOff>15240</xdr:rowOff>
    </xdr:to>
    <xdr:cxnSp macro="">
      <xdr:nvCxnSpPr>
        <xdr:cNvPr id="136" name="直線コネクタ 135"/>
        <xdr:cNvCxnSpPr/>
      </xdr:nvCxnSpPr>
      <xdr:spPr>
        <a:xfrm>
          <a:off x="2336800" y="109719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76623</xdr:rowOff>
    </xdr:from>
    <xdr:to>
      <xdr:col>3</xdr:col>
      <xdr:colOff>279400</xdr:colOff>
      <xdr:row>63</xdr:row>
      <xdr:rowOff>170604</xdr:rowOff>
    </xdr:to>
    <xdr:cxnSp macro="">
      <xdr:nvCxnSpPr>
        <xdr:cNvPr id="139" name="直線コネクタ 138"/>
        <xdr:cNvCxnSpPr/>
      </xdr:nvCxnSpPr>
      <xdr:spPr>
        <a:xfrm>
          <a:off x="1447800" y="10706523"/>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97383</xdr:rowOff>
    </xdr:from>
    <xdr:ext cx="762000" cy="259045"/>
    <xdr:sp macro="" textlink="">
      <xdr:nvSpPr>
        <xdr:cNvPr id="143" name="テキスト ボックス 142"/>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49" name="円/楕円 148"/>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51664</xdr:rowOff>
    </xdr:from>
    <xdr:ext cx="762000" cy="259045"/>
    <xdr:sp macro="" textlink="">
      <xdr:nvSpPr>
        <xdr:cNvPr id="150"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23283</xdr:rowOff>
    </xdr:from>
    <xdr:to>
      <xdr:col>6</xdr:col>
      <xdr:colOff>50800</xdr:colOff>
      <xdr:row>63</xdr:row>
      <xdr:rowOff>124883</xdr:rowOff>
    </xdr:to>
    <xdr:sp macro="" textlink="">
      <xdr:nvSpPr>
        <xdr:cNvPr id="151" name="円/楕円 150"/>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109660</xdr:rowOff>
    </xdr:from>
    <xdr:ext cx="736600" cy="259045"/>
    <xdr:sp macro="" textlink="">
      <xdr:nvSpPr>
        <xdr:cNvPr id="152" name="テキスト ボックス 151"/>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3" name="円/楕円 152"/>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4" name="テキスト ボックス 153"/>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119804</xdr:rowOff>
    </xdr:from>
    <xdr:to>
      <xdr:col>3</xdr:col>
      <xdr:colOff>330200</xdr:colOff>
      <xdr:row>64</xdr:row>
      <xdr:rowOff>49954</xdr:rowOff>
    </xdr:to>
    <xdr:sp macro="" textlink="">
      <xdr:nvSpPr>
        <xdr:cNvPr id="155" name="円/楕円 154"/>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34731</xdr:rowOff>
    </xdr:from>
    <xdr:ext cx="762000" cy="259045"/>
    <xdr:sp macro="" textlink="">
      <xdr:nvSpPr>
        <xdr:cNvPr id="156" name="テキスト ボックス 155"/>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25823</xdr:rowOff>
    </xdr:from>
    <xdr:to>
      <xdr:col>2</xdr:col>
      <xdr:colOff>127000</xdr:colOff>
      <xdr:row>62</xdr:row>
      <xdr:rowOff>127423</xdr:rowOff>
    </xdr:to>
    <xdr:sp macro="" textlink="">
      <xdr:nvSpPr>
        <xdr:cNvPr id="157" name="円/楕円 156"/>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112200</xdr:rowOff>
    </xdr:from>
    <xdr:ext cx="762000" cy="259045"/>
    <xdr:sp macro="" textlink="">
      <xdr:nvSpPr>
        <xdr:cNvPr id="158" name="テキスト ボックス 157"/>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a:t>
          </a:r>
          <a:r>
            <a:rPr kumimoji="1" lang="en-US" altLang="ja-JP" sz="1300">
              <a:latin typeface="ＭＳ Ｐゴシック"/>
            </a:rPr>
            <a:t>843</a:t>
          </a:r>
          <a:r>
            <a:rPr kumimoji="1" lang="ja-JP" altLang="en-US" sz="1300">
              <a:latin typeface="ＭＳ Ｐゴシック"/>
            </a:rPr>
            <a:t>円の減少となった。人件費については、退職者の補充を最小限に抑えるなど、合併以降職員数の削減を推進していること等により数値の減少となった。</a:t>
          </a:r>
          <a:endParaRPr kumimoji="1" lang="en-US" altLang="ja-JP" sz="1300">
            <a:latin typeface="ＭＳ Ｐゴシック"/>
          </a:endParaRPr>
        </a:p>
        <a:p>
          <a:r>
            <a:rPr kumimoji="1" lang="ja-JP" altLang="en-US" sz="1300">
              <a:latin typeface="ＭＳ Ｐゴシック"/>
            </a:rPr>
            <a:t>類似団体平均、全国平均、埼玉県平均を上まわっている状況であるが、今後もより一層コスト意識を高め、合併による行政のスリム化・効率化に努めていく。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88984</xdr:rowOff>
    </xdr:from>
    <xdr:to>
      <xdr:col>7</xdr:col>
      <xdr:colOff>152400</xdr:colOff>
      <xdr:row>80</xdr:row>
      <xdr:rowOff>93053</xdr:rowOff>
    </xdr:to>
    <xdr:cxnSp macro="">
      <xdr:nvCxnSpPr>
        <xdr:cNvPr id="191" name="直線コネクタ 190"/>
        <xdr:cNvCxnSpPr/>
      </xdr:nvCxnSpPr>
      <xdr:spPr>
        <a:xfrm flipV="1">
          <a:off x="4114800" y="13804984"/>
          <a:ext cx="8382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83445</xdr:rowOff>
    </xdr:from>
    <xdr:to>
      <xdr:col>6</xdr:col>
      <xdr:colOff>0</xdr:colOff>
      <xdr:row>80</xdr:row>
      <xdr:rowOff>93053</xdr:rowOff>
    </xdr:to>
    <xdr:cxnSp macro="">
      <xdr:nvCxnSpPr>
        <xdr:cNvPr id="194" name="直線コネクタ 193"/>
        <xdr:cNvCxnSpPr/>
      </xdr:nvCxnSpPr>
      <xdr:spPr>
        <a:xfrm>
          <a:off x="3225800" y="13799445"/>
          <a:ext cx="88900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83445</xdr:rowOff>
    </xdr:from>
    <xdr:to>
      <xdr:col>4</xdr:col>
      <xdr:colOff>482600</xdr:colOff>
      <xdr:row>80</xdr:row>
      <xdr:rowOff>94033</xdr:rowOff>
    </xdr:to>
    <xdr:cxnSp macro="">
      <xdr:nvCxnSpPr>
        <xdr:cNvPr id="197" name="直線コネクタ 196"/>
        <xdr:cNvCxnSpPr/>
      </xdr:nvCxnSpPr>
      <xdr:spPr>
        <a:xfrm flipV="1">
          <a:off x="2336800" y="13799445"/>
          <a:ext cx="889000" cy="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80476</xdr:rowOff>
    </xdr:from>
    <xdr:to>
      <xdr:col>3</xdr:col>
      <xdr:colOff>279400</xdr:colOff>
      <xdr:row>80</xdr:row>
      <xdr:rowOff>94033</xdr:rowOff>
    </xdr:to>
    <xdr:cxnSp macro="">
      <xdr:nvCxnSpPr>
        <xdr:cNvPr id="200" name="直線コネクタ 199"/>
        <xdr:cNvCxnSpPr/>
      </xdr:nvCxnSpPr>
      <xdr:spPr>
        <a:xfrm>
          <a:off x="1447800" y="13796476"/>
          <a:ext cx="8890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89716</xdr:rowOff>
    </xdr:from>
    <xdr:ext cx="762000" cy="259045"/>
    <xdr:sp macro="" textlink="">
      <xdr:nvSpPr>
        <xdr:cNvPr id="204" name="テキスト ボックス 203"/>
        <xdr:cNvSpPr txBox="1"/>
      </xdr:nvSpPr>
      <xdr:spPr>
        <a:xfrm>
          <a:off x="1066800" y="1397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38184</xdr:rowOff>
    </xdr:from>
    <xdr:to>
      <xdr:col>7</xdr:col>
      <xdr:colOff>203200</xdr:colOff>
      <xdr:row>80</xdr:row>
      <xdr:rowOff>139784</xdr:rowOff>
    </xdr:to>
    <xdr:sp macro="" textlink="">
      <xdr:nvSpPr>
        <xdr:cNvPr id="210" name="円/楕円 209"/>
        <xdr:cNvSpPr/>
      </xdr:nvSpPr>
      <xdr:spPr>
        <a:xfrm>
          <a:off x="4902200" y="13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130911</xdr:rowOff>
    </xdr:from>
    <xdr:ext cx="762000" cy="259045"/>
    <xdr:sp macro="" textlink="">
      <xdr:nvSpPr>
        <xdr:cNvPr id="211" name="人件費・物件費等の状況該当値テキスト"/>
        <xdr:cNvSpPr txBox="1"/>
      </xdr:nvSpPr>
      <xdr:spPr>
        <a:xfrm>
          <a:off x="5041900" y="1367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84,228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42253</xdr:rowOff>
    </xdr:from>
    <xdr:to>
      <xdr:col>6</xdr:col>
      <xdr:colOff>50800</xdr:colOff>
      <xdr:row>80</xdr:row>
      <xdr:rowOff>143853</xdr:rowOff>
    </xdr:to>
    <xdr:sp macro="" textlink="">
      <xdr:nvSpPr>
        <xdr:cNvPr id="212" name="円/楕円 211"/>
        <xdr:cNvSpPr/>
      </xdr:nvSpPr>
      <xdr:spPr>
        <a:xfrm>
          <a:off x="4064000" y="137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154030</xdr:rowOff>
    </xdr:from>
    <xdr:ext cx="736600" cy="259045"/>
    <xdr:sp macro="" textlink="">
      <xdr:nvSpPr>
        <xdr:cNvPr id="213" name="テキスト ボックス 212"/>
        <xdr:cNvSpPr txBox="1"/>
      </xdr:nvSpPr>
      <xdr:spPr>
        <a:xfrm>
          <a:off x="3733800" y="135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85,071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32645</xdr:rowOff>
    </xdr:from>
    <xdr:to>
      <xdr:col>4</xdr:col>
      <xdr:colOff>533400</xdr:colOff>
      <xdr:row>80</xdr:row>
      <xdr:rowOff>134245</xdr:rowOff>
    </xdr:to>
    <xdr:sp macro="" textlink="">
      <xdr:nvSpPr>
        <xdr:cNvPr id="214" name="円/楕円 213"/>
        <xdr:cNvSpPr/>
      </xdr:nvSpPr>
      <xdr:spPr>
        <a:xfrm>
          <a:off x="3175000" y="13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144422</xdr:rowOff>
    </xdr:from>
    <xdr:ext cx="762000" cy="259045"/>
    <xdr:sp macro="" textlink="">
      <xdr:nvSpPr>
        <xdr:cNvPr id="215" name="テキスト ボックス 214"/>
        <xdr:cNvSpPr txBox="1"/>
      </xdr:nvSpPr>
      <xdr:spPr>
        <a:xfrm>
          <a:off x="2844800" y="1351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83,080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43233</xdr:rowOff>
    </xdr:from>
    <xdr:to>
      <xdr:col>3</xdr:col>
      <xdr:colOff>330200</xdr:colOff>
      <xdr:row>80</xdr:row>
      <xdr:rowOff>144833</xdr:rowOff>
    </xdr:to>
    <xdr:sp macro="" textlink="">
      <xdr:nvSpPr>
        <xdr:cNvPr id="216" name="円/楕円 215"/>
        <xdr:cNvSpPr/>
      </xdr:nvSpPr>
      <xdr:spPr>
        <a:xfrm>
          <a:off x="2286000" y="137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155010</xdr:rowOff>
    </xdr:from>
    <xdr:ext cx="762000" cy="259045"/>
    <xdr:sp macro="" textlink="">
      <xdr:nvSpPr>
        <xdr:cNvPr id="217" name="テキスト ボックス 216"/>
        <xdr:cNvSpPr txBox="1"/>
      </xdr:nvSpPr>
      <xdr:spPr>
        <a:xfrm>
          <a:off x="1955800" y="1352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85,274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29676</xdr:rowOff>
    </xdr:from>
    <xdr:to>
      <xdr:col>2</xdr:col>
      <xdr:colOff>127000</xdr:colOff>
      <xdr:row>80</xdr:row>
      <xdr:rowOff>131276</xdr:rowOff>
    </xdr:to>
    <xdr:sp macro="" textlink="">
      <xdr:nvSpPr>
        <xdr:cNvPr id="218" name="円/楕円 217"/>
        <xdr:cNvSpPr/>
      </xdr:nvSpPr>
      <xdr:spPr>
        <a:xfrm>
          <a:off x="1397000" y="137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141453</xdr:rowOff>
    </xdr:from>
    <xdr:ext cx="762000" cy="259045"/>
    <xdr:sp macro="" textlink="">
      <xdr:nvSpPr>
        <xdr:cNvPr id="219" name="テキスト ボックス 218"/>
        <xdr:cNvSpPr txBox="1"/>
      </xdr:nvSpPr>
      <xdr:spPr>
        <a:xfrm>
          <a:off x="1066800" y="135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給与特例減額の終了により通常ベースに戻ったが、前年度と比較して</a:t>
          </a:r>
          <a:r>
            <a:rPr kumimoji="1" lang="en-US" altLang="ja-JP" sz="1300">
              <a:latin typeface="ＭＳ Ｐゴシック"/>
            </a:rPr>
            <a:t>0.9</a:t>
          </a:r>
          <a:r>
            <a:rPr kumimoji="1" lang="ja-JP" altLang="en-US" sz="1300">
              <a:latin typeface="ＭＳ Ｐゴシック"/>
            </a:rPr>
            <a:t>ポイントの減となった。全国町村平均と比較すると若干上回っているが、類似団体平均及び全国市平均と比較すると下回っている状況である。</a:t>
          </a:r>
          <a:endParaRPr kumimoji="1" lang="en-US" altLang="ja-JP" sz="1300">
            <a:latin typeface="ＭＳ Ｐゴシック"/>
          </a:endParaRPr>
        </a:p>
        <a:p>
          <a:r>
            <a:rPr kumimoji="1" lang="ja-JP" altLang="en-US" sz="1300">
              <a:latin typeface="ＭＳ Ｐゴシック"/>
            </a:rPr>
            <a:t>今後も適正な給与水準の維持に努めていく。</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0" name="直線コネクタ 249"/>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3"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4" name="直線コネクタ 253"/>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166914</xdr:rowOff>
    </xdr:to>
    <xdr:cxnSp macro="">
      <xdr:nvCxnSpPr>
        <xdr:cNvPr id="255" name="直線コネクタ 254"/>
        <xdr:cNvCxnSpPr/>
      </xdr:nvCxnSpPr>
      <xdr:spPr>
        <a:xfrm flipV="1">
          <a:off x="16179800" y="1412240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7" name="フローチャート :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88</xdr:row>
      <xdr:rowOff>45962</xdr:rowOff>
    </xdr:to>
    <xdr:cxnSp macro="">
      <xdr:nvCxnSpPr>
        <xdr:cNvPr id="258" name="直線コネクタ 257"/>
        <xdr:cNvCxnSpPr/>
      </xdr:nvCxnSpPr>
      <xdr:spPr>
        <a:xfrm flipV="1">
          <a:off x="15290800" y="14225814"/>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59" name="フローチャート : 判断 258"/>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0" name="テキスト ボックス 259"/>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45962</xdr:rowOff>
    </xdr:from>
    <xdr:to>
      <xdr:col>22</xdr:col>
      <xdr:colOff>203200</xdr:colOff>
      <xdr:row>88</xdr:row>
      <xdr:rowOff>68943</xdr:rowOff>
    </xdr:to>
    <xdr:cxnSp macro="">
      <xdr:nvCxnSpPr>
        <xdr:cNvPr id="261" name="直線コネクタ 260"/>
        <xdr:cNvCxnSpPr/>
      </xdr:nvCxnSpPr>
      <xdr:spPr>
        <a:xfrm flipV="1">
          <a:off x="14401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2" name="フローチャート : 判断 261"/>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3" name="テキスト ボックス 262"/>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155423</xdr:rowOff>
    </xdr:from>
    <xdr:to>
      <xdr:col>21</xdr:col>
      <xdr:colOff>0</xdr:colOff>
      <xdr:row>88</xdr:row>
      <xdr:rowOff>68943</xdr:rowOff>
    </xdr:to>
    <xdr:cxnSp macro="">
      <xdr:nvCxnSpPr>
        <xdr:cNvPr id="264" name="直線コネクタ 263"/>
        <xdr:cNvCxnSpPr/>
      </xdr:nvCxnSpPr>
      <xdr:spPr>
        <a:xfrm>
          <a:off x="13512800" y="14214323"/>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5" name="フローチャート : 判断 264"/>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6" name="テキスト ボックス 265"/>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7" name="フローチャート : 判断 266"/>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8" name="テキスト ボックス 267"/>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4" name="円/楕円 273"/>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5"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116114</xdr:rowOff>
    </xdr:from>
    <xdr:to>
      <xdr:col>23</xdr:col>
      <xdr:colOff>457200</xdr:colOff>
      <xdr:row>83</xdr:row>
      <xdr:rowOff>46264</xdr:rowOff>
    </xdr:to>
    <xdr:sp macro="" textlink="">
      <xdr:nvSpPr>
        <xdr:cNvPr id="276" name="円/楕円 275"/>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77" name="テキスト ボックス 276"/>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166612</xdr:rowOff>
    </xdr:from>
    <xdr:to>
      <xdr:col>22</xdr:col>
      <xdr:colOff>254000</xdr:colOff>
      <xdr:row>88</xdr:row>
      <xdr:rowOff>96762</xdr:rowOff>
    </xdr:to>
    <xdr:sp macro="" textlink="">
      <xdr:nvSpPr>
        <xdr:cNvPr id="278" name="円/楕円 277"/>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106939</xdr:rowOff>
    </xdr:from>
    <xdr:ext cx="762000" cy="259045"/>
    <xdr:sp macro="" textlink="">
      <xdr:nvSpPr>
        <xdr:cNvPr id="279" name="テキスト ボックス 278"/>
        <xdr:cNvSpPr txBox="1"/>
      </xdr:nvSpPr>
      <xdr:spPr>
        <a:xfrm>
          <a:off x="14909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18143</xdr:rowOff>
    </xdr:from>
    <xdr:to>
      <xdr:col>21</xdr:col>
      <xdr:colOff>50800</xdr:colOff>
      <xdr:row>88</xdr:row>
      <xdr:rowOff>119743</xdr:rowOff>
    </xdr:to>
    <xdr:sp macro="" textlink="">
      <xdr:nvSpPr>
        <xdr:cNvPr id="280" name="円/楕円 279"/>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81" name="テキスト ボックス 280"/>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104623</xdr:rowOff>
    </xdr:from>
    <xdr:to>
      <xdr:col>19</xdr:col>
      <xdr:colOff>533400</xdr:colOff>
      <xdr:row>83</xdr:row>
      <xdr:rowOff>34773</xdr:rowOff>
    </xdr:to>
    <xdr:sp macro="" textlink="">
      <xdr:nvSpPr>
        <xdr:cNvPr id="282" name="円/楕円 281"/>
        <xdr:cNvSpPr/>
      </xdr:nvSpPr>
      <xdr:spPr>
        <a:xfrm>
          <a:off x="13462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44950</xdr:rowOff>
    </xdr:from>
    <xdr:ext cx="762000" cy="259045"/>
    <xdr:sp macro="" textlink="">
      <xdr:nvSpPr>
        <xdr:cNvPr id="283" name="テキスト ボックス 282"/>
        <xdr:cNvSpPr txBox="1"/>
      </xdr:nvSpPr>
      <xdr:spPr>
        <a:xfrm>
          <a:off x="13131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合併効果により、類似団体平均、全国平均、埼玉県平均と比較していずれも下回っている状況である。</a:t>
          </a:r>
          <a:endParaRPr kumimoji="1" lang="en-US" altLang="ja-JP" sz="1300">
            <a:latin typeface="ＭＳ Ｐゴシック"/>
          </a:endParaRPr>
        </a:p>
        <a:p>
          <a:r>
            <a:rPr kumimoji="1" lang="ja-JP" altLang="en-US" sz="1300">
              <a:latin typeface="ＭＳ Ｐゴシック"/>
            </a:rPr>
            <a:t>今後も退職者の補充を最低限に抑える等で職員数の削減を推進していくが、市民サービスの低下を招くことのないよう努めていく。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1" name="直線コネクタ 31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3" name="直線コネクタ 31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5" name="直線コネクタ 31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83312</xdr:rowOff>
    </xdr:from>
    <xdr:to>
      <xdr:col>24</xdr:col>
      <xdr:colOff>558800</xdr:colOff>
      <xdr:row>60</xdr:row>
      <xdr:rowOff>100203</xdr:rowOff>
    </xdr:to>
    <xdr:cxnSp macro="">
      <xdr:nvCxnSpPr>
        <xdr:cNvPr id="316" name="直線コネクタ 315"/>
        <xdr:cNvCxnSpPr/>
      </xdr:nvCxnSpPr>
      <xdr:spPr>
        <a:xfrm flipV="1">
          <a:off x="16179800" y="10370312"/>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33418</xdr:rowOff>
    </xdr:from>
    <xdr:ext cx="762000" cy="259045"/>
    <xdr:sp macro="" textlink="">
      <xdr:nvSpPr>
        <xdr:cNvPr id="317" name="定員管理の状況平均値テキスト"/>
        <xdr:cNvSpPr txBox="1"/>
      </xdr:nvSpPr>
      <xdr:spPr>
        <a:xfrm>
          <a:off x="17106900" y="10491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8" name="フローチャート : 判断 31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100203</xdr:rowOff>
    </xdr:from>
    <xdr:to>
      <xdr:col>23</xdr:col>
      <xdr:colOff>406400</xdr:colOff>
      <xdr:row>60</xdr:row>
      <xdr:rowOff>107442</xdr:rowOff>
    </xdr:to>
    <xdr:cxnSp macro="">
      <xdr:nvCxnSpPr>
        <xdr:cNvPr id="319" name="直線コネクタ 318"/>
        <xdr:cNvCxnSpPr/>
      </xdr:nvCxnSpPr>
      <xdr:spPr>
        <a:xfrm flipV="1">
          <a:off x="15290800" y="103872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107442</xdr:rowOff>
    </xdr:from>
    <xdr:to>
      <xdr:col>22</xdr:col>
      <xdr:colOff>203200</xdr:colOff>
      <xdr:row>60</xdr:row>
      <xdr:rowOff>136398</xdr:rowOff>
    </xdr:to>
    <xdr:cxnSp macro="">
      <xdr:nvCxnSpPr>
        <xdr:cNvPr id="322" name="直線コネクタ 321"/>
        <xdr:cNvCxnSpPr/>
      </xdr:nvCxnSpPr>
      <xdr:spPr>
        <a:xfrm flipV="1">
          <a:off x="14401800" y="103944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3" name="フローチャート : 判断 32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167022</xdr:rowOff>
    </xdr:from>
    <xdr:ext cx="762000" cy="259045"/>
    <xdr:sp macro="" textlink="">
      <xdr:nvSpPr>
        <xdr:cNvPr id="324" name="テキスト ボックス 323"/>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136398</xdr:rowOff>
    </xdr:from>
    <xdr:to>
      <xdr:col>21</xdr:col>
      <xdr:colOff>0</xdr:colOff>
      <xdr:row>60</xdr:row>
      <xdr:rowOff>158115</xdr:rowOff>
    </xdr:to>
    <xdr:cxnSp macro="">
      <xdr:nvCxnSpPr>
        <xdr:cNvPr id="325" name="直線コネクタ 324"/>
        <xdr:cNvCxnSpPr/>
      </xdr:nvCxnSpPr>
      <xdr:spPr>
        <a:xfrm flipV="1">
          <a:off x="13512800" y="1042339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6" name="フローチャート : 判断 325"/>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34180</xdr:rowOff>
    </xdr:from>
    <xdr:ext cx="762000" cy="259045"/>
    <xdr:sp macro="" textlink="">
      <xdr:nvSpPr>
        <xdr:cNvPr id="327" name="テキスト ボックス 326"/>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8" name="フローチャート : 判断 327"/>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132986</xdr:rowOff>
    </xdr:from>
    <xdr:ext cx="762000" cy="259045"/>
    <xdr:sp macro="" textlink="">
      <xdr:nvSpPr>
        <xdr:cNvPr id="329" name="テキスト ボックス 328"/>
        <xdr:cNvSpPr txBox="1"/>
      </xdr:nvSpPr>
      <xdr:spPr>
        <a:xfrm>
          <a:off x="13131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32512</xdr:rowOff>
    </xdr:from>
    <xdr:to>
      <xdr:col>24</xdr:col>
      <xdr:colOff>609600</xdr:colOff>
      <xdr:row>60</xdr:row>
      <xdr:rowOff>134112</xdr:rowOff>
    </xdr:to>
    <xdr:sp macro="" textlink="">
      <xdr:nvSpPr>
        <xdr:cNvPr id="335" name="円/楕円 334"/>
        <xdr:cNvSpPr/>
      </xdr:nvSpPr>
      <xdr:spPr>
        <a:xfrm>
          <a:off x="169672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49039</xdr:rowOff>
    </xdr:from>
    <xdr:ext cx="762000" cy="259045"/>
    <xdr:sp macro="" textlink="">
      <xdr:nvSpPr>
        <xdr:cNvPr id="336" name="定員管理の状況該当値テキスト"/>
        <xdr:cNvSpPr txBox="1"/>
      </xdr:nvSpPr>
      <xdr:spPr>
        <a:xfrm>
          <a:off x="171069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49403</xdr:rowOff>
    </xdr:from>
    <xdr:to>
      <xdr:col>23</xdr:col>
      <xdr:colOff>457200</xdr:colOff>
      <xdr:row>60</xdr:row>
      <xdr:rowOff>151003</xdr:rowOff>
    </xdr:to>
    <xdr:sp macro="" textlink="">
      <xdr:nvSpPr>
        <xdr:cNvPr id="337" name="円/楕円 336"/>
        <xdr:cNvSpPr/>
      </xdr:nvSpPr>
      <xdr:spPr>
        <a:xfrm>
          <a:off x="161290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161180</xdr:rowOff>
    </xdr:from>
    <xdr:ext cx="736600" cy="259045"/>
    <xdr:sp macro="" textlink="">
      <xdr:nvSpPr>
        <xdr:cNvPr id="338" name="テキスト ボックス 337"/>
        <xdr:cNvSpPr txBox="1"/>
      </xdr:nvSpPr>
      <xdr:spPr>
        <a:xfrm>
          <a:off x="15798800" y="1010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56642</xdr:rowOff>
    </xdr:from>
    <xdr:to>
      <xdr:col>22</xdr:col>
      <xdr:colOff>254000</xdr:colOff>
      <xdr:row>60</xdr:row>
      <xdr:rowOff>158242</xdr:rowOff>
    </xdr:to>
    <xdr:sp macro="" textlink="">
      <xdr:nvSpPr>
        <xdr:cNvPr id="339" name="円/楕円 338"/>
        <xdr:cNvSpPr/>
      </xdr:nvSpPr>
      <xdr:spPr>
        <a:xfrm>
          <a:off x="15240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168419</xdr:rowOff>
    </xdr:from>
    <xdr:ext cx="762000" cy="259045"/>
    <xdr:sp macro="" textlink="">
      <xdr:nvSpPr>
        <xdr:cNvPr id="340" name="テキスト ボックス 339"/>
        <xdr:cNvSpPr txBox="1"/>
      </xdr:nvSpPr>
      <xdr:spPr>
        <a:xfrm>
          <a:off x="14909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85598</xdr:rowOff>
    </xdr:from>
    <xdr:to>
      <xdr:col>21</xdr:col>
      <xdr:colOff>50800</xdr:colOff>
      <xdr:row>61</xdr:row>
      <xdr:rowOff>15748</xdr:rowOff>
    </xdr:to>
    <xdr:sp macro="" textlink="">
      <xdr:nvSpPr>
        <xdr:cNvPr id="341" name="円/楕円 340"/>
        <xdr:cNvSpPr/>
      </xdr:nvSpPr>
      <xdr:spPr>
        <a:xfrm>
          <a:off x="14351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25925</xdr:rowOff>
    </xdr:from>
    <xdr:ext cx="762000" cy="259045"/>
    <xdr:sp macro="" textlink="">
      <xdr:nvSpPr>
        <xdr:cNvPr id="342" name="テキスト ボックス 341"/>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107315</xdr:rowOff>
    </xdr:from>
    <xdr:to>
      <xdr:col>19</xdr:col>
      <xdr:colOff>533400</xdr:colOff>
      <xdr:row>61</xdr:row>
      <xdr:rowOff>37465</xdr:rowOff>
    </xdr:to>
    <xdr:sp macro="" textlink="">
      <xdr:nvSpPr>
        <xdr:cNvPr id="343" name="円/楕円 342"/>
        <xdr:cNvSpPr/>
      </xdr:nvSpPr>
      <xdr:spPr>
        <a:xfrm>
          <a:off x="13462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47642</xdr:rowOff>
    </xdr:from>
    <xdr:ext cx="762000" cy="259045"/>
    <xdr:sp macro="" textlink="">
      <xdr:nvSpPr>
        <xdr:cNvPr id="344" name="テキスト ボックス 343"/>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0.4</a:t>
          </a:r>
          <a:r>
            <a:rPr kumimoji="1" lang="ja-JP" altLang="en-US" sz="1300">
              <a:latin typeface="ＭＳ Ｐゴシック"/>
            </a:rPr>
            <a:t>ポイントの減少となったが、類似団体平均、全国平均、埼玉県平均と比較するといずれも上回っている状況である。</a:t>
          </a:r>
          <a:endParaRPr kumimoji="1" lang="en-US" altLang="ja-JP" sz="1300">
            <a:latin typeface="ＭＳ Ｐゴシック"/>
          </a:endParaRPr>
        </a:p>
        <a:p>
          <a:r>
            <a:rPr kumimoji="1" lang="ja-JP" altLang="en-US" sz="1300">
              <a:latin typeface="ＭＳ Ｐゴシック"/>
            </a:rPr>
            <a:t>比率としては年々減少しているが、今後も投資的事業の必要性や緊急性をよく検証していき、市債の新規発行をできる限り抑えていくように努める。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9" name="直線コネクタ 368"/>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0"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1" name="直線コネクタ 370"/>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66675</xdr:rowOff>
    </xdr:from>
    <xdr:to>
      <xdr:col>24</xdr:col>
      <xdr:colOff>558800</xdr:colOff>
      <xdr:row>40</xdr:row>
      <xdr:rowOff>90805</xdr:rowOff>
    </xdr:to>
    <xdr:cxnSp macro="">
      <xdr:nvCxnSpPr>
        <xdr:cNvPr id="374" name="直線コネクタ 373"/>
        <xdr:cNvCxnSpPr/>
      </xdr:nvCxnSpPr>
      <xdr:spPr>
        <a:xfrm flipV="1">
          <a:off x="16179800" y="692467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5"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6" name="フローチャート : 判断 375"/>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90805</xdr:rowOff>
    </xdr:from>
    <xdr:to>
      <xdr:col>23</xdr:col>
      <xdr:colOff>406400</xdr:colOff>
      <xdr:row>40</xdr:row>
      <xdr:rowOff>127000</xdr:rowOff>
    </xdr:to>
    <xdr:cxnSp macro="">
      <xdr:nvCxnSpPr>
        <xdr:cNvPr id="377" name="直線コネクタ 376"/>
        <xdr:cNvCxnSpPr/>
      </xdr:nvCxnSpPr>
      <xdr:spPr>
        <a:xfrm flipV="1">
          <a:off x="15290800" y="6948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8" name="フローチャート : 判断 377"/>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9" name="テキスト ボックス 378"/>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9843</xdr:rowOff>
    </xdr:to>
    <xdr:cxnSp macro="">
      <xdr:nvCxnSpPr>
        <xdr:cNvPr id="380" name="直線コネクタ 379"/>
        <xdr:cNvCxnSpPr/>
      </xdr:nvCxnSpPr>
      <xdr:spPr>
        <a:xfrm flipV="1">
          <a:off x="14401800" y="69850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1" name="フローチャート : 判断 380"/>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82" name="テキスト ボックス 38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9843</xdr:rowOff>
    </xdr:from>
    <xdr:to>
      <xdr:col>21</xdr:col>
      <xdr:colOff>0</xdr:colOff>
      <xdr:row>41</xdr:row>
      <xdr:rowOff>40005</xdr:rowOff>
    </xdr:to>
    <xdr:cxnSp macro="">
      <xdr:nvCxnSpPr>
        <xdr:cNvPr id="383" name="直線コネクタ 382"/>
        <xdr:cNvCxnSpPr/>
      </xdr:nvCxnSpPr>
      <xdr:spPr>
        <a:xfrm flipV="1">
          <a:off x="13512800" y="70392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4" name="フローチャート : 判断 383"/>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5" name="テキスト ボックス 38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6" name="フローチャート : 判断 385"/>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87" name="テキスト ボックス 386"/>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93" name="円/楕円 392"/>
        <xdr:cNvSpPr/>
      </xdr:nvSpPr>
      <xdr:spPr>
        <a:xfrm>
          <a:off x="16967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159402</xdr:rowOff>
    </xdr:from>
    <xdr:ext cx="762000" cy="259045"/>
    <xdr:sp macro="" textlink="">
      <xdr:nvSpPr>
        <xdr:cNvPr id="394" name="公債費負担の状況該当値テキスト"/>
        <xdr:cNvSpPr txBox="1"/>
      </xdr:nvSpPr>
      <xdr:spPr>
        <a:xfrm>
          <a:off x="17106900" y="68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40005</xdr:rowOff>
    </xdr:from>
    <xdr:to>
      <xdr:col>23</xdr:col>
      <xdr:colOff>457200</xdr:colOff>
      <xdr:row>40</xdr:row>
      <xdr:rowOff>141605</xdr:rowOff>
    </xdr:to>
    <xdr:sp macro="" textlink="">
      <xdr:nvSpPr>
        <xdr:cNvPr id="395" name="円/楕円 394"/>
        <xdr:cNvSpPr/>
      </xdr:nvSpPr>
      <xdr:spPr>
        <a:xfrm>
          <a:off x="16129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126382</xdr:rowOff>
    </xdr:from>
    <xdr:ext cx="736600" cy="259045"/>
    <xdr:sp macro="" textlink="">
      <xdr:nvSpPr>
        <xdr:cNvPr id="396" name="テキスト ボックス 395"/>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7" name="円/楕円 396"/>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98" name="テキスト ボックス 397"/>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130493</xdr:rowOff>
    </xdr:from>
    <xdr:to>
      <xdr:col>21</xdr:col>
      <xdr:colOff>50800</xdr:colOff>
      <xdr:row>41</xdr:row>
      <xdr:rowOff>60643</xdr:rowOff>
    </xdr:to>
    <xdr:sp macro="" textlink="">
      <xdr:nvSpPr>
        <xdr:cNvPr id="399" name="円/楕円 398"/>
        <xdr:cNvSpPr/>
      </xdr:nvSpPr>
      <xdr:spPr>
        <a:xfrm>
          <a:off x="14351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45420</xdr:rowOff>
    </xdr:from>
    <xdr:ext cx="762000" cy="259045"/>
    <xdr:sp macro="" textlink="">
      <xdr:nvSpPr>
        <xdr:cNvPr id="400" name="テキスト ボックス 399"/>
        <xdr:cNvSpPr txBox="1"/>
      </xdr:nvSpPr>
      <xdr:spPr>
        <a:xfrm>
          <a:off x="14020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401" name="円/楕円 400"/>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75582</xdr:rowOff>
    </xdr:from>
    <xdr:ext cx="762000" cy="259045"/>
    <xdr:sp macro="" textlink="">
      <xdr:nvSpPr>
        <xdr:cNvPr id="402" name="テキスト ボックス 401"/>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15.8</a:t>
          </a:r>
          <a:r>
            <a:rPr kumimoji="1" lang="ja-JP" altLang="en-US" sz="1300">
              <a:latin typeface="ＭＳ Ｐゴシック"/>
            </a:rPr>
            <a:t>ポイントの減少となったが、依然として類似団体平均、全国平均、埼玉県平均と比べていずれも高い値となっている状況である。</a:t>
          </a:r>
          <a:endParaRPr kumimoji="1" lang="en-US" altLang="ja-JP" sz="1300">
            <a:latin typeface="ＭＳ Ｐゴシック"/>
          </a:endParaRPr>
        </a:p>
        <a:p>
          <a:r>
            <a:rPr kumimoji="1" lang="ja-JP" altLang="en-US" sz="1300">
              <a:latin typeface="ＭＳ Ｐゴシック"/>
            </a:rPr>
            <a:t>今後も地方債現在高の減少を進めるため、これまで以上に事業の必要性を十分検討したうえで地方債を発行することで、新規発行を抑え、発行額を元金償還金額以下にするように努めていく。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1" name="直線コネクタ 430"/>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2"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3" name="直線コネクタ 432"/>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41698</xdr:rowOff>
    </xdr:from>
    <xdr:to>
      <xdr:col>24</xdr:col>
      <xdr:colOff>558800</xdr:colOff>
      <xdr:row>16</xdr:row>
      <xdr:rowOff>168783</xdr:rowOff>
    </xdr:to>
    <xdr:cxnSp macro="">
      <xdr:nvCxnSpPr>
        <xdr:cNvPr id="436" name="直線コネクタ 435"/>
        <xdr:cNvCxnSpPr/>
      </xdr:nvCxnSpPr>
      <xdr:spPr>
        <a:xfrm flipV="1">
          <a:off x="16179800" y="2784898"/>
          <a:ext cx="8382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37"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8" name="フローチャート : 判断 437"/>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168783</xdr:rowOff>
    </xdr:from>
    <xdr:to>
      <xdr:col>23</xdr:col>
      <xdr:colOff>406400</xdr:colOff>
      <xdr:row>17</xdr:row>
      <xdr:rowOff>163026</xdr:rowOff>
    </xdr:to>
    <xdr:cxnSp macro="">
      <xdr:nvCxnSpPr>
        <xdr:cNvPr id="439" name="直線コネクタ 438"/>
        <xdr:cNvCxnSpPr/>
      </xdr:nvCxnSpPr>
      <xdr:spPr>
        <a:xfrm flipV="1">
          <a:off x="15290800" y="2911983"/>
          <a:ext cx="889000" cy="1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0" name="フローチャート : 判断 439"/>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41" name="テキスト ボックス 440"/>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163026</xdr:rowOff>
    </xdr:from>
    <xdr:to>
      <xdr:col>22</xdr:col>
      <xdr:colOff>203200</xdr:colOff>
      <xdr:row>18</xdr:row>
      <xdr:rowOff>76031</xdr:rowOff>
    </xdr:to>
    <xdr:cxnSp macro="">
      <xdr:nvCxnSpPr>
        <xdr:cNvPr id="442" name="直線コネクタ 441"/>
        <xdr:cNvCxnSpPr/>
      </xdr:nvCxnSpPr>
      <xdr:spPr>
        <a:xfrm flipV="1">
          <a:off x="14401800" y="3077676"/>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3" name="フローチャート : 判断 442"/>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4" name="テキスト ボックス 443"/>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76031</xdr:rowOff>
    </xdr:from>
    <xdr:to>
      <xdr:col>21</xdr:col>
      <xdr:colOff>0</xdr:colOff>
      <xdr:row>18</xdr:row>
      <xdr:rowOff>164507</xdr:rowOff>
    </xdr:to>
    <xdr:cxnSp macro="">
      <xdr:nvCxnSpPr>
        <xdr:cNvPr id="445" name="直線コネクタ 444"/>
        <xdr:cNvCxnSpPr/>
      </xdr:nvCxnSpPr>
      <xdr:spPr>
        <a:xfrm flipV="1">
          <a:off x="13512800" y="3162131"/>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6" name="フローチャート : 判断 445"/>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7" name="テキスト ボックス 446"/>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8" name="フローチャート : 判断 447"/>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63009</xdr:rowOff>
    </xdr:from>
    <xdr:ext cx="762000" cy="259045"/>
    <xdr:sp macro="" textlink="">
      <xdr:nvSpPr>
        <xdr:cNvPr id="449" name="テキスト ボックス 448"/>
        <xdr:cNvSpPr txBox="1"/>
      </xdr:nvSpPr>
      <xdr:spPr>
        <a:xfrm>
          <a:off x="13131800" y="280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162348</xdr:rowOff>
    </xdr:from>
    <xdr:to>
      <xdr:col>24</xdr:col>
      <xdr:colOff>609600</xdr:colOff>
      <xdr:row>16</xdr:row>
      <xdr:rowOff>92498</xdr:rowOff>
    </xdr:to>
    <xdr:sp macro="" textlink="">
      <xdr:nvSpPr>
        <xdr:cNvPr id="455" name="円/楕円 454"/>
        <xdr:cNvSpPr/>
      </xdr:nvSpPr>
      <xdr:spPr>
        <a:xfrm>
          <a:off x="169672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134425</xdr:rowOff>
    </xdr:from>
    <xdr:ext cx="762000" cy="259045"/>
    <xdr:sp macro="" textlink="">
      <xdr:nvSpPr>
        <xdr:cNvPr id="456" name="将来負担の状況該当値テキスト"/>
        <xdr:cNvSpPr txBox="1"/>
      </xdr:nvSpPr>
      <xdr:spPr>
        <a:xfrm>
          <a:off x="17106900" y="270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117983</xdr:rowOff>
    </xdr:from>
    <xdr:to>
      <xdr:col>23</xdr:col>
      <xdr:colOff>457200</xdr:colOff>
      <xdr:row>17</xdr:row>
      <xdr:rowOff>48133</xdr:rowOff>
    </xdr:to>
    <xdr:sp macro="" textlink="">
      <xdr:nvSpPr>
        <xdr:cNvPr id="457" name="円/楕円 456"/>
        <xdr:cNvSpPr/>
      </xdr:nvSpPr>
      <xdr:spPr>
        <a:xfrm>
          <a:off x="16129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32910</xdr:rowOff>
    </xdr:from>
    <xdr:ext cx="736600" cy="259045"/>
    <xdr:sp macro="" textlink="">
      <xdr:nvSpPr>
        <xdr:cNvPr id="458" name="テキスト ボックス 457"/>
        <xdr:cNvSpPr txBox="1"/>
      </xdr:nvSpPr>
      <xdr:spPr>
        <a:xfrm>
          <a:off x="15798800" y="294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112226</xdr:rowOff>
    </xdr:from>
    <xdr:to>
      <xdr:col>22</xdr:col>
      <xdr:colOff>254000</xdr:colOff>
      <xdr:row>18</xdr:row>
      <xdr:rowOff>42376</xdr:rowOff>
    </xdr:to>
    <xdr:sp macro="" textlink="">
      <xdr:nvSpPr>
        <xdr:cNvPr id="459" name="円/楕円 458"/>
        <xdr:cNvSpPr/>
      </xdr:nvSpPr>
      <xdr:spPr>
        <a:xfrm>
          <a:off x="15240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27153</xdr:rowOff>
    </xdr:from>
    <xdr:ext cx="762000" cy="259045"/>
    <xdr:sp macro="" textlink="">
      <xdr:nvSpPr>
        <xdr:cNvPr id="460" name="テキスト ボックス 459"/>
        <xdr:cNvSpPr txBox="1"/>
      </xdr:nvSpPr>
      <xdr:spPr>
        <a:xfrm>
          <a:off x="149098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25231</xdr:rowOff>
    </xdr:from>
    <xdr:to>
      <xdr:col>21</xdr:col>
      <xdr:colOff>50800</xdr:colOff>
      <xdr:row>18</xdr:row>
      <xdr:rowOff>126831</xdr:rowOff>
    </xdr:to>
    <xdr:sp macro="" textlink="">
      <xdr:nvSpPr>
        <xdr:cNvPr id="461" name="円/楕円 460"/>
        <xdr:cNvSpPr/>
      </xdr:nvSpPr>
      <xdr:spPr>
        <a:xfrm>
          <a:off x="14351000" y="31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111608</xdr:rowOff>
    </xdr:from>
    <xdr:ext cx="762000" cy="259045"/>
    <xdr:sp macro="" textlink="">
      <xdr:nvSpPr>
        <xdr:cNvPr id="462" name="テキスト ボックス 461"/>
        <xdr:cNvSpPr txBox="1"/>
      </xdr:nvSpPr>
      <xdr:spPr>
        <a:xfrm>
          <a:off x="14020800" y="319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113707</xdr:rowOff>
    </xdr:from>
    <xdr:to>
      <xdr:col>19</xdr:col>
      <xdr:colOff>533400</xdr:colOff>
      <xdr:row>19</xdr:row>
      <xdr:rowOff>43857</xdr:rowOff>
    </xdr:to>
    <xdr:sp macro="" textlink="">
      <xdr:nvSpPr>
        <xdr:cNvPr id="463" name="円/楕円 462"/>
        <xdr:cNvSpPr/>
      </xdr:nvSpPr>
      <xdr:spPr>
        <a:xfrm>
          <a:off x="13462000" y="31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28634</xdr:rowOff>
    </xdr:from>
    <xdr:ext cx="762000" cy="259045"/>
    <xdr:sp macro="" textlink="">
      <xdr:nvSpPr>
        <xdr:cNvPr id="464" name="テキスト ボックス 463"/>
        <xdr:cNvSpPr txBox="1"/>
      </xdr:nvSpPr>
      <xdr:spPr>
        <a:xfrm>
          <a:off x="13131800" y="328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154,694
152,707
82.41
49,778,453
47,541,668
1,558,170
30,606,128
48,073,682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51.5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人件費については、合併効果等により年々減少しており、前年度と比較して</a:t>
          </a:r>
          <a:r>
            <a:rPr kumimoji="1" lang="en-US" altLang="ja-JP" sz="1300">
              <a:latin typeface="ＭＳ Ｐゴシック"/>
            </a:rPr>
            <a:t>0.3</a:t>
          </a:r>
          <a:r>
            <a:rPr kumimoji="1" lang="ja-JP" altLang="en-US" sz="1300">
              <a:latin typeface="ＭＳ Ｐゴシック"/>
            </a:rPr>
            <a:t>ポイントの減少となった。</a:t>
          </a:r>
          <a:endParaRPr kumimoji="1" lang="en-US" altLang="ja-JP" sz="1300">
            <a:latin typeface="ＭＳ Ｐゴシック"/>
          </a:endParaRPr>
        </a:p>
        <a:p>
          <a:r>
            <a:rPr kumimoji="1" lang="ja-JP" altLang="en-US" sz="1300">
              <a:latin typeface="ＭＳ Ｐゴシック"/>
            </a:rPr>
            <a:t>類似団体平均、全国平均、埼玉県平均のいずれと比較しても下回っている状況である。</a:t>
          </a:r>
          <a:endParaRPr kumimoji="1" lang="en-US" altLang="ja-JP" sz="1300">
            <a:latin typeface="ＭＳ Ｐゴシック"/>
          </a:endParaRPr>
        </a:p>
        <a:p>
          <a:r>
            <a:rPr kumimoji="1" lang="ja-JP" altLang="en-US" sz="1300">
              <a:latin typeface="ＭＳ Ｐゴシック"/>
            </a:rPr>
            <a:t>今後も退職者の補充を最低限に抑える等で職員数の削減を推進していくが、市民サービスの低下を招くことのないよう努めていく。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53522</xdr:rowOff>
    </xdr:from>
    <xdr:to>
      <xdr:col>7</xdr:col>
      <xdr:colOff>15875</xdr:colOff>
      <xdr:row>35</xdr:row>
      <xdr:rowOff>86178</xdr:rowOff>
    </xdr:to>
    <xdr:cxnSp macro="">
      <xdr:nvCxnSpPr>
        <xdr:cNvPr id="66" name="直線コネクタ 65"/>
        <xdr:cNvCxnSpPr/>
      </xdr:nvCxnSpPr>
      <xdr:spPr>
        <a:xfrm flipV="1">
          <a:off x="3987800" y="6054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86178</xdr:rowOff>
    </xdr:from>
    <xdr:to>
      <xdr:col>5</xdr:col>
      <xdr:colOff>549275</xdr:colOff>
      <xdr:row>36</xdr:row>
      <xdr:rowOff>56243</xdr:rowOff>
    </xdr:to>
    <xdr:cxnSp macro="">
      <xdr:nvCxnSpPr>
        <xdr:cNvPr id="69" name="直線コネクタ 68"/>
        <xdr:cNvCxnSpPr/>
      </xdr:nvCxnSpPr>
      <xdr:spPr>
        <a:xfrm flipV="1">
          <a:off x="3098800" y="60869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56243</xdr:rowOff>
    </xdr:from>
    <xdr:to>
      <xdr:col>4</xdr:col>
      <xdr:colOff>346075</xdr:colOff>
      <xdr:row>36</xdr:row>
      <xdr:rowOff>143328</xdr:rowOff>
    </xdr:to>
    <xdr:cxnSp macro="">
      <xdr:nvCxnSpPr>
        <xdr:cNvPr id="72" name="直線コネクタ 71"/>
        <xdr:cNvCxnSpPr/>
      </xdr:nvCxnSpPr>
      <xdr:spPr>
        <a:xfrm flipV="1">
          <a:off x="2209800" y="6228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56243</xdr:rowOff>
    </xdr:from>
    <xdr:to>
      <xdr:col>3</xdr:col>
      <xdr:colOff>142875</xdr:colOff>
      <xdr:row>36</xdr:row>
      <xdr:rowOff>143328</xdr:rowOff>
    </xdr:to>
    <xdr:cxnSp macro="">
      <xdr:nvCxnSpPr>
        <xdr:cNvPr id="75" name="直線コネクタ 74"/>
        <xdr:cNvCxnSpPr/>
      </xdr:nvCxnSpPr>
      <xdr:spPr>
        <a:xfrm>
          <a:off x="1320800" y="6228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7" name="テキスト ボックス 76"/>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79" name="テキスト ボックス 78"/>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2722</xdr:rowOff>
    </xdr:from>
    <xdr:to>
      <xdr:col>7</xdr:col>
      <xdr:colOff>66675</xdr:colOff>
      <xdr:row>35</xdr:row>
      <xdr:rowOff>104322</xdr:rowOff>
    </xdr:to>
    <xdr:sp macro="" textlink="">
      <xdr:nvSpPr>
        <xdr:cNvPr id="85" name="円/楕円 84"/>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19249</xdr:rowOff>
    </xdr:from>
    <xdr:ext cx="762000" cy="259045"/>
    <xdr:sp macro="" textlink="">
      <xdr:nvSpPr>
        <xdr:cNvPr id="86" name="人件費該当値テキスト"/>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35378</xdr:rowOff>
    </xdr:from>
    <xdr:to>
      <xdr:col>5</xdr:col>
      <xdr:colOff>600075</xdr:colOff>
      <xdr:row>35</xdr:row>
      <xdr:rowOff>136978</xdr:rowOff>
    </xdr:to>
    <xdr:sp macro="" textlink="">
      <xdr:nvSpPr>
        <xdr:cNvPr id="87" name="円/楕円 86"/>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88" name="テキスト ボックス 87"/>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5443</xdr:rowOff>
    </xdr:from>
    <xdr:to>
      <xdr:col>4</xdr:col>
      <xdr:colOff>396875</xdr:colOff>
      <xdr:row>36</xdr:row>
      <xdr:rowOff>107043</xdr:rowOff>
    </xdr:to>
    <xdr:sp macro="" textlink="">
      <xdr:nvSpPr>
        <xdr:cNvPr id="89" name="円/楕円 88"/>
        <xdr:cNvSpPr/>
      </xdr:nvSpPr>
      <xdr:spPr>
        <a:xfrm>
          <a:off x="3048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117220</xdr:rowOff>
    </xdr:from>
    <xdr:ext cx="762000" cy="259045"/>
    <xdr:sp macro="" textlink="">
      <xdr:nvSpPr>
        <xdr:cNvPr id="90" name="テキスト ボックス 89"/>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92528</xdr:rowOff>
    </xdr:from>
    <xdr:to>
      <xdr:col>3</xdr:col>
      <xdr:colOff>193675</xdr:colOff>
      <xdr:row>37</xdr:row>
      <xdr:rowOff>22678</xdr:rowOff>
    </xdr:to>
    <xdr:sp macro="" textlink="">
      <xdr:nvSpPr>
        <xdr:cNvPr id="91" name="円/楕円 90"/>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32855</xdr:rowOff>
    </xdr:from>
    <xdr:ext cx="762000" cy="259045"/>
    <xdr:sp macro="" textlink="">
      <xdr:nvSpPr>
        <xdr:cNvPr id="92" name="テキスト ボックス 91"/>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5443</xdr:rowOff>
    </xdr:from>
    <xdr:to>
      <xdr:col>1</xdr:col>
      <xdr:colOff>676275</xdr:colOff>
      <xdr:row>36</xdr:row>
      <xdr:rowOff>107043</xdr:rowOff>
    </xdr:to>
    <xdr:sp macro="" textlink="">
      <xdr:nvSpPr>
        <xdr:cNvPr id="93" name="円/楕円 92"/>
        <xdr:cNvSpPr/>
      </xdr:nvSpPr>
      <xdr:spPr>
        <a:xfrm>
          <a:off x="1270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117220</xdr:rowOff>
    </xdr:from>
    <xdr:ext cx="762000" cy="259045"/>
    <xdr:sp macro="" textlink="">
      <xdr:nvSpPr>
        <xdr:cNvPr id="94" name="テキスト ボックス 93"/>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指定管理者制度の導入等により委託料が増加し、前年度と比較して</a:t>
          </a:r>
          <a:r>
            <a:rPr kumimoji="1" lang="en-US" altLang="ja-JP" sz="1300">
              <a:latin typeface="ＭＳ Ｐゴシック"/>
            </a:rPr>
            <a:t>0.6</a:t>
          </a:r>
          <a:r>
            <a:rPr kumimoji="1" lang="ja-JP" altLang="en-US" sz="1300">
              <a:latin typeface="ＭＳ Ｐゴシック"/>
            </a:rPr>
            <a:t>ポイントの増加となった。類似団体平均、全国平均、埼玉県平均と比較して下回っているが、より一層合併によるスケールメリットを追求し、コストを意識した行政運営に努めていく。</a:t>
          </a:r>
          <a:endParaRPr kumimoji="1" lang="en-US" altLang="ja-JP" sz="1300" baseline="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109855</xdr:rowOff>
    </xdr:from>
    <xdr:to>
      <xdr:col>24</xdr:col>
      <xdr:colOff>31750</xdr:colOff>
      <xdr:row>14</xdr:row>
      <xdr:rowOff>144145</xdr:rowOff>
    </xdr:to>
    <xdr:cxnSp macro="">
      <xdr:nvCxnSpPr>
        <xdr:cNvPr id="123" name="直線コネクタ 122"/>
        <xdr:cNvCxnSpPr/>
      </xdr:nvCxnSpPr>
      <xdr:spPr>
        <a:xfrm>
          <a:off x="15671800" y="25101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14</xdr:row>
      <xdr:rowOff>109855</xdr:rowOff>
    </xdr:to>
    <xdr:cxnSp macro="">
      <xdr:nvCxnSpPr>
        <xdr:cNvPr id="126" name="直線コネクタ 125"/>
        <xdr:cNvCxnSpPr/>
      </xdr:nvCxnSpPr>
      <xdr:spPr>
        <a:xfrm>
          <a:off x="14782800" y="2504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14</xdr:row>
      <xdr:rowOff>109855</xdr:rowOff>
    </xdr:to>
    <xdr:cxnSp macro="">
      <xdr:nvCxnSpPr>
        <xdr:cNvPr id="129" name="直線コネクタ 128"/>
        <xdr:cNvCxnSpPr/>
      </xdr:nvCxnSpPr>
      <xdr:spPr>
        <a:xfrm flipV="1">
          <a:off x="13893800" y="2504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109855</xdr:rowOff>
    </xdr:to>
    <xdr:cxnSp macro="">
      <xdr:nvCxnSpPr>
        <xdr:cNvPr id="132" name="直線コネクタ 131"/>
        <xdr:cNvCxnSpPr/>
      </xdr:nvCxnSpPr>
      <xdr:spPr>
        <a:xfrm>
          <a:off x="13004800" y="24358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25417</xdr:rowOff>
    </xdr:from>
    <xdr:ext cx="762000" cy="259045"/>
    <xdr:sp macro="" textlink="">
      <xdr:nvSpPr>
        <xdr:cNvPr id="136" name="テキスト ボックス 135"/>
        <xdr:cNvSpPr txBox="1"/>
      </xdr:nvSpPr>
      <xdr:spPr>
        <a:xfrm>
          <a:off x="12623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93345</xdr:rowOff>
    </xdr:from>
    <xdr:to>
      <xdr:col>24</xdr:col>
      <xdr:colOff>82550</xdr:colOff>
      <xdr:row>15</xdr:row>
      <xdr:rowOff>23495</xdr:rowOff>
    </xdr:to>
    <xdr:sp macro="" textlink="">
      <xdr:nvSpPr>
        <xdr:cNvPr id="142" name="円/楕円 141"/>
        <xdr:cNvSpPr/>
      </xdr:nvSpPr>
      <xdr:spPr>
        <a:xfrm>
          <a:off x="164592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109872</xdr:rowOff>
    </xdr:from>
    <xdr:ext cx="762000" cy="259045"/>
    <xdr:sp macro="" textlink="">
      <xdr:nvSpPr>
        <xdr:cNvPr id="143" name="物件費該当値テキスト"/>
        <xdr:cNvSpPr txBox="1"/>
      </xdr:nvSpPr>
      <xdr:spPr>
        <a:xfrm>
          <a:off x="16598900" y="23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59055</xdr:rowOff>
    </xdr:from>
    <xdr:to>
      <xdr:col>22</xdr:col>
      <xdr:colOff>615950</xdr:colOff>
      <xdr:row>14</xdr:row>
      <xdr:rowOff>160655</xdr:rowOff>
    </xdr:to>
    <xdr:sp macro="" textlink="">
      <xdr:nvSpPr>
        <xdr:cNvPr id="144" name="円/楕円 143"/>
        <xdr:cNvSpPr/>
      </xdr:nvSpPr>
      <xdr:spPr>
        <a:xfrm>
          <a:off x="15621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170832</xdr:rowOff>
    </xdr:from>
    <xdr:ext cx="736600" cy="259045"/>
    <xdr:sp macro="" textlink="">
      <xdr:nvSpPr>
        <xdr:cNvPr id="145" name="テキスト ボックス 144"/>
        <xdr:cNvSpPr txBox="1"/>
      </xdr:nvSpPr>
      <xdr:spPr>
        <a:xfrm>
          <a:off x="15290800" y="222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53340</xdr:rowOff>
    </xdr:from>
    <xdr:to>
      <xdr:col>21</xdr:col>
      <xdr:colOff>412750</xdr:colOff>
      <xdr:row>14</xdr:row>
      <xdr:rowOff>154940</xdr:rowOff>
    </xdr:to>
    <xdr:sp macro="" textlink="">
      <xdr:nvSpPr>
        <xdr:cNvPr id="146" name="円/楕円 145"/>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165117</xdr:rowOff>
    </xdr:from>
    <xdr:ext cx="762000" cy="259045"/>
    <xdr:sp macro="" textlink="">
      <xdr:nvSpPr>
        <xdr:cNvPr id="147" name="テキスト ボックス 146"/>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59055</xdr:rowOff>
    </xdr:from>
    <xdr:to>
      <xdr:col>20</xdr:col>
      <xdr:colOff>209550</xdr:colOff>
      <xdr:row>14</xdr:row>
      <xdr:rowOff>160655</xdr:rowOff>
    </xdr:to>
    <xdr:sp macro="" textlink="">
      <xdr:nvSpPr>
        <xdr:cNvPr id="148" name="円/楕円 147"/>
        <xdr:cNvSpPr/>
      </xdr:nvSpPr>
      <xdr:spPr>
        <a:xfrm>
          <a:off x="13843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170832</xdr:rowOff>
    </xdr:from>
    <xdr:ext cx="762000" cy="259045"/>
    <xdr:sp macro="" textlink="">
      <xdr:nvSpPr>
        <xdr:cNvPr id="149" name="テキスト ボックス 148"/>
        <xdr:cNvSpPr txBox="1"/>
      </xdr:nvSpPr>
      <xdr:spPr>
        <a:xfrm>
          <a:off x="13512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50" name="円/楕円 149"/>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51" name="テキスト ボックス 150"/>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臨時福祉給付金の増（</a:t>
          </a:r>
          <a:r>
            <a:rPr kumimoji="1" lang="en-US" altLang="ja-JP" sz="1300">
              <a:latin typeface="ＭＳ Ｐゴシック"/>
            </a:rPr>
            <a:t>+244,850</a:t>
          </a:r>
          <a:r>
            <a:rPr kumimoji="1" lang="ja-JP" altLang="en-US" sz="1300">
              <a:latin typeface="ＭＳ Ｐゴシック"/>
            </a:rPr>
            <a:t>千円）、子育て世帯臨時福祉給付金の増（</a:t>
          </a:r>
          <a:r>
            <a:rPr kumimoji="1" lang="en-US" altLang="ja-JP" sz="1300">
              <a:latin typeface="ＭＳ Ｐゴシック"/>
            </a:rPr>
            <a:t>+158,050</a:t>
          </a:r>
          <a:r>
            <a:rPr kumimoji="1" lang="ja-JP" altLang="en-US" sz="1300">
              <a:latin typeface="ＭＳ Ｐゴシック"/>
            </a:rPr>
            <a:t>千円）、生活保護法扶助費の増（</a:t>
          </a:r>
          <a:r>
            <a:rPr kumimoji="1" lang="en-US" altLang="ja-JP" sz="1300">
              <a:latin typeface="ＭＳ Ｐゴシック"/>
            </a:rPr>
            <a:t>+90,850</a:t>
          </a:r>
          <a:r>
            <a:rPr kumimoji="1" lang="ja-JP" altLang="en-US" sz="1300">
              <a:latin typeface="ＭＳ Ｐゴシック"/>
            </a:rPr>
            <a:t>千円）等により、前年度と比較して</a:t>
          </a:r>
          <a:r>
            <a:rPr kumimoji="1" lang="en-US" altLang="ja-JP" sz="1300">
              <a:latin typeface="ＭＳ Ｐゴシック"/>
            </a:rPr>
            <a:t>0.3</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数値は依然として類似団体平均、全国平均及び埼玉県平均に比べ低い状況ではあるが、今後も扶助費の増加が見込まれることから、市単独上乗せ分の見直しを含め、財政圧迫の要因を除いていくことに努めていく。</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159657</xdr:rowOff>
    </xdr:to>
    <xdr:cxnSp macro="">
      <xdr:nvCxnSpPr>
        <xdr:cNvPr id="186" name="直線コネクタ 185"/>
        <xdr:cNvCxnSpPr/>
      </xdr:nvCxnSpPr>
      <xdr:spPr>
        <a:xfrm>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110672</xdr:rowOff>
    </xdr:to>
    <xdr:cxnSp macro="">
      <xdr:nvCxnSpPr>
        <xdr:cNvPr id="189" name="直線コネクタ 188"/>
        <xdr:cNvCxnSpPr/>
      </xdr:nvCxnSpPr>
      <xdr:spPr>
        <a:xfrm>
          <a:off x="3098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54</xdr:row>
      <xdr:rowOff>45357</xdr:rowOff>
    </xdr:to>
    <xdr:cxnSp macro="">
      <xdr:nvCxnSpPr>
        <xdr:cNvPr id="192" name="直線コネクタ 191"/>
        <xdr:cNvCxnSpPr/>
      </xdr:nvCxnSpPr>
      <xdr:spPr>
        <a:xfrm>
          <a:off x="2209800" y="9124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78015</xdr:rowOff>
    </xdr:from>
    <xdr:to>
      <xdr:col>3</xdr:col>
      <xdr:colOff>142875</xdr:colOff>
      <xdr:row>53</xdr:row>
      <xdr:rowOff>37193</xdr:rowOff>
    </xdr:to>
    <xdr:cxnSp macro="">
      <xdr:nvCxnSpPr>
        <xdr:cNvPr id="195" name="直線コネクタ 194"/>
        <xdr:cNvCxnSpPr/>
      </xdr:nvCxnSpPr>
      <xdr:spPr>
        <a:xfrm>
          <a:off x="1320800" y="8993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97262</xdr:rowOff>
    </xdr:from>
    <xdr:ext cx="762000" cy="259045"/>
    <xdr:sp macro="" textlink="">
      <xdr:nvSpPr>
        <xdr:cNvPr id="199" name="テキスト ボックス 198"/>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5" name="円/楕円 204"/>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6"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7" name="円/楕円 206"/>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08" name="テキスト ボックス 207"/>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09" name="円/楕円 208"/>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0" name="テキスト ボックス 209"/>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1" name="円/楕円 210"/>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2" name="テキスト ボックス 211"/>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27215</xdr:rowOff>
    </xdr:from>
    <xdr:to>
      <xdr:col>1</xdr:col>
      <xdr:colOff>676275</xdr:colOff>
      <xdr:row>52</xdr:row>
      <xdr:rowOff>128815</xdr:rowOff>
    </xdr:to>
    <xdr:sp macro="" textlink="">
      <xdr:nvSpPr>
        <xdr:cNvPr id="213" name="円/楕円 212"/>
        <xdr:cNvSpPr/>
      </xdr:nvSpPr>
      <xdr:spPr>
        <a:xfrm>
          <a:off x="1270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138992</xdr:rowOff>
    </xdr:from>
    <xdr:ext cx="762000" cy="259045"/>
    <xdr:sp macro="" textlink="">
      <xdr:nvSpPr>
        <xdr:cNvPr id="214" name="テキスト ボックス 213"/>
        <xdr:cNvSpPr txBox="1"/>
      </xdr:nvSpPr>
      <xdr:spPr>
        <a:xfrm>
          <a:off x="939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国民健康保険特別会計への繰出金の増（</a:t>
          </a:r>
          <a:r>
            <a:rPr kumimoji="1" lang="en-US" altLang="ja-JP" sz="1300">
              <a:latin typeface="ＭＳ Ｐゴシック"/>
            </a:rPr>
            <a:t>+133,398</a:t>
          </a:r>
          <a:r>
            <a:rPr kumimoji="1" lang="ja-JP" altLang="en-US" sz="1300">
              <a:latin typeface="ＭＳ Ｐゴシック"/>
            </a:rPr>
            <a:t>千円）、介護保険特別会計への繰出金の増（</a:t>
          </a:r>
          <a:r>
            <a:rPr kumimoji="1" lang="en-US" altLang="ja-JP" sz="1300">
              <a:latin typeface="ＭＳ Ｐゴシック"/>
            </a:rPr>
            <a:t>+120,779</a:t>
          </a:r>
          <a:r>
            <a:rPr kumimoji="1" lang="ja-JP" altLang="en-US" sz="1300">
              <a:latin typeface="ＭＳ Ｐゴシック"/>
            </a:rPr>
            <a:t>千円）等により、前年度と比較して</a:t>
          </a:r>
          <a:r>
            <a:rPr kumimoji="1" lang="en-US" altLang="ja-JP" sz="1300">
              <a:latin typeface="ＭＳ Ｐゴシック"/>
            </a:rPr>
            <a:t>0.1</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類似団体平均、全国平均、埼玉県平均と比較しても全てにおいて上回っている状況であるため、今後も引き続き特別会計への繰出金の精査をすることで、経費の削減に努めていく。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6350</xdr:rowOff>
    </xdr:to>
    <xdr:cxnSp macro="">
      <xdr:nvCxnSpPr>
        <xdr:cNvPr id="247" name="直線コネクタ 246"/>
        <xdr:cNvCxnSpPr/>
      </xdr:nvCxnSpPr>
      <xdr:spPr>
        <a:xfrm>
          <a:off x="15671800" y="9766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31750</xdr:rowOff>
    </xdr:to>
    <xdr:cxnSp macro="">
      <xdr:nvCxnSpPr>
        <xdr:cNvPr id="250" name="直線コネクタ 249"/>
        <xdr:cNvCxnSpPr/>
      </xdr:nvCxnSpPr>
      <xdr:spPr>
        <a:xfrm flipV="1">
          <a:off x="14782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63500</xdr:rowOff>
    </xdr:from>
    <xdr:to>
      <xdr:col>21</xdr:col>
      <xdr:colOff>361950</xdr:colOff>
      <xdr:row>57</xdr:row>
      <xdr:rowOff>31750</xdr:rowOff>
    </xdr:to>
    <xdr:cxnSp macro="">
      <xdr:nvCxnSpPr>
        <xdr:cNvPr id="253" name="直線コネクタ 252"/>
        <xdr:cNvCxnSpPr/>
      </xdr:nvCxnSpPr>
      <xdr:spPr>
        <a:xfrm>
          <a:off x="13893800" y="9664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63500</xdr:rowOff>
    </xdr:from>
    <xdr:to>
      <xdr:col>20</xdr:col>
      <xdr:colOff>158750</xdr:colOff>
      <xdr:row>56</xdr:row>
      <xdr:rowOff>139700</xdr:rowOff>
    </xdr:to>
    <xdr:cxnSp macro="">
      <xdr:nvCxnSpPr>
        <xdr:cNvPr id="256" name="直線コネクタ 255"/>
        <xdr:cNvCxnSpPr/>
      </xdr:nvCxnSpPr>
      <xdr:spPr>
        <a:xfrm flipV="1">
          <a:off x="13004800" y="966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66" name="円/楕円 265"/>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99077</xdr:rowOff>
    </xdr:from>
    <xdr:ext cx="762000" cy="259045"/>
    <xdr:sp macro="" textlink="">
      <xdr:nvSpPr>
        <xdr:cNvPr id="267"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68" name="円/楕円 267"/>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69" name="テキスト ボックス 268"/>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0" name="円/楕円 269"/>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1" name="テキスト ボックス 270"/>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12700</xdr:rowOff>
    </xdr:from>
    <xdr:to>
      <xdr:col>20</xdr:col>
      <xdr:colOff>209550</xdr:colOff>
      <xdr:row>56</xdr:row>
      <xdr:rowOff>114300</xdr:rowOff>
    </xdr:to>
    <xdr:sp macro="" textlink="">
      <xdr:nvSpPr>
        <xdr:cNvPr id="272" name="円/楕円 271"/>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73" name="テキスト ボックス 272"/>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88900</xdr:rowOff>
    </xdr:from>
    <xdr:to>
      <xdr:col>19</xdr:col>
      <xdr:colOff>6350</xdr:colOff>
      <xdr:row>57</xdr:row>
      <xdr:rowOff>19050</xdr:rowOff>
    </xdr:to>
    <xdr:sp macro="" textlink="">
      <xdr:nvSpPr>
        <xdr:cNvPr id="274" name="円/楕円 273"/>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3827</xdr:rowOff>
    </xdr:from>
    <xdr:ext cx="762000" cy="259045"/>
    <xdr:sp macro="" textlink="">
      <xdr:nvSpPr>
        <xdr:cNvPr id="275" name="テキスト ボックス 274"/>
        <xdr:cNvSpPr txBox="1"/>
      </xdr:nvSpPr>
      <xdr:spPr>
        <a:xfrm>
          <a:off x="12623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前年度と同率であったが、類似団体平均、全国平均、埼玉県平均と比較すると全てにおいても大きく上回っている状況である。</a:t>
          </a:r>
          <a:endParaRPr kumimoji="1" lang="en-US" altLang="ja-JP" sz="1300">
            <a:latin typeface="ＭＳ Ｐゴシック"/>
          </a:endParaRPr>
        </a:p>
        <a:p>
          <a:r>
            <a:rPr kumimoji="1" lang="ja-JP" altLang="en-US" sz="1300">
              <a:latin typeface="ＭＳ Ｐゴシック"/>
            </a:rPr>
            <a:t>今後も一部事務組合への負担金や団体への補助金の見直し及び精査をすることで、補助費等の削減に努めていく。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143328</xdr:rowOff>
    </xdr:from>
    <xdr:to>
      <xdr:col>24</xdr:col>
      <xdr:colOff>31750</xdr:colOff>
      <xdr:row>40</xdr:row>
      <xdr:rowOff>143328</xdr:rowOff>
    </xdr:to>
    <xdr:cxnSp macro="">
      <xdr:nvCxnSpPr>
        <xdr:cNvPr id="310" name="直線コネクタ 309"/>
        <xdr:cNvCxnSpPr/>
      </xdr:nvCxnSpPr>
      <xdr:spPr>
        <a:xfrm>
          <a:off x="15671800" y="7001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143328</xdr:rowOff>
    </xdr:from>
    <xdr:to>
      <xdr:col>22</xdr:col>
      <xdr:colOff>565150</xdr:colOff>
      <xdr:row>40</xdr:row>
      <xdr:rowOff>154215</xdr:rowOff>
    </xdr:to>
    <xdr:cxnSp macro="">
      <xdr:nvCxnSpPr>
        <xdr:cNvPr id="313" name="直線コネクタ 312"/>
        <xdr:cNvCxnSpPr/>
      </xdr:nvCxnSpPr>
      <xdr:spPr>
        <a:xfrm flipV="1">
          <a:off x="14782800" y="7001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154215</xdr:rowOff>
    </xdr:from>
    <xdr:to>
      <xdr:col>21</xdr:col>
      <xdr:colOff>361950</xdr:colOff>
      <xdr:row>41</xdr:row>
      <xdr:rowOff>91622</xdr:rowOff>
    </xdr:to>
    <xdr:cxnSp macro="">
      <xdr:nvCxnSpPr>
        <xdr:cNvPr id="316" name="直線コネクタ 315"/>
        <xdr:cNvCxnSpPr/>
      </xdr:nvCxnSpPr>
      <xdr:spPr>
        <a:xfrm flipV="1">
          <a:off x="13893800" y="7012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80735</xdr:rowOff>
    </xdr:from>
    <xdr:to>
      <xdr:col>20</xdr:col>
      <xdr:colOff>158750</xdr:colOff>
      <xdr:row>41</xdr:row>
      <xdr:rowOff>91622</xdr:rowOff>
    </xdr:to>
    <xdr:cxnSp macro="">
      <xdr:nvCxnSpPr>
        <xdr:cNvPr id="319" name="直線コネクタ 318"/>
        <xdr:cNvCxnSpPr/>
      </xdr:nvCxnSpPr>
      <xdr:spPr>
        <a:xfrm>
          <a:off x="13004800" y="7110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19249</xdr:rowOff>
    </xdr:from>
    <xdr:ext cx="762000" cy="259045"/>
    <xdr:sp macro="" textlink="">
      <xdr:nvSpPr>
        <xdr:cNvPr id="323" name="テキスト ボックス 322"/>
        <xdr:cNvSpPr txBox="1"/>
      </xdr:nvSpPr>
      <xdr:spPr>
        <a:xfrm>
          <a:off x="12623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92528</xdr:rowOff>
    </xdr:from>
    <xdr:to>
      <xdr:col>24</xdr:col>
      <xdr:colOff>82550</xdr:colOff>
      <xdr:row>41</xdr:row>
      <xdr:rowOff>22678</xdr:rowOff>
    </xdr:to>
    <xdr:sp macro="" textlink="">
      <xdr:nvSpPr>
        <xdr:cNvPr id="329" name="円/楕円 328"/>
        <xdr:cNvSpPr/>
      </xdr:nvSpPr>
      <xdr:spPr>
        <a:xfrm>
          <a:off x="164592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1105</xdr:rowOff>
    </xdr:from>
    <xdr:ext cx="762000" cy="259045"/>
    <xdr:sp macro="" textlink="">
      <xdr:nvSpPr>
        <xdr:cNvPr id="330" name="補助費等該当値テキスト"/>
        <xdr:cNvSpPr txBox="1"/>
      </xdr:nvSpPr>
      <xdr:spPr>
        <a:xfrm>
          <a:off x="16598900" y="685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92528</xdr:rowOff>
    </xdr:from>
    <xdr:to>
      <xdr:col>22</xdr:col>
      <xdr:colOff>615950</xdr:colOff>
      <xdr:row>41</xdr:row>
      <xdr:rowOff>22678</xdr:rowOff>
    </xdr:to>
    <xdr:sp macro="" textlink="">
      <xdr:nvSpPr>
        <xdr:cNvPr id="331" name="円/楕円 330"/>
        <xdr:cNvSpPr/>
      </xdr:nvSpPr>
      <xdr:spPr>
        <a:xfrm>
          <a:off x="15621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7455</xdr:rowOff>
    </xdr:from>
    <xdr:ext cx="736600" cy="259045"/>
    <xdr:sp macro="" textlink="">
      <xdr:nvSpPr>
        <xdr:cNvPr id="332" name="テキスト ボックス 331"/>
        <xdr:cNvSpPr txBox="1"/>
      </xdr:nvSpPr>
      <xdr:spPr>
        <a:xfrm>
          <a:off x="15290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103415</xdr:rowOff>
    </xdr:from>
    <xdr:to>
      <xdr:col>21</xdr:col>
      <xdr:colOff>412750</xdr:colOff>
      <xdr:row>41</xdr:row>
      <xdr:rowOff>33565</xdr:rowOff>
    </xdr:to>
    <xdr:sp macro="" textlink="">
      <xdr:nvSpPr>
        <xdr:cNvPr id="333" name="円/楕円 332"/>
        <xdr:cNvSpPr/>
      </xdr:nvSpPr>
      <xdr:spPr>
        <a:xfrm>
          <a:off x="14732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18342</xdr:rowOff>
    </xdr:from>
    <xdr:ext cx="762000" cy="259045"/>
    <xdr:sp macro="" textlink="">
      <xdr:nvSpPr>
        <xdr:cNvPr id="334" name="テキスト ボックス 333"/>
        <xdr:cNvSpPr txBox="1"/>
      </xdr:nvSpPr>
      <xdr:spPr>
        <a:xfrm>
          <a:off x="14401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40822</xdr:rowOff>
    </xdr:from>
    <xdr:to>
      <xdr:col>20</xdr:col>
      <xdr:colOff>209550</xdr:colOff>
      <xdr:row>41</xdr:row>
      <xdr:rowOff>142422</xdr:rowOff>
    </xdr:to>
    <xdr:sp macro="" textlink="">
      <xdr:nvSpPr>
        <xdr:cNvPr id="335" name="円/楕円 334"/>
        <xdr:cNvSpPr/>
      </xdr:nvSpPr>
      <xdr:spPr>
        <a:xfrm>
          <a:off x="13843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127199</xdr:rowOff>
    </xdr:from>
    <xdr:ext cx="762000" cy="259045"/>
    <xdr:sp macro="" textlink="">
      <xdr:nvSpPr>
        <xdr:cNvPr id="336" name="テキスト ボックス 335"/>
        <xdr:cNvSpPr txBox="1"/>
      </xdr:nvSpPr>
      <xdr:spPr>
        <a:xfrm>
          <a:off x="13512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29935</xdr:rowOff>
    </xdr:from>
    <xdr:to>
      <xdr:col>19</xdr:col>
      <xdr:colOff>6350</xdr:colOff>
      <xdr:row>41</xdr:row>
      <xdr:rowOff>131535</xdr:rowOff>
    </xdr:to>
    <xdr:sp macro="" textlink="">
      <xdr:nvSpPr>
        <xdr:cNvPr id="337" name="円/楕円 336"/>
        <xdr:cNvSpPr/>
      </xdr:nvSpPr>
      <xdr:spPr>
        <a:xfrm>
          <a:off x="12954000" y="7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116312</xdr:rowOff>
    </xdr:from>
    <xdr:ext cx="762000" cy="259045"/>
    <xdr:sp macro="" textlink="">
      <xdr:nvSpPr>
        <xdr:cNvPr id="338" name="テキスト ボックス 337"/>
        <xdr:cNvSpPr txBox="1"/>
      </xdr:nvSpPr>
      <xdr:spPr>
        <a:xfrm>
          <a:off x="12623800" y="714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前年度と同率であったが、類似団体平均、全国平均、埼玉県平均と比較すると、全国平均のみ下回っている状況である。</a:t>
          </a:r>
          <a:endParaRPr kumimoji="1" lang="en-US" altLang="ja-JP" sz="1300">
            <a:latin typeface="ＭＳ Ｐゴシック"/>
          </a:endParaRPr>
        </a:p>
        <a:p>
          <a:r>
            <a:rPr kumimoji="1" lang="ja-JP" altLang="en-US" sz="1300">
              <a:latin typeface="ＭＳ Ｐゴシック"/>
            </a:rPr>
            <a:t>今後もより一層投資的事業の必要性や緊急性を検討し、市債の新規発行を抑えるよう努めていく。</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35561</xdr:rowOff>
    </xdr:to>
    <xdr:cxnSp macro="">
      <xdr:nvCxnSpPr>
        <xdr:cNvPr id="367" name="直線コネクタ 366"/>
        <xdr:cNvCxnSpPr/>
      </xdr:nvCxnSpPr>
      <xdr:spPr>
        <a:xfrm>
          <a:off x="3987800" y="13065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46989</xdr:rowOff>
    </xdr:to>
    <xdr:cxnSp macro="">
      <xdr:nvCxnSpPr>
        <xdr:cNvPr id="370" name="直線コネクタ 369"/>
        <xdr:cNvCxnSpPr/>
      </xdr:nvCxnSpPr>
      <xdr:spPr>
        <a:xfrm flipV="1">
          <a:off x="3098800" y="13065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46989</xdr:rowOff>
    </xdr:from>
    <xdr:to>
      <xdr:col>4</xdr:col>
      <xdr:colOff>346075</xdr:colOff>
      <xdr:row>76</xdr:row>
      <xdr:rowOff>52705</xdr:rowOff>
    </xdr:to>
    <xdr:cxnSp macro="">
      <xdr:nvCxnSpPr>
        <xdr:cNvPr id="373" name="直線コネクタ 372"/>
        <xdr:cNvCxnSpPr/>
      </xdr:nvCxnSpPr>
      <xdr:spPr>
        <a:xfrm flipV="1">
          <a:off x="2209800" y="130771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xdr:rowOff>
    </xdr:from>
    <xdr:to>
      <xdr:col>3</xdr:col>
      <xdr:colOff>142875</xdr:colOff>
      <xdr:row>76</xdr:row>
      <xdr:rowOff>52705</xdr:rowOff>
    </xdr:to>
    <xdr:cxnSp macro="">
      <xdr:nvCxnSpPr>
        <xdr:cNvPr id="376" name="直線コネクタ 375"/>
        <xdr:cNvCxnSpPr/>
      </xdr:nvCxnSpPr>
      <xdr:spPr>
        <a:xfrm>
          <a:off x="1320800" y="130314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9" name="フローチャート : 判断 378"/>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80" name="テキスト ボックス 379"/>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6" name="円/楕円 385"/>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128288</xdr:rowOff>
    </xdr:from>
    <xdr:ext cx="762000" cy="259045"/>
    <xdr:sp macro="" textlink="">
      <xdr:nvSpPr>
        <xdr:cNvPr id="387" name="公債費該当値テキスト"/>
        <xdr:cNvSpPr txBox="1"/>
      </xdr:nvSpPr>
      <xdr:spPr>
        <a:xfrm>
          <a:off x="4914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8" name="円/楕円 387"/>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89" name="テキスト ボックス 388"/>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167639</xdr:rowOff>
    </xdr:from>
    <xdr:to>
      <xdr:col>4</xdr:col>
      <xdr:colOff>396875</xdr:colOff>
      <xdr:row>76</xdr:row>
      <xdr:rowOff>97789</xdr:rowOff>
    </xdr:to>
    <xdr:sp macro="" textlink="">
      <xdr:nvSpPr>
        <xdr:cNvPr id="390" name="円/楕円 389"/>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82566</xdr:rowOff>
    </xdr:from>
    <xdr:ext cx="762000" cy="259045"/>
    <xdr:sp macro="" textlink="">
      <xdr:nvSpPr>
        <xdr:cNvPr id="391" name="テキスト ボックス 390"/>
        <xdr:cNvSpPr txBox="1"/>
      </xdr:nvSpPr>
      <xdr:spPr>
        <a:xfrm>
          <a:off x="2717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xdr:rowOff>
    </xdr:from>
    <xdr:to>
      <xdr:col>3</xdr:col>
      <xdr:colOff>193675</xdr:colOff>
      <xdr:row>76</xdr:row>
      <xdr:rowOff>103505</xdr:rowOff>
    </xdr:to>
    <xdr:sp macro="" textlink="">
      <xdr:nvSpPr>
        <xdr:cNvPr id="392" name="円/楕円 391"/>
        <xdr:cNvSpPr/>
      </xdr:nvSpPr>
      <xdr:spPr>
        <a:xfrm>
          <a:off x="2159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88282</xdr:rowOff>
    </xdr:from>
    <xdr:ext cx="762000" cy="259045"/>
    <xdr:sp macro="" textlink="">
      <xdr:nvSpPr>
        <xdr:cNvPr id="393" name="テキスト ボックス 392"/>
        <xdr:cNvSpPr txBox="1"/>
      </xdr:nvSpPr>
      <xdr:spPr>
        <a:xfrm>
          <a:off x="1828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121920</xdr:rowOff>
    </xdr:from>
    <xdr:to>
      <xdr:col>1</xdr:col>
      <xdr:colOff>676275</xdr:colOff>
      <xdr:row>76</xdr:row>
      <xdr:rowOff>52070</xdr:rowOff>
    </xdr:to>
    <xdr:sp macro="" textlink="">
      <xdr:nvSpPr>
        <xdr:cNvPr id="394" name="円/楕円 393"/>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62247</xdr:rowOff>
    </xdr:from>
    <xdr:ext cx="762000" cy="259045"/>
    <xdr:sp macro="" textlink="">
      <xdr:nvSpPr>
        <xdr:cNvPr id="395" name="テキスト ボックス 394"/>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0.7</a:t>
          </a:r>
          <a:r>
            <a:rPr kumimoji="1" lang="ja-JP" altLang="en-US" sz="1300">
              <a:latin typeface="ＭＳ Ｐゴシック"/>
            </a:rPr>
            <a:t>ポイントの増となったが、類似団体平均及び埼玉県平均よりも低くなる結果となった。</a:t>
          </a:r>
          <a:endParaRPr kumimoji="1" lang="en-US" altLang="ja-JP" sz="1300">
            <a:latin typeface="ＭＳ Ｐゴシック"/>
          </a:endParaRPr>
        </a:p>
        <a:p>
          <a:r>
            <a:rPr kumimoji="1" lang="ja-JP" altLang="en-US" sz="1300">
              <a:latin typeface="ＭＳ Ｐゴシック"/>
            </a:rPr>
            <a:t>しかしながら、全国平均と比較すると依然として高い状況であるため、全国平均に近づけることができるよう、今後も削減に努めていく。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77</xdr:row>
      <xdr:rowOff>83565</xdr:rowOff>
    </xdr:to>
    <xdr:cxnSp macro="">
      <xdr:nvCxnSpPr>
        <xdr:cNvPr id="426" name="直線コネクタ 425"/>
        <xdr:cNvCxnSpPr/>
      </xdr:nvCxnSpPr>
      <xdr:spPr>
        <a:xfrm>
          <a:off x="15671800" y="132532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106426</xdr:rowOff>
    </xdr:to>
    <xdr:cxnSp macro="">
      <xdr:nvCxnSpPr>
        <xdr:cNvPr id="429" name="直線コネクタ 428"/>
        <xdr:cNvCxnSpPr/>
      </xdr:nvCxnSpPr>
      <xdr:spPr>
        <a:xfrm flipV="1">
          <a:off x="14782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106426</xdr:rowOff>
    </xdr:to>
    <xdr:cxnSp macro="">
      <xdr:nvCxnSpPr>
        <xdr:cNvPr id="432" name="直線コネクタ 431"/>
        <xdr:cNvCxnSpPr/>
      </xdr:nvCxnSpPr>
      <xdr:spPr>
        <a:xfrm>
          <a:off x="13893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92711</xdr:rowOff>
    </xdr:to>
    <xdr:cxnSp macro="">
      <xdr:nvCxnSpPr>
        <xdr:cNvPr id="435" name="直線コネクタ 434"/>
        <xdr:cNvCxnSpPr/>
      </xdr:nvCxnSpPr>
      <xdr:spPr>
        <a:xfrm>
          <a:off x="13004800" y="131846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7" name="テキスト ボックス 436"/>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39" name="テキスト ボックス 438"/>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32765</xdr:rowOff>
    </xdr:from>
    <xdr:to>
      <xdr:col>24</xdr:col>
      <xdr:colOff>82550</xdr:colOff>
      <xdr:row>77</xdr:row>
      <xdr:rowOff>134365</xdr:rowOff>
    </xdr:to>
    <xdr:sp macro="" textlink="">
      <xdr:nvSpPr>
        <xdr:cNvPr id="445" name="円/楕円 444"/>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49292</xdr:rowOff>
    </xdr:from>
    <xdr:ext cx="762000" cy="259045"/>
    <xdr:sp macro="" textlink="">
      <xdr:nvSpPr>
        <xdr:cNvPr id="446"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763</xdr:rowOff>
    </xdr:from>
    <xdr:to>
      <xdr:col>22</xdr:col>
      <xdr:colOff>615950</xdr:colOff>
      <xdr:row>77</xdr:row>
      <xdr:rowOff>102363</xdr:rowOff>
    </xdr:to>
    <xdr:sp macro="" textlink="">
      <xdr:nvSpPr>
        <xdr:cNvPr id="447" name="円/楕円 446"/>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48" name="テキスト ボックス 447"/>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49" name="円/楕円 448"/>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50" name="テキスト ボックス 449"/>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1" name="円/楕円 450"/>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2" name="テキスト ボックス 451"/>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3" name="円/楕円 452"/>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54" name="テキスト ボックス 453"/>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埼玉県久喜市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41420</xdr:rowOff>
    </xdr:from>
    <xdr:to>
      <xdr:col>4</xdr:col>
      <xdr:colOff>1117600</xdr:colOff>
      <xdr:row>17</xdr:row>
      <xdr:rowOff>50084</xdr:rowOff>
    </xdr:to>
    <xdr:cxnSp macro="">
      <xdr:nvCxnSpPr>
        <xdr:cNvPr id="48" name="直線コネクタ 47"/>
        <xdr:cNvCxnSpPr/>
      </xdr:nvCxnSpPr>
      <xdr:spPr bwMode="auto">
        <a:xfrm>
          <a:off x="5003800" y="3003695"/>
          <a:ext cx="647700" cy="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3809</xdr:rowOff>
    </xdr:from>
    <xdr:ext cx="762000" cy="259045"/>
    <xdr:sp macro="" textlink="">
      <xdr:nvSpPr>
        <xdr:cNvPr id="49" name="人口1人当たり決算額の推移平均値テキスト130"/>
        <xdr:cNvSpPr txBox="1"/>
      </xdr:nvSpPr>
      <xdr:spPr>
        <a:xfrm>
          <a:off x="5740400" y="279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2146</xdr:rowOff>
    </xdr:from>
    <xdr:to>
      <xdr:col>4</xdr:col>
      <xdr:colOff>469900</xdr:colOff>
      <xdr:row>17</xdr:row>
      <xdr:rowOff>41420</xdr:rowOff>
    </xdr:to>
    <xdr:cxnSp macro="">
      <xdr:nvCxnSpPr>
        <xdr:cNvPr id="51" name="直線コネクタ 50"/>
        <xdr:cNvCxnSpPr/>
      </xdr:nvCxnSpPr>
      <xdr:spPr bwMode="auto">
        <a:xfrm>
          <a:off x="4305300" y="2964421"/>
          <a:ext cx="698500" cy="39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100659</xdr:rowOff>
    </xdr:from>
    <xdr:ext cx="736600" cy="259045"/>
    <xdr:sp macro="" textlink="">
      <xdr:nvSpPr>
        <xdr:cNvPr id="53" name="テキスト ボックス 52"/>
        <xdr:cNvSpPr txBox="1"/>
      </xdr:nvSpPr>
      <xdr:spPr>
        <a:xfrm>
          <a:off x="4622800" y="272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110640</xdr:rowOff>
    </xdr:from>
    <xdr:to>
      <xdr:col>3</xdr:col>
      <xdr:colOff>904875</xdr:colOff>
      <xdr:row>17</xdr:row>
      <xdr:rowOff>2146</xdr:rowOff>
    </xdr:to>
    <xdr:cxnSp macro="">
      <xdr:nvCxnSpPr>
        <xdr:cNvPr id="54" name="直線コネクタ 53"/>
        <xdr:cNvCxnSpPr/>
      </xdr:nvCxnSpPr>
      <xdr:spPr bwMode="auto">
        <a:xfrm>
          <a:off x="3606800" y="2901465"/>
          <a:ext cx="698500" cy="62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96489</xdr:rowOff>
    </xdr:from>
    <xdr:to>
      <xdr:col>3</xdr:col>
      <xdr:colOff>206375</xdr:colOff>
      <xdr:row>16</xdr:row>
      <xdr:rowOff>110640</xdr:rowOff>
    </xdr:to>
    <xdr:cxnSp macro="">
      <xdr:nvCxnSpPr>
        <xdr:cNvPr id="57" name="直線コネクタ 56"/>
        <xdr:cNvCxnSpPr/>
      </xdr:nvCxnSpPr>
      <xdr:spPr bwMode="auto">
        <a:xfrm>
          <a:off x="2908300" y="2887314"/>
          <a:ext cx="698500" cy="1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166085</xdr:rowOff>
    </xdr:from>
    <xdr:ext cx="762000" cy="259045"/>
    <xdr:sp macro="" textlink="">
      <xdr:nvSpPr>
        <xdr:cNvPr id="61" name="テキスト ボックス 60"/>
        <xdr:cNvSpPr txBox="1"/>
      </xdr:nvSpPr>
      <xdr:spPr>
        <a:xfrm>
          <a:off x="2527300" y="244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170734</xdr:rowOff>
    </xdr:from>
    <xdr:to>
      <xdr:col>5</xdr:col>
      <xdr:colOff>34925</xdr:colOff>
      <xdr:row>17</xdr:row>
      <xdr:rowOff>100884</xdr:rowOff>
    </xdr:to>
    <xdr:sp macro="" textlink="">
      <xdr:nvSpPr>
        <xdr:cNvPr id="67" name="円/楕円 66"/>
        <xdr:cNvSpPr/>
      </xdr:nvSpPr>
      <xdr:spPr bwMode="auto">
        <a:xfrm>
          <a:off x="5600700" y="2961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142811</xdr:rowOff>
    </xdr:from>
    <xdr:ext cx="762000" cy="259045"/>
    <xdr:sp macro="" textlink="">
      <xdr:nvSpPr>
        <xdr:cNvPr id="68" name="人口1人当たり決算額の推移該当値テキスト130"/>
        <xdr:cNvSpPr txBox="1"/>
      </xdr:nvSpPr>
      <xdr:spPr>
        <a:xfrm>
          <a:off x="5740400" y="293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60,448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162070</xdr:rowOff>
    </xdr:from>
    <xdr:to>
      <xdr:col>4</xdr:col>
      <xdr:colOff>520700</xdr:colOff>
      <xdr:row>17</xdr:row>
      <xdr:rowOff>92220</xdr:rowOff>
    </xdr:to>
    <xdr:sp macro="" textlink="">
      <xdr:nvSpPr>
        <xdr:cNvPr id="69" name="円/楕円 68"/>
        <xdr:cNvSpPr/>
      </xdr:nvSpPr>
      <xdr:spPr bwMode="auto">
        <a:xfrm>
          <a:off x="4953000" y="295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76997</xdr:rowOff>
    </xdr:from>
    <xdr:ext cx="736600" cy="259045"/>
    <xdr:sp macro="" textlink="">
      <xdr:nvSpPr>
        <xdr:cNvPr id="70" name="テキスト ボックス 69"/>
        <xdr:cNvSpPr txBox="1"/>
      </xdr:nvSpPr>
      <xdr:spPr>
        <a:xfrm>
          <a:off x="4622800" y="303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60,827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122796</xdr:rowOff>
    </xdr:from>
    <xdr:to>
      <xdr:col>3</xdr:col>
      <xdr:colOff>955675</xdr:colOff>
      <xdr:row>17</xdr:row>
      <xdr:rowOff>52946</xdr:rowOff>
    </xdr:to>
    <xdr:sp macro="" textlink="">
      <xdr:nvSpPr>
        <xdr:cNvPr id="71" name="円/楕円 70"/>
        <xdr:cNvSpPr/>
      </xdr:nvSpPr>
      <xdr:spPr bwMode="auto">
        <a:xfrm>
          <a:off x="4254500" y="291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63123</xdr:rowOff>
    </xdr:from>
    <xdr:ext cx="762000" cy="259045"/>
    <xdr:sp macro="" textlink="">
      <xdr:nvSpPr>
        <xdr:cNvPr id="72" name="テキスト ボックス 71"/>
        <xdr:cNvSpPr txBox="1"/>
      </xdr:nvSpPr>
      <xdr:spPr>
        <a:xfrm>
          <a:off x="3924300" y="268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59840</xdr:rowOff>
    </xdr:from>
    <xdr:to>
      <xdr:col>3</xdr:col>
      <xdr:colOff>257175</xdr:colOff>
      <xdr:row>16</xdr:row>
      <xdr:rowOff>161440</xdr:rowOff>
    </xdr:to>
    <xdr:sp macro="" textlink="">
      <xdr:nvSpPr>
        <xdr:cNvPr id="73" name="円/楕円 72"/>
        <xdr:cNvSpPr/>
      </xdr:nvSpPr>
      <xdr:spPr bwMode="auto">
        <a:xfrm>
          <a:off x="3556000" y="2850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167</xdr:rowOff>
    </xdr:from>
    <xdr:ext cx="762000" cy="259045"/>
    <xdr:sp macro="" textlink="">
      <xdr:nvSpPr>
        <xdr:cNvPr id="74" name="テキスト ボックス 73"/>
        <xdr:cNvSpPr txBox="1"/>
      </xdr:nvSpPr>
      <xdr:spPr>
        <a:xfrm>
          <a:off x="3225800" y="261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45689</xdr:rowOff>
    </xdr:from>
    <xdr:to>
      <xdr:col>2</xdr:col>
      <xdr:colOff>692150</xdr:colOff>
      <xdr:row>16</xdr:row>
      <xdr:rowOff>147289</xdr:rowOff>
    </xdr:to>
    <xdr:sp macro="" textlink="">
      <xdr:nvSpPr>
        <xdr:cNvPr id="75" name="円/楕円 74"/>
        <xdr:cNvSpPr/>
      </xdr:nvSpPr>
      <xdr:spPr bwMode="auto">
        <a:xfrm>
          <a:off x="2857500" y="283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132066</xdr:rowOff>
    </xdr:from>
    <xdr:ext cx="762000" cy="259045"/>
    <xdr:sp macro="" textlink="">
      <xdr:nvSpPr>
        <xdr:cNvPr id="76" name="テキスト ボックス 75"/>
        <xdr:cNvSpPr txBox="1"/>
      </xdr:nvSpPr>
      <xdr:spPr>
        <a:xfrm>
          <a:off x="2527300" y="292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171577</xdr:rowOff>
    </xdr:from>
    <xdr:to>
      <xdr:col>4</xdr:col>
      <xdr:colOff>1117600</xdr:colOff>
      <xdr:row>35</xdr:row>
      <xdr:rowOff>185195</xdr:rowOff>
    </xdr:to>
    <xdr:cxnSp macro="">
      <xdr:nvCxnSpPr>
        <xdr:cNvPr id="111" name="直線コネクタ 110"/>
        <xdr:cNvCxnSpPr/>
      </xdr:nvCxnSpPr>
      <xdr:spPr bwMode="auto">
        <a:xfrm flipV="1">
          <a:off x="5003800" y="6781927"/>
          <a:ext cx="647700" cy="13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131049</xdr:rowOff>
    </xdr:from>
    <xdr:to>
      <xdr:col>4</xdr:col>
      <xdr:colOff>469900</xdr:colOff>
      <xdr:row>35</xdr:row>
      <xdr:rowOff>185195</xdr:rowOff>
    </xdr:to>
    <xdr:cxnSp macro="">
      <xdr:nvCxnSpPr>
        <xdr:cNvPr id="114" name="直線コネクタ 113"/>
        <xdr:cNvCxnSpPr/>
      </xdr:nvCxnSpPr>
      <xdr:spPr bwMode="auto">
        <a:xfrm>
          <a:off x="4305300" y="6741399"/>
          <a:ext cx="698500" cy="54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92971</xdr:rowOff>
    </xdr:from>
    <xdr:to>
      <xdr:col>3</xdr:col>
      <xdr:colOff>904875</xdr:colOff>
      <xdr:row>35</xdr:row>
      <xdr:rowOff>131049</xdr:rowOff>
    </xdr:to>
    <xdr:cxnSp macro="">
      <xdr:nvCxnSpPr>
        <xdr:cNvPr id="117" name="直線コネクタ 116"/>
        <xdr:cNvCxnSpPr/>
      </xdr:nvCxnSpPr>
      <xdr:spPr bwMode="auto">
        <a:xfrm>
          <a:off x="3606800" y="6703321"/>
          <a:ext cx="698500" cy="3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92971</xdr:rowOff>
    </xdr:from>
    <xdr:to>
      <xdr:col>3</xdr:col>
      <xdr:colOff>206375</xdr:colOff>
      <xdr:row>35</xdr:row>
      <xdr:rowOff>103029</xdr:rowOff>
    </xdr:to>
    <xdr:cxnSp macro="">
      <xdr:nvCxnSpPr>
        <xdr:cNvPr id="120" name="直線コネクタ 119"/>
        <xdr:cNvCxnSpPr/>
      </xdr:nvCxnSpPr>
      <xdr:spPr bwMode="auto">
        <a:xfrm flipV="1">
          <a:off x="2908300" y="6703321"/>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63553</xdr:rowOff>
    </xdr:from>
    <xdr:ext cx="762000" cy="259045"/>
    <xdr:sp macro="" textlink="">
      <xdr:nvSpPr>
        <xdr:cNvPr id="124" name="テキスト ボックス 123"/>
        <xdr:cNvSpPr txBox="1"/>
      </xdr:nvSpPr>
      <xdr:spPr>
        <a:xfrm>
          <a:off x="25273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120777</xdr:rowOff>
    </xdr:from>
    <xdr:to>
      <xdr:col>5</xdr:col>
      <xdr:colOff>34925</xdr:colOff>
      <xdr:row>35</xdr:row>
      <xdr:rowOff>222377</xdr:rowOff>
    </xdr:to>
    <xdr:sp macro="" textlink="">
      <xdr:nvSpPr>
        <xdr:cNvPr id="130" name="円/楕円 129"/>
        <xdr:cNvSpPr/>
      </xdr:nvSpPr>
      <xdr:spPr bwMode="auto">
        <a:xfrm>
          <a:off x="5600700" y="673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308754</xdr:rowOff>
    </xdr:from>
    <xdr:ext cx="762000" cy="259045"/>
    <xdr:sp macro="" textlink="">
      <xdr:nvSpPr>
        <xdr:cNvPr id="131" name="人口1人当たり決算額の推移該当値テキスト445"/>
        <xdr:cNvSpPr txBox="1"/>
      </xdr:nvSpPr>
      <xdr:spPr>
        <a:xfrm>
          <a:off x="5740400" y="65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134395</xdr:rowOff>
    </xdr:from>
    <xdr:to>
      <xdr:col>4</xdr:col>
      <xdr:colOff>520700</xdr:colOff>
      <xdr:row>35</xdr:row>
      <xdr:rowOff>235995</xdr:rowOff>
    </xdr:to>
    <xdr:sp macro="" textlink="">
      <xdr:nvSpPr>
        <xdr:cNvPr id="132" name="円/楕円 131"/>
        <xdr:cNvSpPr/>
      </xdr:nvSpPr>
      <xdr:spPr bwMode="auto">
        <a:xfrm>
          <a:off x="4953000" y="674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246172</xdr:rowOff>
    </xdr:from>
    <xdr:ext cx="736600" cy="259045"/>
    <xdr:sp macro="" textlink="">
      <xdr:nvSpPr>
        <xdr:cNvPr id="133" name="テキスト ボックス 132"/>
        <xdr:cNvSpPr txBox="1"/>
      </xdr:nvSpPr>
      <xdr:spPr>
        <a:xfrm>
          <a:off x="4622800" y="6513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80249</xdr:rowOff>
    </xdr:from>
    <xdr:to>
      <xdr:col>3</xdr:col>
      <xdr:colOff>955675</xdr:colOff>
      <xdr:row>35</xdr:row>
      <xdr:rowOff>181849</xdr:rowOff>
    </xdr:to>
    <xdr:sp macro="" textlink="">
      <xdr:nvSpPr>
        <xdr:cNvPr id="134" name="円/楕円 133"/>
        <xdr:cNvSpPr/>
      </xdr:nvSpPr>
      <xdr:spPr bwMode="auto">
        <a:xfrm>
          <a:off x="4254500" y="6690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192026</xdr:rowOff>
    </xdr:from>
    <xdr:ext cx="762000" cy="259045"/>
    <xdr:sp macro="" textlink="">
      <xdr:nvSpPr>
        <xdr:cNvPr id="135" name="テキスト ボックス 134"/>
        <xdr:cNvSpPr txBox="1"/>
      </xdr:nvSpPr>
      <xdr:spPr>
        <a:xfrm>
          <a:off x="3924300" y="6459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42171</xdr:rowOff>
    </xdr:from>
    <xdr:to>
      <xdr:col>3</xdr:col>
      <xdr:colOff>257175</xdr:colOff>
      <xdr:row>35</xdr:row>
      <xdr:rowOff>143771</xdr:rowOff>
    </xdr:to>
    <xdr:sp macro="" textlink="">
      <xdr:nvSpPr>
        <xdr:cNvPr id="136" name="円/楕円 135"/>
        <xdr:cNvSpPr/>
      </xdr:nvSpPr>
      <xdr:spPr bwMode="auto">
        <a:xfrm>
          <a:off x="3556000" y="665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153948</xdr:rowOff>
    </xdr:from>
    <xdr:ext cx="762000" cy="259045"/>
    <xdr:sp macro="" textlink="">
      <xdr:nvSpPr>
        <xdr:cNvPr id="137" name="テキスト ボックス 136"/>
        <xdr:cNvSpPr txBox="1"/>
      </xdr:nvSpPr>
      <xdr:spPr>
        <a:xfrm>
          <a:off x="3225800" y="642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52229</xdr:rowOff>
    </xdr:from>
    <xdr:to>
      <xdr:col>2</xdr:col>
      <xdr:colOff>692150</xdr:colOff>
      <xdr:row>35</xdr:row>
      <xdr:rowOff>153829</xdr:rowOff>
    </xdr:to>
    <xdr:sp macro="" textlink="">
      <xdr:nvSpPr>
        <xdr:cNvPr id="138" name="円/楕円 137"/>
        <xdr:cNvSpPr/>
      </xdr:nvSpPr>
      <xdr:spPr bwMode="auto">
        <a:xfrm>
          <a:off x="2857500" y="666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138606</xdr:rowOff>
    </xdr:from>
    <xdr:ext cx="762000" cy="259045"/>
    <xdr:sp macro="" textlink="">
      <xdr:nvSpPr>
        <xdr:cNvPr id="139" name="テキスト ボックス 138"/>
        <xdr:cNvSpPr txBox="1"/>
      </xdr:nvSpPr>
      <xdr:spPr>
        <a:xfrm>
          <a:off x="2527300" y="674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合併による普通交付税の優遇措置（合併算定替特例期間）が継続しているものの、扶助費の伸び等により実質収支額が減少した。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財政調整基金は、普通交付税の優遇措置の終了に備えて積増しをした結果、増加の傾向にある。また、実質単年度収支は前年度と比較して</a:t>
          </a:r>
          <a:r>
            <a:rPr kumimoji="1" lang="en-US" altLang="ja-JP" sz="1200">
              <a:latin typeface="ＭＳ ゴシック" pitchFamily="49" charset="-128"/>
              <a:ea typeface="ＭＳ ゴシック" pitchFamily="49" charset="-128"/>
            </a:rPr>
            <a:t>3.46</a:t>
          </a:r>
          <a:r>
            <a:rPr kumimoji="1" lang="ja-JP" altLang="en-US" sz="1200">
              <a:latin typeface="ＭＳ ゴシック" pitchFamily="49" charset="-128"/>
              <a:ea typeface="ＭＳ ゴシック" pitchFamily="49" charset="-128"/>
            </a:rPr>
            <a:t>ポイントの減となった。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普通交付税の優遇措置が縮小する平成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年度以降、実質収支額が減少していくことが予想されることから、引き続き適正な管理を行っていく。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年度も過年度と同様に、全ての会計において赤字額はなかった。しかし、平成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年度の合併による普通交付税の優遇措置が継続していることが黒字額の大きな要因であるため、優遇措置が段階的に縮小していく平成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年度以降は厳しい状況が見込まれる。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今後、各会計においてより一層適正な財政運営及び企業運営に努める。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年度は微増となったものの、減少傾向にある。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元利償還金は、平成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年度決算時点では、平成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年度にピークを迎える見込のため、当面の間は増加する見込みである。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今後も、高金利の市債を繰上返済し低金利なものへ借り換えを行う等の公債費負担軽減策を実施していく。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一般会計等に係る地方債現在高は、地方債の発行を抑制するよう努めているが、臨時財政対策債の残高が増加傾向にあることもあり、減少と増加を繰り返している状況である。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充当可能基金については、財政調整基金の増等により、毎年度増加の傾向にある。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また、臨時財政対策債は基準財政需要額算入見込額に全額算入されることから、充当可能財源等が増加し、将来負担比率が減少する要因となっている。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早期健全化基準未満であるが、計画的な償還と事業の必要性の検討による市債の新規発行を抑制することで、今後更なる比率の改善に努めていく。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49778453</v>
      </c>
      <c r="BO4" s="379"/>
      <c r="BP4" s="379"/>
      <c r="BQ4" s="379"/>
      <c r="BR4" s="379"/>
      <c r="BS4" s="379"/>
      <c r="BT4" s="379"/>
      <c r="BU4" s="380"/>
      <c r="BV4" s="378">
        <v>47323706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5.0999999999999996</v>
      </c>
      <c r="CU4" s="556"/>
      <c r="CV4" s="556"/>
      <c r="CW4" s="556"/>
      <c r="CX4" s="556"/>
      <c r="CY4" s="556"/>
      <c r="CZ4" s="556"/>
      <c r="DA4" s="557"/>
      <c r="DB4" s="555">
        <v>5.5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47541668</v>
      </c>
      <c r="BO5" s="384"/>
      <c r="BP5" s="384"/>
      <c r="BQ5" s="384"/>
      <c r="BR5" s="384"/>
      <c r="BS5" s="384"/>
      <c r="BT5" s="384"/>
      <c r="BU5" s="385"/>
      <c r="BV5" s="383">
        <v>45244643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91.7</v>
      </c>
      <c r="CU5" s="354"/>
      <c r="CV5" s="354"/>
      <c r="CW5" s="354"/>
      <c r="CX5" s="354"/>
      <c r="CY5" s="354"/>
      <c r="CZ5" s="354"/>
      <c r="DA5" s="355"/>
      <c r="DB5" s="353">
        <v>91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2236785</v>
      </c>
      <c r="BO6" s="384"/>
      <c r="BP6" s="384"/>
      <c r="BQ6" s="384"/>
      <c r="BR6" s="384"/>
      <c r="BS6" s="384"/>
      <c r="BT6" s="384"/>
      <c r="BU6" s="385"/>
      <c r="BV6" s="383">
        <v>2079063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100.2</v>
      </c>
      <c r="CU6" s="530"/>
      <c r="CV6" s="530"/>
      <c r="CW6" s="530"/>
      <c r="CX6" s="530"/>
      <c r="CY6" s="530"/>
      <c r="CZ6" s="530"/>
      <c r="DA6" s="531"/>
      <c r="DB6" s="529">
        <v>100.2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678615</v>
      </c>
      <c r="BO7" s="384"/>
      <c r="BP7" s="384"/>
      <c r="BQ7" s="384"/>
      <c r="BR7" s="384"/>
      <c r="BS7" s="384"/>
      <c r="BT7" s="384"/>
      <c r="BU7" s="385"/>
      <c r="BV7" s="383">
        <v>391927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30606128</v>
      </c>
      <c r="CU7" s="384"/>
      <c r="CV7" s="384"/>
      <c r="CW7" s="384"/>
      <c r="CX7" s="384"/>
      <c r="CY7" s="384"/>
      <c r="CZ7" s="384"/>
      <c r="DA7" s="385"/>
      <c r="DB7" s="383">
        <v>30476469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1558170</v>
      </c>
      <c r="BO8" s="384"/>
      <c r="BP8" s="384"/>
      <c r="BQ8" s="384"/>
      <c r="BR8" s="384"/>
      <c r="BS8" s="384"/>
      <c r="BT8" s="384"/>
      <c r="BU8" s="385"/>
      <c r="BV8" s="383">
        <v>1687136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0.87</v>
      </c>
      <c r="CU8" s="493"/>
      <c r="CV8" s="493"/>
      <c r="CW8" s="493"/>
      <c r="CX8" s="493"/>
      <c r="CY8" s="493"/>
      <c r="CZ8" s="493"/>
      <c r="DA8" s="494"/>
      <c r="DB8" s="492">
        <v>0.87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154310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-128966</v>
      </c>
      <c r="BO9" s="384"/>
      <c r="BP9" s="384"/>
      <c r="BQ9" s="384"/>
      <c r="BR9" s="384"/>
      <c r="BS9" s="384"/>
      <c r="BT9" s="384"/>
      <c r="BU9" s="385"/>
      <c r="BV9" s="383">
        <v>-124430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13.8</v>
      </c>
      <c r="CU9" s="354"/>
      <c r="CV9" s="354"/>
      <c r="CW9" s="354"/>
      <c r="CX9" s="354"/>
      <c r="CY9" s="354"/>
      <c r="CZ9" s="354"/>
      <c r="DA9" s="355"/>
      <c r="DB9" s="353">
        <v>15.6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154684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2097</v>
      </c>
      <c r="BO10" s="384"/>
      <c r="BP10" s="384"/>
      <c r="BQ10" s="384"/>
      <c r="BR10" s="384"/>
      <c r="BS10" s="384"/>
      <c r="BT10" s="384"/>
      <c r="BU10" s="385"/>
      <c r="BV10" s="383">
        <v>101452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v>8828</v>
      </c>
      <c r="BO11" s="384"/>
      <c r="BP11" s="384"/>
      <c r="BQ11" s="384"/>
      <c r="BR11" s="384"/>
      <c r="BS11" s="384"/>
      <c r="BT11" s="384"/>
      <c r="BU11" s="385"/>
      <c r="BV11" s="383">
        <v>405813</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154694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719283</v>
      </c>
      <c r="BO12" s="384"/>
      <c r="BP12" s="384"/>
      <c r="BQ12" s="384"/>
      <c r="BR12" s="384"/>
      <c r="BS12" s="384"/>
      <c r="BT12" s="384"/>
      <c r="BU12" s="385"/>
      <c r="BV12" s="383">
        <v>161894</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152707</v>
      </c>
      <c r="S13" s="485"/>
      <c r="T13" s="485"/>
      <c r="U13" s="485"/>
      <c r="V13" s="486"/>
      <c r="W13" s="472" t="s">
        <v>123</v>
      </c>
      <c r="X13" s="396"/>
      <c r="Y13" s="396"/>
      <c r="Z13" s="396"/>
      <c r="AA13" s="396"/>
      <c r="AB13" s="397"/>
      <c r="AC13" s="359">
        <v>1871</v>
      </c>
      <c r="AD13" s="360"/>
      <c r="AE13" s="360"/>
      <c r="AF13" s="360"/>
      <c r="AG13" s="361"/>
      <c r="AH13" s="359">
        <v>2759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-837324</v>
      </c>
      <c r="BO13" s="384"/>
      <c r="BP13" s="384"/>
      <c r="BQ13" s="384"/>
      <c r="BR13" s="384"/>
      <c r="BS13" s="384"/>
      <c r="BT13" s="384"/>
      <c r="BU13" s="385"/>
      <c r="BV13" s="383">
        <v>220941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v>
      </c>
      <c r="CU13" s="354"/>
      <c r="CV13" s="354"/>
      <c r="CW13" s="354"/>
      <c r="CX13" s="354"/>
      <c r="CY13" s="354"/>
      <c r="CZ13" s="354"/>
      <c r="DA13" s="355"/>
      <c r="DB13" s="353">
        <v>9.4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155158</v>
      </c>
      <c r="S14" s="485"/>
      <c r="T14" s="485"/>
      <c r="U14" s="485"/>
      <c r="V14" s="486"/>
      <c r="W14" s="487"/>
      <c r="X14" s="399"/>
      <c r="Y14" s="399"/>
      <c r="Z14" s="399"/>
      <c r="AA14" s="399"/>
      <c r="AB14" s="400"/>
      <c r="AC14" s="477">
        <v>2.6</v>
      </c>
      <c r="AD14" s="478"/>
      <c r="AE14" s="478"/>
      <c r="AF14" s="478"/>
      <c r="AG14" s="479"/>
      <c r="AH14" s="477">
        <v>3.6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51.5</v>
      </c>
      <c r="CU14" s="456"/>
      <c r="CV14" s="456"/>
      <c r="CW14" s="456"/>
      <c r="CX14" s="456"/>
      <c r="CY14" s="456"/>
      <c r="CZ14" s="456"/>
      <c r="DA14" s="457"/>
      <c r="DB14" s="488">
        <v>67.3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153223</v>
      </c>
      <c r="S15" s="485"/>
      <c r="T15" s="485"/>
      <c r="U15" s="485"/>
      <c r="V15" s="486"/>
      <c r="W15" s="472" t="s">
        <v>130</v>
      </c>
      <c r="X15" s="396"/>
      <c r="Y15" s="396"/>
      <c r="Z15" s="396"/>
      <c r="AA15" s="396"/>
      <c r="AB15" s="397"/>
      <c r="AC15" s="359">
        <v>19034</v>
      </c>
      <c r="AD15" s="360"/>
      <c r="AE15" s="360"/>
      <c r="AF15" s="360"/>
      <c r="AG15" s="361"/>
      <c r="AH15" s="359">
        <v>21067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17955253</v>
      </c>
      <c r="BO15" s="379"/>
      <c r="BP15" s="379"/>
      <c r="BQ15" s="379"/>
      <c r="BR15" s="379"/>
      <c r="BS15" s="379"/>
      <c r="BT15" s="379"/>
      <c r="BU15" s="380"/>
      <c r="BV15" s="378">
        <v>17617766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26.9</v>
      </c>
      <c r="AD16" s="478"/>
      <c r="AE16" s="478"/>
      <c r="AF16" s="478"/>
      <c r="AG16" s="479"/>
      <c r="AH16" s="477">
        <v>27.4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20546698</v>
      </c>
      <c r="BO16" s="384"/>
      <c r="BP16" s="384"/>
      <c r="BQ16" s="384"/>
      <c r="BR16" s="384"/>
      <c r="BS16" s="384"/>
      <c r="BT16" s="384"/>
      <c r="BU16" s="385"/>
      <c r="BV16" s="383">
        <v>20349333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49965</v>
      </c>
      <c r="AD17" s="360"/>
      <c r="AE17" s="360"/>
      <c r="AF17" s="360"/>
      <c r="AG17" s="361"/>
      <c r="AH17" s="359">
        <v>51691</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23185322</v>
      </c>
      <c r="BO17" s="384"/>
      <c r="BP17" s="384"/>
      <c r="BQ17" s="384"/>
      <c r="BR17" s="384"/>
      <c r="BS17" s="384"/>
      <c r="BT17" s="384"/>
      <c r="BU17" s="385"/>
      <c r="BV17" s="383">
        <v>22777738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82.41</v>
      </c>
      <c r="M18" s="448"/>
      <c r="N18" s="448"/>
      <c r="O18" s="448"/>
      <c r="P18" s="448"/>
      <c r="Q18" s="448"/>
      <c r="R18" s="449"/>
      <c r="S18" s="449"/>
      <c r="T18" s="449"/>
      <c r="U18" s="449"/>
      <c r="V18" s="450"/>
      <c r="W18" s="464"/>
      <c r="X18" s="465"/>
      <c r="Y18" s="465"/>
      <c r="Z18" s="465"/>
      <c r="AA18" s="465"/>
      <c r="AB18" s="473"/>
      <c r="AC18" s="347">
        <v>70.5</v>
      </c>
      <c r="AD18" s="348"/>
      <c r="AE18" s="348"/>
      <c r="AF18" s="348"/>
      <c r="AG18" s="451"/>
      <c r="AH18" s="347">
        <v>67.2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28410703</v>
      </c>
      <c r="BO18" s="384"/>
      <c r="BP18" s="384"/>
      <c r="BQ18" s="384"/>
      <c r="BR18" s="384"/>
      <c r="BS18" s="384"/>
      <c r="BT18" s="384"/>
      <c r="BU18" s="385"/>
      <c r="BV18" s="383">
        <v>27813321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1872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36957511</v>
      </c>
      <c r="BO19" s="384"/>
      <c r="BP19" s="384"/>
      <c r="BQ19" s="384"/>
      <c r="BR19" s="384"/>
      <c r="BS19" s="384"/>
      <c r="BT19" s="384"/>
      <c r="BU19" s="385"/>
      <c r="BV19" s="383">
        <v>34646866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57238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48073682</v>
      </c>
      <c r="BO23" s="384"/>
      <c r="BP23" s="384"/>
      <c r="BQ23" s="384"/>
      <c r="BR23" s="384"/>
      <c r="BS23" s="384"/>
      <c r="BT23" s="384"/>
      <c r="BU23" s="385"/>
      <c r="BV23" s="383">
        <v>48305885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9100</v>
      </c>
      <c r="R24" s="360"/>
      <c r="S24" s="360"/>
      <c r="T24" s="360"/>
      <c r="U24" s="360"/>
      <c r="V24" s="361"/>
      <c r="W24" s="425"/>
      <c r="X24" s="416"/>
      <c r="Y24" s="417"/>
      <c r="Z24" s="356" t="s">
        <v>153</v>
      </c>
      <c r="AA24" s="357"/>
      <c r="AB24" s="357"/>
      <c r="AC24" s="357"/>
      <c r="AD24" s="357"/>
      <c r="AE24" s="357"/>
      <c r="AF24" s="357"/>
      <c r="AG24" s="358"/>
      <c r="AH24" s="359">
        <v>787</v>
      </c>
      <c r="AI24" s="360"/>
      <c r="AJ24" s="360"/>
      <c r="AK24" s="360"/>
      <c r="AL24" s="361"/>
      <c r="AM24" s="359">
        <v>2481411</v>
      </c>
      <c r="AN24" s="360"/>
      <c r="AO24" s="360"/>
      <c r="AP24" s="360"/>
      <c r="AQ24" s="360"/>
      <c r="AR24" s="361"/>
      <c r="AS24" s="359">
        <v>3153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32834031</v>
      </c>
      <c r="BO24" s="384"/>
      <c r="BP24" s="384"/>
      <c r="BQ24" s="384"/>
      <c r="BR24" s="384"/>
      <c r="BS24" s="384"/>
      <c r="BT24" s="384"/>
      <c r="BU24" s="385"/>
      <c r="BV24" s="383">
        <v>31564306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7800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1222626</v>
      </c>
      <c r="BO25" s="379"/>
      <c r="BP25" s="379"/>
      <c r="BQ25" s="379"/>
      <c r="BR25" s="379"/>
      <c r="BS25" s="379"/>
      <c r="BT25" s="379"/>
      <c r="BU25" s="380"/>
      <c r="BV25" s="378">
        <v>1849304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7000</v>
      </c>
      <c r="R26" s="360"/>
      <c r="S26" s="360"/>
      <c r="T26" s="360"/>
      <c r="U26" s="360"/>
      <c r="V26" s="361"/>
      <c r="W26" s="425"/>
      <c r="X26" s="416"/>
      <c r="Y26" s="417"/>
      <c r="Z26" s="356" t="s">
        <v>159</v>
      </c>
      <c r="AA26" s="438"/>
      <c r="AB26" s="438"/>
      <c r="AC26" s="438"/>
      <c r="AD26" s="438"/>
      <c r="AE26" s="438"/>
      <c r="AF26" s="438"/>
      <c r="AG26" s="439"/>
      <c r="AH26" s="359">
        <v>31</v>
      </c>
      <c r="AI26" s="360"/>
      <c r="AJ26" s="360"/>
      <c r="AK26" s="360"/>
      <c r="AL26" s="361"/>
      <c r="AM26" s="359">
        <v>89559</v>
      </c>
      <c r="AN26" s="360"/>
      <c r="AO26" s="360"/>
      <c r="AP26" s="360"/>
      <c r="AQ26" s="360"/>
      <c r="AR26" s="361"/>
      <c r="AS26" s="359">
        <v>2889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4450</v>
      </c>
      <c r="R27" s="360"/>
      <c r="S27" s="360"/>
      <c r="T27" s="360"/>
      <c r="U27" s="360"/>
      <c r="V27" s="361"/>
      <c r="W27" s="425"/>
      <c r="X27" s="416"/>
      <c r="Y27" s="417"/>
      <c r="Z27" s="356" t="s">
        <v>162</v>
      </c>
      <c r="AA27" s="357"/>
      <c r="AB27" s="357"/>
      <c r="AC27" s="357"/>
      <c r="AD27" s="357"/>
      <c r="AE27" s="357"/>
      <c r="AF27" s="357"/>
      <c r="AG27" s="358"/>
      <c r="AH27" s="359">
        <v>24</v>
      </c>
      <c r="AI27" s="360"/>
      <c r="AJ27" s="360"/>
      <c r="AK27" s="360"/>
      <c r="AL27" s="361"/>
      <c r="AM27" s="359">
        <v>83281</v>
      </c>
      <c r="AN27" s="360"/>
      <c r="AO27" s="360"/>
      <c r="AP27" s="360"/>
      <c r="AQ27" s="360"/>
      <c r="AR27" s="361"/>
      <c r="AS27" s="359">
        <v>3470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v>959366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3850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5486463</v>
      </c>
      <c r="BO28" s="379"/>
      <c r="BP28" s="379"/>
      <c r="BQ28" s="379"/>
      <c r="BR28" s="379"/>
      <c r="BS28" s="379"/>
      <c r="BT28" s="379"/>
      <c r="BU28" s="380"/>
      <c r="BV28" s="378">
        <v>5379716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30</v>
      </c>
      <c r="M29" s="360"/>
      <c r="N29" s="360"/>
      <c r="O29" s="360"/>
      <c r="P29" s="361"/>
      <c r="Q29" s="359">
        <v>3600</v>
      </c>
      <c r="R29" s="360"/>
      <c r="S29" s="360"/>
      <c r="T29" s="360"/>
      <c r="U29" s="360"/>
      <c r="V29" s="361"/>
      <c r="W29" s="426"/>
      <c r="X29" s="427"/>
      <c r="Y29" s="428"/>
      <c r="Z29" s="356" t="s">
        <v>169</v>
      </c>
      <c r="AA29" s="357"/>
      <c r="AB29" s="357"/>
      <c r="AC29" s="357"/>
      <c r="AD29" s="357"/>
      <c r="AE29" s="357"/>
      <c r="AF29" s="357"/>
      <c r="AG29" s="358"/>
      <c r="AH29" s="359">
        <v>811</v>
      </c>
      <c r="AI29" s="360"/>
      <c r="AJ29" s="360"/>
      <c r="AK29" s="360"/>
      <c r="AL29" s="361"/>
      <c r="AM29" s="359">
        <v>2564692</v>
      </c>
      <c r="AN29" s="360"/>
      <c r="AO29" s="360"/>
      <c r="AP29" s="360"/>
      <c r="AQ29" s="360"/>
      <c r="AR29" s="361"/>
      <c r="AS29" s="359">
        <v>3162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129500</v>
      </c>
      <c r="BO29" s="384"/>
      <c r="BP29" s="384"/>
      <c r="BQ29" s="384"/>
      <c r="BR29" s="384"/>
      <c r="BS29" s="384"/>
      <c r="BT29" s="384"/>
      <c r="BU29" s="385"/>
      <c r="BV29" s="383">
        <v>129453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1280452</v>
      </c>
      <c r="BO30" s="387"/>
      <c r="BP30" s="387"/>
      <c r="BQ30" s="387"/>
      <c r="BR30" s="387"/>
      <c r="BS30" s="387"/>
      <c r="BT30" s="387"/>
      <c r="BU30" s="388"/>
      <c r="BV30" s="386">
        <v>335604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久喜宮代衛生組合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埼玉東部消防組合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土地区画整理事業特別会計</v>
      </c>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70" zoomScaleNormal="70" zoomScaleSheetLayoutView="100" workbookViewId="0">
      <selection activeCell="M52" sqref="M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8" t="s">
        <v>24</v>
      </c>
      <c r="C41" s="1179"/>
      <c r="D41" s="81"/>
      <c r="E41" s="1180" t="s">
        <v>25</v>
      </c>
      <c r="F41" s="1180"/>
      <c r="G41" s="1180"/>
      <c r="H41" s="1181"/>
      <c r="I41" s="82">
        <v>47489</v>
      </c>
      <c r="J41" s="83">
        <v>46794</v>
      </c>
      <c r="K41" s="83">
        <v>46823</v>
      </c>
      <c r="L41" s="83">
        <v>47469</v>
      </c>
      <c r="M41" s="84">
        <v>47259</v>
      </c>
    </row>
    <row r="42" spans="2:13" ht="27.75" customHeight="1">
      <c r="B42" s="1168"/>
      <c r="C42" s="1169"/>
      <c r="D42" s="85"/>
      <c r="E42" s="1172" t="s">
        <v>26</v>
      </c>
      <c r="F42" s="1172"/>
      <c r="G42" s="1172"/>
      <c r="H42" s="1173"/>
      <c r="I42" s="86">
        <v>145</v>
      </c>
      <c r="J42" s="87">
        <v>130</v>
      </c>
      <c r="K42" s="87">
        <v>115</v>
      </c>
      <c r="L42" s="87">
        <v>100</v>
      </c>
      <c r="M42" s="88">
        <v>85</v>
      </c>
    </row>
    <row r="43" spans="2:13" ht="27.75" customHeight="1">
      <c r="B43" s="1168"/>
      <c r="C43" s="1169"/>
      <c r="D43" s="85"/>
      <c r="E43" s="1172" t="s">
        <v>27</v>
      </c>
      <c r="F43" s="1172"/>
      <c r="G43" s="1172"/>
      <c r="H43" s="1173"/>
      <c r="I43" s="86">
        <v>24558</v>
      </c>
      <c r="J43" s="87">
        <v>24500</v>
      </c>
      <c r="K43" s="87">
        <v>24761</v>
      </c>
      <c r="L43" s="87">
        <v>24867</v>
      </c>
      <c r="M43" s="88">
        <v>24914</v>
      </c>
    </row>
    <row r="44" spans="2:13" ht="27.75" customHeight="1">
      <c r="B44" s="1168"/>
      <c r="C44" s="1169"/>
      <c r="D44" s="85"/>
      <c r="E44" s="1172" t="s">
        <v>28</v>
      </c>
      <c r="F44" s="1172"/>
      <c r="G44" s="1172"/>
      <c r="H44" s="1173"/>
      <c r="I44" s="86">
        <v>1630</v>
      </c>
      <c r="J44" s="87">
        <v>1320</v>
      </c>
      <c r="K44" s="87">
        <v>1212</v>
      </c>
      <c r="L44" s="87">
        <v>1144</v>
      </c>
      <c r="M44" s="88">
        <v>1357</v>
      </c>
    </row>
    <row r="45" spans="2:13" ht="27.75" customHeight="1">
      <c r="B45" s="1168"/>
      <c r="C45" s="1169"/>
      <c r="D45" s="85"/>
      <c r="E45" s="1172" t="s">
        <v>29</v>
      </c>
      <c r="F45" s="1172"/>
      <c r="G45" s="1172"/>
      <c r="H45" s="1173"/>
      <c r="I45" s="86">
        <v>8736</v>
      </c>
      <c r="J45" s="87">
        <v>8471</v>
      </c>
      <c r="K45" s="87">
        <v>8156</v>
      </c>
      <c r="L45" s="87">
        <v>5519</v>
      </c>
      <c r="M45" s="88">
        <v>4820</v>
      </c>
    </row>
    <row r="46" spans="2:13" ht="27.75" customHeight="1">
      <c r="B46" s="1168"/>
      <c r="C46" s="1169"/>
      <c r="D46" s="85"/>
      <c r="E46" s="1172" t="s">
        <v>30</v>
      </c>
      <c r="F46" s="1172"/>
      <c r="G46" s="1172"/>
      <c r="H46" s="1173"/>
      <c r="I46" s="86" t="s">
        <v>476</v>
      </c>
      <c r="J46" s="87" t="s">
        <v>476</v>
      </c>
      <c r="K46" s="87" t="s">
        <v>476</v>
      </c>
      <c r="L46" s="87" t="s">
        <v>476</v>
      </c>
      <c r="M46" s="88" t="s">
        <v>476</v>
      </c>
    </row>
    <row r="47" spans="2:13" ht="27.75" customHeight="1">
      <c r="B47" s="1168"/>
      <c r="C47" s="1169"/>
      <c r="D47" s="85"/>
      <c r="E47" s="1172" t="s">
        <v>31</v>
      </c>
      <c r="F47" s="1172"/>
      <c r="G47" s="1172"/>
      <c r="H47" s="1173"/>
      <c r="I47" s="86" t="s">
        <v>476</v>
      </c>
      <c r="J47" s="87" t="s">
        <v>476</v>
      </c>
      <c r="K47" s="87" t="s">
        <v>476</v>
      </c>
      <c r="L47" s="87" t="s">
        <v>476</v>
      </c>
      <c r="M47" s="88" t="s">
        <v>476</v>
      </c>
    </row>
    <row r="48" spans="2:13" ht="27.75" customHeight="1">
      <c r="B48" s="1170"/>
      <c r="C48" s="1171"/>
      <c r="D48" s="85"/>
      <c r="E48" s="1172" t="s">
        <v>32</v>
      </c>
      <c r="F48" s="1172"/>
      <c r="G48" s="1172"/>
      <c r="H48" s="1173"/>
      <c r="I48" s="86" t="s">
        <v>476</v>
      </c>
      <c r="J48" s="87" t="s">
        <v>476</v>
      </c>
      <c r="K48" s="87" t="s">
        <v>476</v>
      </c>
      <c r="L48" s="87" t="s">
        <v>476</v>
      </c>
      <c r="M48" s="88" t="s">
        <v>476</v>
      </c>
    </row>
    <row r="49" spans="2:13" ht="27.75" customHeight="1">
      <c r="B49" s="1166" t="s">
        <v>33</v>
      </c>
      <c r="C49" s="1167"/>
      <c r="D49" s="89"/>
      <c r="E49" s="1172" t="s">
        <v>34</v>
      </c>
      <c r="F49" s="1172"/>
      <c r="G49" s="1172"/>
      <c r="H49" s="1173"/>
      <c r="I49" s="86">
        <v>4415</v>
      </c>
      <c r="J49" s="87">
        <v>4600</v>
      </c>
      <c r="K49" s="87">
        <v>6476</v>
      </c>
      <c r="L49" s="87">
        <v>7283</v>
      </c>
      <c r="M49" s="88">
        <v>8194</v>
      </c>
    </row>
    <row r="50" spans="2:13" ht="27.75" customHeight="1">
      <c r="B50" s="1168"/>
      <c r="C50" s="1169"/>
      <c r="D50" s="85"/>
      <c r="E50" s="1172" t="s">
        <v>35</v>
      </c>
      <c r="F50" s="1172"/>
      <c r="G50" s="1172"/>
      <c r="H50" s="1173"/>
      <c r="I50" s="86">
        <v>8781</v>
      </c>
      <c r="J50" s="87">
        <v>8328</v>
      </c>
      <c r="K50" s="87">
        <v>8091</v>
      </c>
      <c r="L50" s="87">
        <v>8551</v>
      </c>
      <c r="M50" s="88">
        <v>9066</v>
      </c>
    </row>
    <row r="51" spans="2:13" ht="27.75" customHeight="1">
      <c r="B51" s="1170"/>
      <c r="C51" s="1171"/>
      <c r="D51" s="85"/>
      <c r="E51" s="1172" t="s">
        <v>36</v>
      </c>
      <c r="F51" s="1172"/>
      <c r="G51" s="1172"/>
      <c r="H51" s="1173"/>
      <c r="I51" s="86">
        <v>40309</v>
      </c>
      <c r="J51" s="87">
        <v>41883</v>
      </c>
      <c r="K51" s="87">
        <v>42953</v>
      </c>
      <c r="L51" s="87">
        <v>45101</v>
      </c>
      <c r="M51" s="88">
        <v>47317</v>
      </c>
    </row>
    <row r="52" spans="2:13" ht="27.75" customHeight="1" thickBot="1">
      <c r="B52" s="1174" t="s">
        <v>21</v>
      </c>
      <c r="C52" s="1175"/>
      <c r="D52" s="90"/>
      <c r="E52" s="1176" t="s">
        <v>37</v>
      </c>
      <c r="F52" s="1176"/>
      <c r="G52" s="1176"/>
      <c r="H52" s="1177"/>
      <c r="I52" s="91">
        <v>29053</v>
      </c>
      <c r="J52" s="92">
        <v>26403</v>
      </c>
      <c r="K52" s="92">
        <v>23548</v>
      </c>
      <c r="L52" s="92">
        <v>18164</v>
      </c>
      <c r="M52" s="93">
        <v>13859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28729</v>
      </c>
      <c r="E3" s="116"/>
      <c r="F3" s="117">
        <v>50804</v>
      </c>
      <c r="G3" s="118"/>
      <c r="H3" s="119"/>
    </row>
    <row r="4" spans="1:8">
      <c r="A4" s="120"/>
      <c r="B4" s="121"/>
      <c r="C4" s="122"/>
      <c r="D4" s="123">
        <v>23919</v>
      </c>
      <c r="E4" s="124"/>
      <c r="F4" s="125">
        <v>30480</v>
      </c>
      <c r="G4" s="126"/>
      <c r="H4" s="127"/>
    </row>
    <row r="5" spans="1:8">
      <c r="A5" s="108" t="s">
        <v>509</v>
      </c>
      <c r="B5" s="113"/>
      <c r="C5" s="114"/>
      <c r="D5" s="115">
        <v>19326</v>
      </c>
      <c r="E5" s="116"/>
      <c r="F5" s="117">
        <v>38606</v>
      </c>
      <c r="G5" s="118"/>
      <c r="H5" s="119"/>
    </row>
    <row r="6" spans="1:8">
      <c r="A6" s="120"/>
      <c r="B6" s="121"/>
      <c r="C6" s="122"/>
      <c r="D6" s="123">
        <v>13478</v>
      </c>
      <c r="E6" s="124"/>
      <c r="F6" s="125">
        <v>22435</v>
      </c>
      <c r="G6" s="126"/>
      <c r="H6" s="127"/>
    </row>
    <row r="7" spans="1:8">
      <c r="A7" s="108" t="s">
        <v>510</v>
      </c>
      <c r="B7" s="113"/>
      <c r="C7" s="114"/>
      <c r="D7" s="115">
        <v>20999</v>
      </c>
      <c r="E7" s="116"/>
      <c r="F7" s="117">
        <v>39425</v>
      </c>
      <c r="G7" s="118"/>
      <c r="H7" s="119"/>
    </row>
    <row r="8" spans="1:8">
      <c r="A8" s="120"/>
      <c r="B8" s="121"/>
      <c r="C8" s="122"/>
      <c r="D8" s="123">
        <v>13276</v>
      </c>
      <c r="E8" s="124"/>
      <c r="F8" s="125">
        <v>22414</v>
      </c>
      <c r="G8" s="126"/>
      <c r="H8" s="127"/>
    </row>
    <row r="9" spans="1:8">
      <c r="A9" s="108" t="s">
        <v>511</v>
      </c>
      <c r="B9" s="113"/>
      <c r="C9" s="114"/>
      <c r="D9" s="115">
        <v>28132</v>
      </c>
      <c r="E9" s="116"/>
      <c r="F9" s="117">
        <v>43141</v>
      </c>
      <c r="G9" s="118"/>
      <c r="H9" s="119"/>
    </row>
    <row r="10" spans="1:8">
      <c r="A10" s="120"/>
      <c r="B10" s="121"/>
      <c r="C10" s="122"/>
      <c r="D10" s="123">
        <v>19229</v>
      </c>
      <c r="E10" s="124"/>
      <c r="F10" s="125">
        <v>21887</v>
      </c>
      <c r="G10" s="126"/>
      <c r="H10" s="127"/>
    </row>
    <row r="11" spans="1:8">
      <c r="A11" s="108" t="s">
        <v>512</v>
      </c>
      <c r="B11" s="113"/>
      <c r="C11" s="114"/>
      <c r="D11" s="115">
        <v>30326</v>
      </c>
      <c r="E11" s="116"/>
      <c r="F11" s="117">
        <v>45117</v>
      </c>
      <c r="G11" s="118"/>
      <c r="H11" s="119"/>
    </row>
    <row r="12" spans="1:8">
      <c r="A12" s="120"/>
      <c r="B12" s="121"/>
      <c r="C12" s="128"/>
      <c r="D12" s="123">
        <v>17467</v>
      </c>
      <c r="E12" s="124"/>
      <c r="F12" s="125">
        <v>25589</v>
      </c>
      <c r="G12" s="126"/>
      <c r="H12" s="127"/>
    </row>
    <row r="13" spans="1:8">
      <c r="A13" s="108"/>
      <c r="B13" s="113"/>
      <c r="C13" s="129"/>
      <c r="D13" s="130">
        <v>25502</v>
      </c>
      <c r="E13" s="131"/>
      <c r="F13" s="132">
        <v>43419</v>
      </c>
      <c r="G13" s="133"/>
      <c r="H13" s="119"/>
    </row>
    <row r="14" spans="1:8">
      <c r="A14" s="120"/>
      <c r="B14" s="121"/>
      <c r="C14" s="122"/>
      <c r="D14" s="123">
        <v>17474</v>
      </c>
      <c r="E14" s="124"/>
      <c r="F14" s="125">
        <v>24561</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5.78</v>
      </c>
      <c r="C19" s="134">
        <f>ROUND(VALUE(SUBSTITUTE(実質収支比率等に係る経年分析!G$48,"▲","-")),2)</f>
        <v>6.81</v>
      </c>
      <c r="D19" s="134">
        <f>ROUND(VALUE(SUBSTITUTE(実質収支比率等に係る経年分析!H$48,"▲","-")),2)</f>
        <v>5.99</v>
      </c>
      <c r="E19" s="134">
        <f>ROUND(VALUE(SUBSTITUTE(実質収支比率等に係る経年分析!I$48,"▲","-")),2)</f>
        <v>5.54</v>
      </c>
      <c r="F19" s="134">
        <f>ROUND(VALUE(SUBSTITUTE(実質収支比率等に係る経年分析!J$48,"▲","-")),2)</f>
        <v>5.09</v>
      </c>
    </row>
    <row r="20" spans="1:11">
      <c r="A20" s="134" t="s">
        <v>42</v>
      </c>
      <c r="B20" s="134">
        <f>ROUND(VALUE(SUBSTITUTE(実質収支比率等に係る経年分析!F$47,"▲","-")),2)</f>
        <v>9.7200000000000006</v>
      </c>
      <c r="C20" s="134">
        <f>ROUND(VALUE(SUBSTITUTE(実質収支比率等に係る経年分析!G$47,"▲","-")),2)</f>
        <v>11.72</v>
      </c>
      <c r="D20" s="134">
        <f>ROUND(VALUE(SUBSTITUTE(実質収支比率等に係る経年分析!H$47,"▲","-")),2)</f>
        <v>15.02</v>
      </c>
      <c r="E20" s="134">
        <f>ROUND(VALUE(SUBSTITUTE(実質収支比率等に係る経年分析!I$47,"▲","-")),2)</f>
        <v>17.649999999999999</v>
      </c>
      <c r="F20" s="134">
        <f>ROUND(VALUE(SUBSTITUTE(実質収支比率等に係る経年分析!J$47,"▲","-")),2)</f>
        <v>17.93</v>
      </c>
    </row>
    <row r="21" spans="1:11">
      <c r="A21" s="134" t="s">
        <v>43</v>
      </c>
      <c r="B21" s="134">
        <f>IF(ISNUMBER(VALUE(SUBSTITUTE(実質収支比率等に係る経年分析!F$49,"▲","-"))),ROUND(VALUE(SUBSTITUTE(実質収支比率等に係る経年分析!F$49,"▲","-")),2),NA())</f>
        <v>1.39</v>
      </c>
      <c r="C21" s="134">
        <f>IF(ISNUMBER(VALUE(SUBSTITUTE(実質収支比率等に係る経年分析!G$49,"▲","-"))),ROUND(VALUE(SUBSTITUTE(実質収支比率等に係る経年分析!G$49,"▲","-")),2),NA())</f>
        <v>1.64</v>
      </c>
      <c r="D21" s="134">
        <f>IF(ISNUMBER(VALUE(SUBSTITUTE(実質収支比率等に係る経年分析!H$49,"▲","-"))),ROUND(VALUE(SUBSTITUTE(実質収支比率等に係る経年分析!H$49,"▲","-")),2),NA())</f>
        <v>-0.88</v>
      </c>
      <c r="E21" s="134">
        <f>IF(ISNUMBER(VALUE(SUBSTITUTE(実質収支比率等に係る経年分析!I$49,"▲","-"))),ROUND(VALUE(SUBSTITUTE(実質収支比率等に係る経年分析!I$49,"▲","-")),2),NA())</f>
        <v>0.72</v>
      </c>
      <c r="F21" s="134">
        <f>IF(ISNUMBER(VALUE(SUBSTITUTE(実質収支比率等に係る経年分析!J$49,"▲","-"))),ROUND(VALUE(SUBSTITUTE(実質収支比率等に係る経年分析!J$49,"▲","-")),2),NA())</f>
        <v>-2.74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4.7699999999999996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4.9400000000000004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13.99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4055</v>
      </c>
      <c r="E42" s="136"/>
      <c r="F42" s="136"/>
      <c r="G42" s="136">
        <f>'実質公債費比率（分子）の構造'!L$52</f>
        <v>3956</v>
      </c>
      <c r="H42" s="136"/>
      <c r="I42" s="136"/>
      <c r="J42" s="136">
        <f>'実質公債費比率（分子）の構造'!M$52</f>
        <v>4022</v>
      </c>
      <c r="K42" s="136"/>
      <c r="L42" s="136"/>
      <c r="M42" s="136">
        <f>'実質公債費比率（分子）の構造'!N$52</f>
        <v>4088</v>
      </c>
      <c r="N42" s="136"/>
      <c r="O42" s="136"/>
      <c r="P42" s="136">
        <f>'実質公債費比率（分子）の構造'!O$52</f>
        <v>4322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22</v>
      </c>
      <c r="C44" s="136"/>
      <c r="D44" s="136"/>
      <c r="E44" s="136">
        <f>'実質公債費比率（分子）の構造'!L$50</f>
        <v>22</v>
      </c>
      <c r="F44" s="136"/>
      <c r="G44" s="136"/>
      <c r="H44" s="136">
        <f>'実質公債費比率（分子）の構造'!M$50</f>
        <v>20</v>
      </c>
      <c r="I44" s="136"/>
      <c r="J44" s="136"/>
      <c r="K44" s="136">
        <f>'実質公債費比率（分子）の構造'!N$50</f>
        <v>20</v>
      </c>
      <c r="L44" s="136"/>
      <c r="M44" s="136"/>
      <c r="N44" s="136">
        <f>'実質公債費比率（分子）の構造'!O$50</f>
        <v>20</v>
      </c>
      <c r="O44" s="136"/>
      <c r="P44" s="136"/>
    </row>
    <row r="45" spans="1:16">
      <c r="A45" s="136" t="s">
        <v>53</v>
      </c>
      <c r="B45" s="136">
        <f>'実質公債費比率（分子）の構造'!K$49</f>
        <v>403</v>
      </c>
      <c r="C45" s="136"/>
      <c r="D45" s="136"/>
      <c r="E45" s="136">
        <f>'実質公債費比率（分子）の構造'!L$49</f>
        <v>324</v>
      </c>
      <c r="F45" s="136"/>
      <c r="G45" s="136"/>
      <c r="H45" s="136">
        <f>'実質公債費比率（分子）の構造'!M$49</f>
        <v>297</v>
      </c>
      <c r="I45" s="136"/>
      <c r="J45" s="136"/>
      <c r="K45" s="136">
        <f>'実質公債費比率（分子）の構造'!N$49</f>
        <v>284</v>
      </c>
      <c r="L45" s="136"/>
      <c r="M45" s="136"/>
      <c r="N45" s="136">
        <f>'実質公債費比率（分子）の構造'!O$49</f>
        <v>284</v>
      </c>
      <c r="O45" s="136"/>
      <c r="P45" s="136"/>
    </row>
    <row r="46" spans="1:16">
      <c r="A46" s="136" t="s">
        <v>54</v>
      </c>
      <c r="B46" s="136">
        <f>'実質公債費比率（分子）の構造'!K$48</f>
        <v>1607</v>
      </c>
      <c r="C46" s="136"/>
      <c r="D46" s="136"/>
      <c r="E46" s="136">
        <f>'実質公債費比率（分子）の構造'!L$48</f>
        <v>1435</v>
      </c>
      <c r="F46" s="136"/>
      <c r="G46" s="136"/>
      <c r="H46" s="136">
        <f>'実質公債費比率（分子）の構造'!M$48</f>
        <v>1395</v>
      </c>
      <c r="I46" s="136"/>
      <c r="J46" s="136"/>
      <c r="K46" s="136">
        <f>'実質公債費比率（分子）の構造'!N$48</f>
        <v>1259</v>
      </c>
      <c r="L46" s="136"/>
      <c r="M46" s="136"/>
      <c r="N46" s="136">
        <f>'実質公債費比率（分子）の構造'!O$48</f>
        <v>1309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4722</v>
      </c>
      <c r="C49" s="136"/>
      <c r="D49" s="136"/>
      <c r="E49" s="136">
        <f>'実質公債費比率（分子）の構造'!L$45</f>
        <v>4912</v>
      </c>
      <c r="F49" s="136"/>
      <c r="G49" s="136"/>
      <c r="H49" s="136">
        <f>'実質公債費比率（分子）の構造'!M$45</f>
        <v>4896</v>
      </c>
      <c r="I49" s="136"/>
      <c r="J49" s="136"/>
      <c r="K49" s="136">
        <f>'実質公債費比率（分子）の構造'!N$45</f>
        <v>4848</v>
      </c>
      <c r="L49" s="136"/>
      <c r="M49" s="136"/>
      <c r="N49" s="136">
        <f>'実質公債費比率（分子）の構造'!O$45</f>
        <v>5089</v>
      </c>
      <c r="O49" s="136"/>
      <c r="P49" s="136"/>
    </row>
    <row r="50" spans="1:16">
      <c r="A50" s="136" t="s">
        <v>58</v>
      </c>
      <c r="B50" s="136" t="e">
        <f>NA()</f>
        <v>#N/A</v>
      </c>
      <c r="C50" s="136">
        <f>IF(ISNUMBER('実質公債費比率（分子）の構造'!K$53),'実質公債費比率（分子）の構造'!K$53,NA())</f>
        <v>2699</v>
      </c>
      <c r="D50" s="136" t="e">
        <f>NA()</f>
        <v>#N/A</v>
      </c>
      <c r="E50" s="136" t="e">
        <f>NA()</f>
        <v>#N/A</v>
      </c>
      <c r="F50" s="136">
        <f>IF(ISNUMBER('実質公債費比率（分子）の構造'!L$53),'実質公債費比率（分子）の構造'!L$53,NA())</f>
        <v>2737</v>
      </c>
      <c r="G50" s="136" t="e">
        <f>NA()</f>
        <v>#N/A</v>
      </c>
      <c r="H50" s="136" t="e">
        <f>NA()</f>
        <v>#N/A</v>
      </c>
      <c r="I50" s="136">
        <f>IF(ISNUMBER('実質公債費比率（分子）の構造'!M$53),'実質公債費比率（分子）の構造'!M$53,NA())</f>
        <v>2586</v>
      </c>
      <c r="J50" s="136" t="e">
        <f>NA()</f>
        <v>#N/A</v>
      </c>
      <c r="K50" s="136" t="e">
        <f>NA()</f>
        <v>#N/A</v>
      </c>
      <c r="L50" s="136">
        <f>IF(ISNUMBER('実質公債費比率（分子）の構造'!N$53),'実質公債費比率（分子）の構造'!N$53,NA())</f>
        <v>2323</v>
      </c>
      <c r="M50" s="136" t="e">
        <f>NA()</f>
        <v>#N/A</v>
      </c>
      <c r="N50" s="136" t="e">
        <f>NA()</f>
        <v>#N/A</v>
      </c>
      <c r="O50" s="136">
        <f>IF(ISNUMBER('実質公債費比率（分子）の構造'!O$53),'実質公債費比率（分子）の構造'!O$53,NA())</f>
        <v>2380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40309</v>
      </c>
      <c r="E56" s="135"/>
      <c r="F56" s="135"/>
      <c r="G56" s="135">
        <f>'将来負担比率（分子）の構造'!J$51</f>
        <v>41883</v>
      </c>
      <c r="H56" s="135"/>
      <c r="I56" s="135"/>
      <c r="J56" s="135">
        <f>'将来負担比率（分子）の構造'!K$51</f>
        <v>42953</v>
      </c>
      <c r="K56" s="135"/>
      <c r="L56" s="135"/>
      <c r="M56" s="135">
        <f>'将来負担比率（分子）の構造'!L$51</f>
        <v>45101</v>
      </c>
      <c r="N56" s="135"/>
      <c r="O56" s="135"/>
      <c r="P56" s="135">
        <f>'将来負担比率（分子）の構造'!M$51</f>
        <v>47317</v>
      </c>
    </row>
    <row r="57" spans="1:16">
      <c r="A57" s="135" t="s">
        <v>35</v>
      </c>
      <c r="B57" s="135"/>
      <c r="C57" s="135"/>
      <c r="D57" s="135">
        <f>'将来負担比率（分子）の構造'!I$50</f>
        <v>8781</v>
      </c>
      <c r="E57" s="135"/>
      <c r="F57" s="135"/>
      <c r="G57" s="135">
        <f>'将来負担比率（分子）の構造'!J$50</f>
        <v>8328</v>
      </c>
      <c r="H57" s="135"/>
      <c r="I57" s="135"/>
      <c r="J57" s="135">
        <f>'将来負担比率（分子）の構造'!K$50</f>
        <v>8091</v>
      </c>
      <c r="K57" s="135"/>
      <c r="L57" s="135"/>
      <c r="M57" s="135">
        <f>'将来負担比率（分子）の構造'!L$50</f>
        <v>8551</v>
      </c>
      <c r="N57" s="135"/>
      <c r="O57" s="135"/>
      <c r="P57" s="135">
        <f>'将来負担比率（分子）の構造'!M$50</f>
        <v>9066</v>
      </c>
    </row>
    <row r="58" spans="1:16">
      <c r="A58" s="135" t="s">
        <v>34</v>
      </c>
      <c r="B58" s="135"/>
      <c r="C58" s="135"/>
      <c r="D58" s="135">
        <f>'将来負担比率（分子）の構造'!I$49</f>
        <v>4415</v>
      </c>
      <c r="E58" s="135"/>
      <c r="F58" s="135"/>
      <c r="G58" s="135">
        <f>'将来負担比率（分子）の構造'!J$49</f>
        <v>4600</v>
      </c>
      <c r="H58" s="135"/>
      <c r="I58" s="135"/>
      <c r="J58" s="135">
        <f>'将来負担比率（分子）の構造'!K$49</f>
        <v>6476</v>
      </c>
      <c r="K58" s="135"/>
      <c r="L58" s="135"/>
      <c r="M58" s="135">
        <f>'将来負担比率（分子）の構造'!L$49</f>
        <v>7283</v>
      </c>
      <c r="N58" s="135"/>
      <c r="O58" s="135"/>
      <c r="P58" s="135">
        <f>'将来負担比率（分子）の構造'!M$49</f>
        <v>8194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8736</v>
      </c>
      <c r="C62" s="135"/>
      <c r="D62" s="135"/>
      <c r="E62" s="135">
        <f>'将来負担比率（分子）の構造'!J$45</f>
        <v>8471</v>
      </c>
      <c r="F62" s="135"/>
      <c r="G62" s="135"/>
      <c r="H62" s="135">
        <f>'将来負担比率（分子）の構造'!K$45</f>
        <v>8156</v>
      </c>
      <c r="I62" s="135"/>
      <c r="J62" s="135"/>
      <c r="K62" s="135">
        <f>'将来負担比率（分子）の構造'!L$45</f>
        <v>5519</v>
      </c>
      <c r="L62" s="135"/>
      <c r="M62" s="135"/>
      <c r="N62" s="135">
        <f>'将来負担比率（分子）の構造'!M$45</f>
        <v>4820</v>
      </c>
      <c r="O62" s="135"/>
      <c r="P62" s="135"/>
    </row>
    <row r="63" spans="1:16">
      <c r="A63" s="135" t="s">
        <v>28</v>
      </c>
      <c r="B63" s="135">
        <f>'将来負担比率（分子）の構造'!I$44</f>
        <v>1630</v>
      </c>
      <c r="C63" s="135"/>
      <c r="D63" s="135"/>
      <c r="E63" s="135">
        <f>'将来負担比率（分子）の構造'!J$44</f>
        <v>1320</v>
      </c>
      <c r="F63" s="135"/>
      <c r="G63" s="135"/>
      <c r="H63" s="135">
        <f>'将来負担比率（分子）の構造'!K$44</f>
        <v>1212</v>
      </c>
      <c r="I63" s="135"/>
      <c r="J63" s="135"/>
      <c r="K63" s="135">
        <f>'将来負担比率（分子）の構造'!L$44</f>
        <v>1144</v>
      </c>
      <c r="L63" s="135"/>
      <c r="M63" s="135"/>
      <c r="N63" s="135">
        <f>'将来負担比率（分子）の構造'!M$44</f>
        <v>1357</v>
      </c>
      <c r="O63" s="135"/>
      <c r="P63" s="135"/>
    </row>
    <row r="64" spans="1:16">
      <c r="A64" s="135" t="s">
        <v>27</v>
      </c>
      <c r="B64" s="135">
        <f>'将来負担比率（分子）の構造'!I$43</f>
        <v>24558</v>
      </c>
      <c r="C64" s="135"/>
      <c r="D64" s="135"/>
      <c r="E64" s="135">
        <f>'将来負担比率（分子）の構造'!J$43</f>
        <v>24500</v>
      </c>
      <c r="F64" s="135"/>
      <c r="G64" s="135"/>
      <c r="H64" s="135">
        <f>'将来負担比率（分子）の構造'!K$43</f>
        <v>24761</v>
      </c>
      <c r="I64" s="135"/>
      <c r="J64" s="135"/>
      <c r="K64" s="135">
        <f>'将来負担比率（分子）の構造'!L$43</f>
        <v>24867</v>
      </c>
      <c r="L64" s="135"/>
      <c r="M64" s="135"/>
      <c r="N64" s="135">
        <f>'将来負担比率（分子）の構造'!M$43</f>
        <v>24914</v>
      </c>
      <c r="O64" s="135"/>
      <c r="P64" s="135"/>
    </row>
    <row r="65" spans="1:16">
      <c r="A65" s="135" t="s">
        <v>26</v>
      </c>
      <c r="B65" s="135">
        <f>'将来負担比率（分子）の構造'!I$42</f>
        <v>145</v>
      </c>
      <c r="C65" s="135"/>
      <c r="D65" s="135"/>
      <c r="E65" s="135">
        <f>'将来負担比率（分子）の構造'!J$42</f>
        <v>130</v>
      </c>
      <c r="F65" s="135"/>
      <c r="G65" s="135"/>
      <c r="H65" s="135">
        <f>'将来負担比率（分子）の構造'!K$42</f>
        <v>115</v>
      </c>
      <c r="I65" s="135"/>
      <c r="J65" s="135"/>
      <c r="K65" s="135">
        <f>'将来負担比率（分子）の構造'!L$42</f>
        <v>100</v>
      </c>
      <c r="L65" s="135"/>
      <c r="M65" s="135"/>
      <c r="N65" s="135">
        <f>'将来負担比率（分子）の構造'!M$42</f>
        <v>85</v>
      </c>
      <c r="O65" s="135"/>
      <c r="P65" s="135"/>
    </row>
    <row r="66" spans="1:16">
      <c r="A66" s="135" t="s">
        <v>25</v>
      </c>
      <c r="B66" s="135">
        <f>'将来負担比率（分子）の構造'!I$41</f>
        <v>47489</v>
      </c>
      <c r="C66" s="135"/>
      <c r="D66" s="135"/>
      <c r="E66" s="135">
        <f>'将来負担比率（分子）の構造'!J$41</f>
        <v>46794</v>
      </c>
      <c r="F66" s="135"/>
      <c r="G66" s="135"/>
      <c r="H66" s="135">
        <f>'将来負担比率（分子）の構造'!K$41</f>
        <v>46823</v>
      </c>
      <c r="I66" s="135"/>
      <c r="J66" s="135"/>
      <c r="K66" s="135">
        <f>'将来負担比率（分子）の構造'!L$41</f>
        <v>47469</v>
      </c>
      <c r="L66" s="135"/>
      <c r="M66" s="135"/>
      <c r="N66" s="135">
        <f>'将来負担比率（分子）の構造'!M$41</f>
        <v>47259</v>
      </c>
      <c r="O66" s="135"/>
      <c r="P66" s="135"/>
    </row>
    <row r="67" spans="1:16">
      <c r="A67" s="135" t="s">
        <v>62</v>
      </c>
      <c r="B67" s="135" t="e">
        <f>NA()</f>
        <v>#N/A</v>
      </c>
      <c r="C67" s="135">
        <f>IF(ISNUMBER('将来負担比率（分子）の構造'!I$52), IF('将来負担比率（分子）の構造'!I$52 &lt; 0, 0, '将来負担比率（分子）の構造'!I$52), NA())</f>
        <v>29053</v>
      </c>
      <c r="D67" s="135" t="e">
        <f>NA()</f>
        <v>#N/A</v>
      </c>
      <c r="E67" s="135" t="e">
        <f>NA()</f>
        <v>#N/A</v>
      </c>
      <c r="F67" s="135">
        <f>IF(ISNUMBER('将来負担比率（分子）の構造'!J$52), IF('将来負担比率（分子）の構造'!J$52 &lt; 0, 0, '将来負担比率（分子）の構造'!J$52), NA())</f>
        <v>26403</v>
      </c>
      <c r="G67" s="135" t="e">
        <f>NA()</f>
        <v>#N/A</v>
      </c>
      <c r="H67" s="135" t="e">
        <f>NA()</f>
        <v>#N/A</v>
      </c>
      <c r="I67" s="135">
        <f>IF(ISNUMBER('将来負担比率（分子）の構造'!K$52), IF('将来負担比率（分子）の構造'!K$52 &lt; 0, 0, '将来負担比率（分子）の構造'!K$52), NA())</f>
        <v>23548</v>
      </c>
      <c r="J67" s="135" t="e">
        <f>NA()</f>
        <v>#N/A</v>
      </c>
      <c r="K67" s="135" t="e">
        <f>NA()</f>
        <v>#N/A</v>
      </c>
      <c r="L67" s="135">
        <f>IF(ISNUMBER('将来負担比率（分子）の構造'!L$52), IF('将来負担比率（分子）の構造'!L$52 &lt; 0, 0, '将来負担比率（分子）の構造'!L$52), NA())</f>
        <v>18164</v>
      </c>
      <c r="M67" s="135" t="e">
        <f>NA()</f>
        <v>#N/A</v>
      </c>
      <c r="N67" s="135" t="e">
        <f>NA()</f>
        <v>#N/A</v>
      </c>
      <c r="O67" s="135">
        <f>IF(ISNUMBER('将来負担比率（分子）の構造'!M$52), IF('将来負担比率（分子）の構造'!M$52 &lt; 0, 0, '将来負担比率（分子）の構造'!M$52), NA())</f>
        <v>13859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22116832</v>
      </c>
      <c r="S5" s="639"/>
      <c r="T5" s="639"/>
      <c r="U5" s="639"/>
      <c r="V5" s="639"/>
      <c r="W5" s="639"/>
      <c r="X5" s="639"/>
      <c r="Y5" s="686"/>
      <c r="Z5" s="699">
        <v>44.4</v>
      </c>
      <c r="AA5" s="699"/>
      <c r="AB5" s="699"/>
      <c r="AC5" s="699"/>
      <c r="AD5" s="700">
        <v>21173541</v>
      </c>
      <c r="AE5" s="700"/>
      <c r="AF5" s="700"/>
      <c r="AG5" s="700"/>
      <c r="AH5" s="700"/>
      <c r="AI5" s="700"/>
      <c r="AJ5" s="700"/>
      <c r="AK5" s="700"/>
      <c r="AL5" s="687">
        <v>74.7</v>
      </c>
      <c r="AM5" s="656"/>
      <c r="AN5" s="656"/>
      <c r="AO5" s="688"/>
      <c r="AP5" s="675" t="s">
        <v>207</v>
      </c>
      <c r="AQ5" s="676"/>
      <c r="AR5" s="676"/>
      <c r="AS5" s="676"/>
      <c r="AT5" s="676"/>
      <c r="AU5" s="676"/>
      <c r="AV5" s="676"/>
      <c r="AW5" s="676"/>
      <c r="AX5" s="676"/>
      <c r="AY5" s="676"/>
      <c r="AZ5" s="676"/>
      <c r="BA5" s="676"/>
      <c r="BB5" s="676"/>
      <c r="BC5" s="676"/>
      <c r="BD5" s="676"/>
      <c r="BE5" s="676"/>
      <c r="BF5" s="677"/>
      <c r="BG5" s="588">
        <v>21173541</v>
      </c>
      <c r="BH5" s="589"/>
      <c r="BI5" s="589"/>
      <c r="BJ5" s="589"/>
      <c r="BK5" s="589"/>
      <c r="BL5" s="589"/>
      <c r="BM5" s="589"/>
      <c r="BN5" s="590"/>
      <c r="BO5" s="641">
        <v>95.7</v>
      </c>
      <c r="BP5" s="641"/>
      <c r="BQ5" s="641"/>
      <c r="BR5" s="641"/>
      <c r="BS5" s="642">
        <v>100490</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411043</v>
      </c>
      <c r="S6" s="589"/>
      <c r="T6" s="589"/>
      <c r="U6" s="589"/>
      <c r="V6" s="589"/>
      <c r="W6" s="589"/>
      <c r="X6" s="589"/>
      <c r="Y6" s="590"/>
      <c r="Z6" s="641">
        <v>0.8</v>
      </c>
      <c r="AA6" s="641"/>
      <c r="AB6" s="641"/>
      <c r="AC6" s="641"/>
      <c r="AD6" s="642">
        <v>411043</v>
      </c>
      <c r="AE6" s="642"/>
      <c r="AF6" s="642"/>
      <c r="AG6" s="642"/>
      <c r="AH6" s="642"/>
      <c r="AI6" s="642"/>
      <c r="AJ6" s="642"/>
      <c r="AK6" s="642"/>
      <c r="AL6" s="611">
        <v>1.4</v>
      </c>
      <c r="AM6" s="643"/>
      <c r="AN6" s="643"/>
      <c r="AO6" s="644"/>
      <c r="AP6" s="585" t="s">
        <v>212</v>
      </c>
      <c r="AQ6" s="586"/>
      <c r="AR6" s="586"/>
      <c r="AS6" s="586"/>
      <c r="AT6" s="586"/>
      <c r="AU6" s="586"/>
      <c r="AV6" s="586"/>
      <c r="AW6" s="586"/>
      <c r="AX6" s="586"/>
      <c r="AY6" s="586"/>
      <c r="AZ6" s="586"/>
      <c r="BA6" s="586"/>
      <c r="BB6" s="586"/>
      <c r="BC6" s="586"/>
      <c r="BD6" s="586"/>
      <c r="BE6" s="586"/>
      <c r="BF6" s="587"/>
      <c r="BG6" s="588">
        <v>21173541</v>
      </c>
      <c r="BH6" s="589"/>
      <c r="BI6" s="589"/>
      <c r="BJ6" s="589"/>
      <c r="BK6" s="589"/>
      <c r="BL6" s="589"/>
      <c r="BM6" s="589"/>
      <c r="BN6" s="590"/>
      <c r="BO6" s="641">
        <v>95.7</v>
      </c>
      <c r="BP6" s="641"/>
      <c r="BQ6" s="641"/>
      <c r="BR6" s="641"/>
      <c r="BS6" s="642">
        <v>100490</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363095</v>
      </c>
      <c r="CS6" s="589"/>
      <c r="CT6" s="589"/>
      <c r="CU6" s="589"/>
      <c r="CV6" s="589"/>
      <c r="CW6" s="589"/>
      <c r="CX6" s="589"/>
      <c r="CY6" s="590"/>
      <c r="CZ6" s="641">
        <v>0.8</v>
      </c>
      <c r="DA6" s="641"/>
      <c r="DB6" s="641"/>
      <c r="DC6" s="641"/>
      <c r="DD6" s="594" t="s">
        <v>214</v>
      </c>
      <c r="DE6" s="589"/>
      <c r="DF6" s="589"/>
      <c r="DG6" s="589"/>
      <c r="DH6" s="589"/>
      <c r="DI6" s="589"/>
      <c r="DJ6" s="589"/>
      <c r="DK6" s="589"/>
      <c r="DL6" s="589"/>
      <c r="DM6" s="589"/>
      <c r="DN6" s="589"/>
      <c r="DO6" s="589"/>
      <c r="DP6" s="590"/>
      <c r="DQ6" s="594">
        <v>363095</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35066</v>
      </c>
      <c r="S7" s="589"/>
      <c r="T7" s="589"/>
      <c r="U7" s="589"/>
      <c r="V7" s="589"/>
      <c r="W7" s="589"/>
      <c r="X7" s="589"/>
      <c r="Y7" s="590"/>
      <c r="Z7" s="641">
        <v>0.1</v>
      </c>
      <c r="AA7" s="641"/>
      <c r="AB7" s="641"/>
      <c r="AC7" s="641"/>
      <c r="AD7" s="642">
        <v>35066</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10261050</v>
      </c>
      <c r="BH7" s="589"/>
      <c r="BI7" s="589"/>
      <c r="BJ7" s="589"/>
      <c r="BK7" s="589"/>
      <c r="BL7" s="589"/>
      <c r="BM7" s="589"/>
      <c r="BN7" s="590"/>
      <c r="BO7" s="641">
        <v>46.4</v>
      </c>
      <c r="BP7" s="641"/>
      <c r="BQ7" s="641"/>
      <c r="BR7" s="641"/>
      <c r="BS7" s="642">
        <v>100490</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5602057</v>
      </c>
      <c r="CS7" s="589"/>
      <c r="CT7" s="589"/>
      <c r="CU7" s="589"/>
      <c r="CV7" s="589"/>
      <c r="CW7" s="589"/>
      <c r="CX7" s="589"/>
      <c r="CY7" s="590"/>
      <c r="CZ7" s="641">
        <v>11.8</v>
      </c>
      <c r="DA7" s="641"/>
      <c r="DB7" s="641"/>
      <c r="DC7" s="641"/>
      <c r="DD7" s="594">
        <v>1033725</v>
      </c>
      <c r="DE7" s="589"/>
      <c r="DF7" s="589"/>
      <c r="DG7" s="589"/>
      <c r="DH7" s="589"/>
      <c r="DI7" s="589"/>
      <c r="DJ7" s="589"/>
      <c r="DK7" s="589"/>
      <c r="DL7" s="589"/>
      <c r="DM7" s="589"/>
      <c r="DN7" s="589"/>
      <c r="DO7" s="589"/>
      <c r="DP7" s="590"/>
      <c r="DQ7" s="594">
        <v>4433113</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158601</v>
      </c>
      <c r="S8" s="589"/>
      <c r="T8" s="589"/>
      <c r="U8" s="589"/>
      <c r="V8" s="589"/>
      <c r="W8" s="589"/>
      <c r="X8" s="589"/>
      <c r="Y8" s="590"/>
      <c r="Z8" s="641">
        <v>0.3</v>
      </c>
      <c r="AA8" s="641"/>
      <c r="AB8" s="641"/>
      <c r="AC8" s="641"/>
      <c r="AD8" s="642">
        <v>158601</v>
      </c>
      <c r="AE8" s="642"/>
      <c r="AF8" s="642"/>
      <c r="AG8" s="642"/>
      <c r="AH8" s="642"/>
      <c r="AI8" s="642"/>
      <c r="AJ8" s="642"/>
      <c r="AK8" s="642"/>
      <c r="AL8" s="611">
        <v>0.6</v>
      </c>
      <c r="AM8" s="643"/>
      <c r="AN8" s="643"/>
      <c r="AO8" s="644"/>
      <c r="AP8" s="585" t="s">
        <v>219</v>
      </c>
      <c r="AQ8" s="586"/>
      <c r="AR8" s="586"/>
      <c r="AS8" s="586"/>
      <c r="AT8" s="586"/>
      <c r="AU8" s="586"/>
      <c r="AV8" s="586"/>
      <c r="AW8" s="586"/>
      <c r="AX8" s="586"/>
      <c r="AY8" s="586"/>
      <c r="AZ8" s="586"/>
      <c r="BA8" s="586"/>
      <c r="BB8" s="586"/>
      <c r="BC8" s="586"/>
      <c r="BD8" s="586"/>
      <c r="BE8" s="586"/>
      <c r="BF8" s="587"/>
      <c r="BG8" s="588">
        <v>265397</v>
      </c>
      <c r="BH8" s="589"/>
      <c r="BI8" s="589"/>
      <c r="BJ8" s="589"/>
      <c r="BK8" s="589"/>
      <c r="BL8" s="589"/>
      <c r="BM8" s="589"/>
      <c r="BN8" s="590"/>
      <c r="BO8" s="641">
        <v>1.2</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17638658</v>
      </c>
      <c r="CS8" s="589"/>
      <c r="CT8" s="589"/>
      <c r="CU8" s="589"/>
      <c r="CV8" s="589"/>
      <c r="CW8" s="589"/>
      <c r="CX8" s="589"/>
      <c r="CY8" s="590"/>
      <c r="CZ8" s="641">
        <v>37.1</v>
      </c>
      <c r="DA8" s="641"/>
      <c r="DB8" s="641"/>
      <c r="DC8" s="641"/>
      <c r="DD8" s="594">
        <v>459839</v>
      </c>
      <c r="DE8" s="589"/>
      <c r="DF8" s="589"/>
      <c r="DG8" s="589"/>
      <c r="DH8" s="589"/>
      <c r="DI8" s="589"/>
      <c r="DJ8" s="589"/>
      <c r="DK8" s="589"/>
      <c r="DL8" s="589"/>
      <c r="DM8" s="589"/>
      <c r="DN8" s="589"/>
      <c r="DO8" s="589"/>
      <c r="DP8" s="590"/>
      <c r="DQ8" s="594">
        <v>9098084</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97045</v>
      </c>
      <c r="S9" s="589"/>
      <c r="T9" s="589"/>
      <c r="U9" s="589"/>
      <c r="V9" s="589"/>
      <c r="W9" s="589"/>
      <c r="X9" s="589"/>
      <c r="Y9" s="590"/>
      <c r="Z9" s="641">
        <v>0.2</v>
      </c>
      <c r="AA9" s="641"/>
      <c r="AB9" s="641"/>
      <c r="AC9" s="641"/>
      <c r="AD9" s="642">
        <v>97045</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8223000</v>
      </c>
      <c r="BH9" s="589"/>
      <c r="BI9" s="589"/>
      <c r="BJ9" s="589"/>
      <c r="BK9" s="589"/>
      <c r="BL9" s="589"/>
      <c r="BM9" s="589"/>
      <c r="BN9" s="590"/>
      <c r="BO9" s="641">
        <v>37.200000000000003</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4015650</v>
      </c>
      <c r="CS9" s="589"/>
      <c r="CT9" s="589"/>
      <c r="CU9" s="589"/>
      <c r="CV9" s="589"/>
      <c r="CW9" s="589"/>
      <c r="CX9" s="589"/>
      <c r="CY9" s="590"/>
      <c r="CZ9" s="641">
        <v>8.4</v>
      </c>
      <c r="DA9" s="641"/>
      <c r="DB9" s="641"/>
      <c r="DC9" s="641"/>
      <c r="DD9" s="594">
        <v>59088</v>
      </c>
      <c r="DE9" s="589"/>
      <c r="DF9" s="589"/>
      <c r="DG9" s="589"/>
      <c r="DH9" s="589"/>
      <c r="DI9" s="589"/>
      <c r="DJ9" s="589"/>
      <c r="DK9" s="589"/>
      <c r="DL9" s="589"/>
      <c r="DM9" s="589"/>
      <c r="DN9" s="589"/>
      <c r="DO9" s="589"/>
      <c r="DP9" s="590"/>
      <c r="DQ9" s="594">
        <v>3934668</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1489290</v>
      </c>
      <c r="S10" s="589"/>
      <c r="T10" s="589"/>
      <c r="U10" s="589"/>
      <c r="V10" s="589"/>
      <c r="W10" s="589"/>
      <c r="X10" s="589"/>
      <c r="Y10" s="590"/>
      <c r="Z10" s="641">
        <v>3</v>
      </c>
      <c r="AA10" s="641"/>
      <c r="AB10" s="641"/>
      <c r="AC10" s="641"/>
      <c r="AD10" s="642">
        <v>1489290</v>
      </c>
      <c r="AE10" s="642"/>
      <c r="AF10" s="642"/>
      <c r="AG10" s="642"/>
      <c r="AH10" s="642"/>
      <c r="AI10" s="642"/>
      <c r="AJ10" s="642"/>
      <c r="AK10" s="642"/>
      <c r="AL10" s="611">
        <v>5.3</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431277</v>
      </c>
      <c r="BH10" s="589"/>
      <c r="BI10" s="589"/>
      <c r="BJ10" s="589"/>
      <c r="BK10" s="589"/>
      <c r="BL10" s="589"/>
      <c r="BM10" s="589"/>
      <c r="BN10" s="590"/>
      <c r="BO10" s="641">
        <v>1.9</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33176</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25076</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1341376</v>
      </c>
      <c r="BH11" s="589"/>
      <c r="BI11" s="589"/>
      <c r="BJ11" s="589"/>
      <c r="BK11" s="589"/>
      <c r="BL11" s="589"/>
      <c r="BM11" s="589"/>
      <c r="BN11" s="590"/>
      <c r="BO11" s="641">
        <v>6.1</v>
      </c>
      <c r="BP11" s="641"/>
      <c r="BQ11" s="641"/>
      <c r="BR11" s="641"/>
      <c r="BS11" s="594">
        <v>100490</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901684</v>
      </c>
      <c r="CS11" s="589"/>
      <c r="CT11" s="589"/>
      <c r="CU11" s="589"/>
      <c r="CV11" s="589"/>
      <c r="CW11" s="589"/>
      <c r="CX11" s="589"/>
      <c r="CY11" s="590"/>
      <c r="CZ11" s="641">
        <v>1.9</v>
      </c>
      <c r="DA11" s="641"/>
      <c r="DB11" s="641"/>
      <c r="DC11" s="641"/>
      <c r="DD11" s="594">
        <v>117004</v>
      </c>
      <c r="DE11" s="589"/>
      <c r="DF11" s="589"/>
      <c r="DG11" s="589"/>
      <c r="DH11" s="589"/>
      <c r="DI11" s="589"/>
      <c r="DJ11" s="589"/>
      <c r="DK11" s="589"/>
      <c r="DL11" s="589"/>
      <c r="DM11" s="589"/>
      <c r="DN11" s="589"/>
      <c r="DO11" s="589"/>
      <c r="DP11" s="590"/>
      <c r="DQ11" s="594">
        <v>730222</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9620476</v>
      </c>
      <c r="BH12" s="589"/>
      <c r="BI12" s="589"/>
      <c r="BJ12" s="589"/>
      <c r="BK12" s="589"/>
      <c r="BL12" s="589"/>
      <c r="BM12" s="589"/>
      <c r="BN12" s="590"/>
      <c r="BO12" s="641">
        <v>43.5</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301082</v>
      </c>
      <c r="CS12" s="589"/>
      <c r="CT12" s="589"/>
      <c r="CU12" s="589"/>
      <c r="CV12" s="589"/>
      <c r="CW12" s="589"/>
      <c r="CX12" s="589"/>
      <c r="CY12" s="590"/>
      <c r="CZ12" s="641">
        <v>0.6</v>
      </c>
      <c r="DA12" s="641"/>
      <c r="DB12" s="641"/>
      <c r="DC12" s="641"/>
      <c r="DD12" s="594">
        <v>10363</v>
      </c>
      <c r="DE12" s="589"/>
      <c r="DF12" s="589"/>
      <c r="DG12" s="589"/>
      <c r="DH12" s="589"/>
      <c r="DI12" s="589"/>
      <c r="DJ12" s="589"/>
      <c r="DK12" s="589"/>
      <c r="DL12" s="589"/>
      <c r="DM12" s="589"/>
      <c r="DN12" s="589"/>
      <c r="DO12" s="589"/>
      <c r="DP12" s="590"/>
      <c r="DQ12" s="594">
        <v>274288</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80182</v>
      </c>
      <c r="S13" s="589"/>
      <c r="T13" s="589"/>
      <c r="U13" s="589"/>
      <c r="V13" s="589"/>
      <c r="W13" s="589"/>
      <c r="X13" s="589"/>
      <c r="Y13" s="590"/>
      <c r="Z13" s="641">
        <v>0.2</v>
      </c>
      <c r="AA13" s="641"/>
      <c r="AB13" s="641"/>
      <c r="AC13" s="641"/>
      <c r="AD13" s="642">
        <v>80182</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9592824</v>
      </c>
      <c r="BH13" s="589"/>
      <c r="BI13" s="589"/>
      <c r="BJ13" s="589"/>
      <c r="BK13" s="589"/>
      <c r="BL13" s="589"/>
      <c r="BM13" s="589"/>
      <c r="BN13" s="590"/>
      <c r="BO13" s="641">
        <v>43.4</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6256304</v>
      </c>
      <c r="CS13" s="589"/>
      <c r="CT13" s="589"/>
      <c r="CU13" s="589"/>
      <c r="CV13" s="589"/>
      <c r="CW13" s="589"/>
      <c r="CX13" s="589"/>
      <c r="CY13" s="590"/>
      <c r="CZ13" s="641">
        <v>13.2</v>
      </c>
      <c r="DA13" s="641"/>
      <c r="DB13" s="641"/>
      <c r="DC13" s="641"/>
      <c r="DD13" s="594">
        <v>1910144</v>
      </c>
      <c r="DE13" s="589"/>
      <c r="DF13" s="589"/>
      <c r="DG13" s="589"/>
      <c r="DH13" s="589"/>
      <c r="DI13" s="589"/>
      <c r="DJ13" s="589"/>
      <c r="DK13" s="589"/>
      <c r="DL13" s="589"/>
      <c r="DM13" s="589"/>
      <c r="DN13" s="589"/>
      <c r="DO13" s="589"/>
      <c r="DP13" s="590"/>
      <c r="DQ13" s="594">
        <v>5037170</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222481</v>
      </c>
      <c r="BH14" s="589"/>
      <c r="BI14" s="589"/>
      <c r="BJ14" s="589"/>
      <c r="BK14" s="589"/>
      <c r="BL14" s="589"/>
      <c r="BM14" s="589"/>
      <c r="BN14" s="590"/>
      <c r="BO14" s="641">
        <v>1</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2341621</v>
      </c>
      <c r="CS14" s="589"/>
      <c r="CT14" s="589"/>
      <c r="CU14" s="589"/>
      <c r="CV14" s="589"/>
      <c r="CW14" s="589"/>
      <c r="CX14" s="589"/>
      <c r="CY14" s="590"/>
      <c r="CZ14" s="641">
        <v>4.9000000000000004</v>
      </c>
      <c r="DA14" s="641"/>
      <c r="DB14" s="641"/>
      <c r="DC14" s="641"/>
      <c r="DD14" s="594">
        <v>50497</v>
      </c>
      <c r="DE14" s="589"/>
      <c r="DF14" s="589"/>
      <c r="DG14" s="589"/>
      <c r="DH14" s="589"/>
      <c r="DI14" s="589"/>
      <c r="DJ14" s="589"/>
      <c r="DK14" s="589"/>
      <c r="DL14" s="589"/>
      <c r="DM14" s="589"/>
      <c r="DN14" s="589"/>
      <c r="DO14" s="589"/>
      <c r="DP14" s="590"/>
      <c r="DQ14" s="594">
        <v>2301009</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91860</v>
      </c>
      <c r="S15" s="589"/>
      <c r="T15" s="589"/>
      <c r="U15" s="589"/>
      <c r="V15" s="589"/>
      <c r="W15" s="589"/>
      <c r="X15" s="589"/>
      <c r="Y15" s="590"/>
      <c r="Z15" s="641">
        <v>0.2</v>
      </c>
      <c r="AA15" s="641"/>
      <c r="AB15" s="641"/>
      <c r="AC15" s="641"/>
      <c r="AD15" s="642">
        <v>91860</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1069534</v>
      </c>
      <c r="BH15" s="589"/>
      <c r="BI15" s="589"/>
      <c r="BJ15" s="589"/>
      <c r="BK15" s="589"/>
      <c r="BL15" s="589"/>
      <c r="BM15" s="589"/>
      <c r="BN15" s="590"/>
      <c r="BO15" s="641">
        <v>4.8</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4952249</v>
      </c>
      <c r="CS15" s="589"/>
      <c r="CT15" s="589"/>
      <c r="CU15" s="589"/>
      <c r="CV15" s="589"/>
      <c r="CW15" s="589"/>
      <c r="CX15" s="589"/>
      <c r="CY15" s="590"/>
      <c r="CZ15" s="641">
        <v>10.4</v>
      </c>
      <c r="DA15" s="641"/>
      <c r="DB15" s="641"/>
      <c r="DC15" s="641"/>
      <c r="DD15" s="594">
        <v>1050544</v>
      </c>
      <c r="DE15" s="589"/>
      <c r="DF15" s="589"/>
      <c r="DG15" s="589"/>
      <c r="DH15" s="589"/>
      <c r="DI15" s="589"/>
      <c r="DJ15" s="589"/>
      <c r="DK15" s="589"/>
      <c r="DL15" s="589"/>
      <c r="DM15" s="589"/>
      <c r="DN15" s="589"/>
      <c r="DO15" s="589"/>
      <c r="DP15" s="590"/>
      <c r="DQ15" s="594">
        <v>3407919</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6150781</v>
      </c>
      <c r="S16" s="589"/>
      <c r="T16" s="589"/>
      <c r="U16" s="589"/>
      <c r="V16" s="589"/>
      <c r="W16" s="589"/>
      <c r="X16" s="589"/>
      <c r="Y16" s="590"/>
      <c r="Z16" s="641">
        <v>12.4</v>
      </c>
      <c r="AA16" s="641"/>
      <c r="AB16" s="641"/>
      <c r="AC16" s="641"/>
      <c r="AD16" s="642">
        <v>4784259</v>
      </c>
      <c r="AE16" s="642"/>
      <c r="AF16" s="642"/>
      <c r="AG16" s="642"/>
      <c r="AH16" s="642"/>
      <c r="AI16" s="642"/>
      <c r="AJ16" s="642"/>
      <c r="AK16" s="642"/>
      <c r="AL16" s="611">
        <v>16.899999999999999</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4784259</v>
      </c>
      <c r="S17" s="589"/>
      <c r="T17" s="589"/>
      <c r="U17" s="589"/>
      <c r="V17" s="589"/>
      <c r="W17" s="589"/>
      <c r="X17" s="589"/>
      <c r="Y17" s="590"/>
      <c r="Z17" s="641">
        <v>9.6</v>
      </c>
      <c r="AA17" s="641"/>
      <c r="AB17" s="641"/>
      <c r="AC17" s="641"/>
      <c r="AD17" s="642">
        <v>4784259</v>
      </c>
      <c r="AE17" s="642"/>
      <c r="AF17" s="642"/>
      <c r="AG17" s="642"/>
      <c r="AH17" s="642"/>
      <c r="AI17" s="642"/>
      <c r="AJ17" s="642"/>
      <c r="AK17" s="642"/>
      <c r="AL17" s="611">
        <v>16.899999999999999</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5136092</v>
      </c>
      <c r="CS17" s="589"/>
      <c r="CT17" s="589"/>
      <c r="CU17" s="589"/>
      <c r="CV17" s="589"/>
      <c r="CW17" s="589"/>
      <c r="CX17" s="589"/>
      <c r="CY17" s="590"/>
      <c r="CZ17" s="641">
        <v>10.8</v>
      </c>
      <c r="DA17" s="641"/>
      <c r="DB17" s="641"/>
      <c r="DC17" s="641"/>
      <c r="DD17" s="594" t="s">
        <v>112</v>
      </c>
      <c r="DE17" s="589"/>
      <c r="DF17" s="589"/>
      <c r="DG17" s="589"/>
      <c r="DH17" s="589"/>
      <c r="DI17" s="589"/>
      <c r="DJ17" s="589"/>
      <c r="DK17" s="589"/>
      <c r="DL17" s="589"/>
      <c r="DM17" s="589"/>
      <c r="DN17" s="589"/>
      <c r="DO17" s="589"/>
      <c r="DP17" s="590"/>
      <c r="DQ17" s="594">
        <v>5116082</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876436</v>
      </c>
      <c r="S18" s="589"/>
      <c r="T18" s="589"/>
      <c r="U18" s="589"/>
      <c r="V18" s="589"/>
      <c r="W18" s="589"/>
      <c r="X18" s="589"/>
      <c r="Y18" s="590"/>
      <c r="Z18" s="641">
        <v>1.8</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490086</v>
      </c>
      <c r="S19" s="589"/>
      <c r="T19" s="589"/>
      <c r="U19" s="589"/>
      <c r="V19" s="589"/>
      <c r="W19" s="589"/>
      <c r="X19" s="589"/>
      <c r="Y19" s="590"/>
      <c r="Z19" s="641">
        <v>1</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943291</v>
      </c>
      <c r="BH19" s="589"/>
      <c r="BI19" s="589"/>
      <c r="BJ19" s="589"/>
      <c r="BK19" s="589"/>
      <c r="BL19" s="589"/>
      <c r="BM19" s="589"/>
      <c r="BN19" s="590"/>
      <c r="BO19" s="641">
        <v>4.3</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30630700</v>
      </c>
      <c r="S20" s="589"/>
      <c r="T20" s="589"/>
      <c r="U20" s="589"/>
      <c r="V20" s="589"/>
      <c r="W20" s="589"/>
      <c r="X20" s="589"/>
      <c r="Y20" s="590"/>
      <c r="Z20" s="641">
        <v>61.5</v>
      </c>
      <c r="AA20" s="641"/>
      <c r="AB20" s="641"/>
      <c r="AC20" s="641"/>
      <c r="AD20" s="642">
        <v>28320887</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943291</v>
      </c>
      <c r="BH20" s="589"/>
      <c r="BI20" s="589"/>
      <c r="BJ20" s="589"/>
      <c r="BK20" s="589"/>
      <c r="BL20" s="589"/>
      <c r="BM20" s="589"/>
      <c r="BN20" s="590"/>
      <c r="BO20" s="641">
        <v>4.3</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47541668</v>
      </c>
      <c r="CS20" s="589"/>
      <c r="CT20" s="589"/>
      <c r="CU20" s="589"/>
      <c r="CV20" s="589"/>
      <c r="CW20" s="589"/>
      <c r="CX20" s="589"/>
      <c r="CY20" s="590"/>
      <c r="CZ20" s="641">
        <v>100</v>
      </c>
      <c r="DA20" s="641"/>
      <c r="DB20" s="641"/>
      <c r="DC20" s="641"/>
      <c r="DD20" s="594">
        <v>4691204</v>
      </c>
      <c r="DE20" s="589"/>
      <c r="DF20" s="589"/>
      <c r="DG20" s="589"/>
      <c r="DH20" s="589"/>
      <c r="DI20" s="589"/>
      <c r="DJ20" s="589"/>
      <c r="DK20" s="589"/>
      <c r="DL20" s="589"/>
      <c r="DM20" s="589"/>
      <c r="DN20" s="589"/>
      <c r="DO20" s="589"/>
      <c r="DP20" s="590"/>
      <c r="DQ20" s="594">
        <v>34720726</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21400</v>
      </c>
      <c r="S21" s="589"/>
      <c r="T21" s="589"/>
      <c r="U21" s="589"/>
      <c r="V21" s="589"/>
      <c r="W21" s="589"/>
      <c r="X21" s="589"/>
      <c r="Y21" s="590"/>
      <c r="Z21" s="641">
        <v>0</v>
      </c>
      <c r="AA21" s="641"/>
      <c r="AB21" s="641"/>
      <c r="AC21" s="641"/>
      <c r="AD21" s="642">
        <v>21400</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407799</v>
      </c>
      <c r="S22" s="589"/>
      <c r="T22" s="589"/>
      <c r="U22" s="589"/>
      <c r="V22" s="589"/>
      <c r="W22" s="589"/>
      <c r="X22" s="589"/>
      <c r="Y22" s="590"/>
      <c r="Z22" s="641">
        <v>0.8</v>
      </c>
      <c r="AA22" s="641"/>
      <c r="AB22" s="641"/>
      <c r="AC22" s="641"/>
      <c r="AD22" s="642">
        <v>1312</v>
      </c>
      <c r="AE22" s="642"/>
      <c r="AF22" s="642"/>
      <c r="AG22" s="642"/>
      <c r="AH22" s="642"/>
      <c r="AI22" s="642"/>
      <c r="AJ22" s="642"/>
      <c r="AK22" s="642"/>
      <c r="AL22" s="611">
        <v>0</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301220</v>
      </c>
      <c r="S23" s="589"/>
      <c r="T23" s="589"/>
      <c r="U23" s="589"/>
      <c r="V23" s="589"/>
      <c r="W23" s="589"/>
      <c r="X23" s="589"/>
      <c r="Y23" s="590"/>
      <c r="Z23" s="641">
        <v>0.6</v>
      </c>
      <c r="AA23" s="641"/>
      <c r="AB23" s="641"/>
      <c r="AC23" s="641"/>
      <c r="AD23" s="642">
        <v>7030</v>
      </c>
      <c r="AE23" s="642"/>
      <c r="AF23" s="642"/>
      <c r="AG23" s="642"/>
      <c r="AH23" s="642"/>
      <c r="AI23" s="642"/>
      <c r="AJ23" s="642"/>
      <c r="AK23" s="642"/>
      <c r="AL23" s="611">
        <v>0</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943291</v>
      </c>
      <c r="BH23" s="589"/>
      <c r="BI23" s="589"/>
      <c r="BJ23" s="589"/>
      <c r="BK23" s="589"/>
      <c r="BL23" s="589"/>
      <c r="BM23" s="589"/>
      <c r="BN23" s="590"/>
      <c r="BO23" s="641">
        <v>4.3</v>
      </c>
      <c r="BP23" s="641"/>
      <c r="BQ23" s="641"/>
      <c r="BR23" s="641"/>
      <c r="BS23" s="594" t="s">
        <v>112</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100027</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22839621</v>
      </c>
      <c r="CS24" s="639"/>
      <c r="CT24" s="639"/>
      <c r="CU24" s="639"/>
      <c r="CV24" s="639"/>
      <c r="CW24" s="639"/>
      <c r="CX24" s="639"/>
      <c r="CY24" s="686"/>
      <c r="CZ24" s="690">
        <v>48</v>
      </c>
      <c r="DA24" s="691"/>
      <c r="DB24" s="691"/>
      <c r="DC24" s="692"/>
      <c r="DD24" s="685">
        <v>15227164</v>
      </c>
      <c r="DE24" s="639"/>
      <c r="DF24" s="639"/>
      <c r="DG24" s="639"/>
      <c r="DH24" s="639"/>
      <c r="DI24" s="639"/>
      <c r="DJ24" s="639"/>
      <c r="DK24" s="686"/>
      <c r="DL24" s="685">
        <v>15152983</v>
      </c>
      <c r="DM24" s="639"/>
      <c r="DN24" s="639"/>
      <c r="DO24" s="639"/>
      <c r="DP24" s="639"/>
      <c r="DQ24" s="639"/>
      <c r="DR24" s="639"/>
      <c r="DS24" s="639"/>
      <c r="DT24" s="639"/>
      <c r="DU24" s="639"/>
      <c r="DV24" s="686"/>
      <c r="DW24" s="687">
        <v>48.9</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6614098</v>
      </c>
      <c r="S25" s="589"/>
      <c r="T25" s="589"/>
      <c r="U25" s="589"/>
      <c r="V25" s="589"/>
      <c r="W25" s="589"/>
      <c r="X25" s="589"/>
      <c r="Y25" s="590"/>
      <c r="Z25" s="641">
        <v>13.3</v>
      </c>
      <c r="AA25" s="641"/>
      <c r="AB25" s="641"/>
      <c r="AC25" s="641"/>
      <c r="AD25" s="642" t="s">
        <v>112</v>
      </c>
      <c r="AE25" s="642"/>
      <c r="AF25" s="642"/>
      <c r="AG25" s="642"/>
      <c r="AH25" s="642"/>
      <c r="AI25" s="642"/>
      <c r="AJ25" s="642"/>
      <c r="AK25" s="642"/>
      <c r="AL25" s="611" t="s">
        <v>112</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7464937</v>
      </c>
      <c r="CS25" s="607"/>
      <c r="CT25" s="607"/>
      <c r="CU25" s="607"/>
      <c r="CV25" s="607"/>
      <c r="CW25" s="607"/>
      <c r="CX25" s="607"/>
      <c r="CY25" s="608"/>
      <c r="CZ25" s="591">
        <v>15.7</v>
      </c>
      <c r="DA25" s="609"/>
      <c r="DB25" s="609"/>
      <c r="DC25" s="610"/>
      <c r="DD25" s="594">
        <v>6900824</v>
      </c>
      <c r="DE25" s="607"/>
      <c r="DF25" s="607"/>
      <c r="DG25" s="607"/>
      <c r="DH25" s="607"/>
      <c r="DI25" s="607"/>
      <c r="DJ25" s="607"/>
      <c r="DK25" s="608"/>
      <c r="DL25" s="594">
        <v>6874420</v>
      </c>
      <c r="DM25" s="607"/>
      <c r="DN25" s="607"/>
      <c r="DO25" s="607"/>
      <c r="DP25" s="607"/>
      <c r="DQ25" s="607"/>
      <c r="DR25" s="607"/>
      <c r="DS25" s="607"/>
      <c r="DT25" s="607"/>
      <c r="DU25" s="607"/>
      <c r="DV25" s="608"/>
      <c r="DW25" s="611">
        <v>22.2</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4847517</v>
      </c>
      <c r="CS26" s="589"/>
      <c r="CT26" s="589"/>
      <c r="CU26" s="589"/>
      <c r="CV26" s="589"/>
      <c r="CW26" s="589"/>
      <c r="CX26" s="589"/>
      <c r="CY26" s="590"/>
      <c r="CZ26" s="591">
        <v>10.199999999999999</v>
      </c>
      <c r="DA26" s="609"/>
      <c r="DB26" s="609"/>
      <c r="DC26" s="610"/>
      <c r="DD26" s="594">
        <v>4346434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2857775</v>
      </c>
      <c r="S27" s="589"/>
      <c r="T27" s="589"/>
      <c r="U27" s="589"/>
      <c r="V27" s="589"/>
      <c r="W27" s="589"/>
      <c r="X27" s="589"/>
      <c r="Y27" s="590"/>
      <c r="Z27" s="641">
        <v>5.7</v>
      </c>
      <c r="AA27" s="641"/>
      <c r="AB27" s="641"/>
      <c r="AC27" s="641"/>
      <c r="AD27" s="642" t="s">
        <v>112</v>
      </c>
      <c r="AE27" s="642"/>
      <c r="AF27" s="642"/>
      <c r="AG27" s="642"/>
      <c r="AH27" s="642"/>
      <c r="AI27" s="642"/>
      <c r="AJ27" s="642"/>
      <c r="AK27" s="642"/>
      <c r="AL27" s="611" t="s">
        <v>112</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22116832</v>
      </c>
      <c r="BH27" s="589"/>
      <c r="BI27" s="589"/>
      <c r="BJ27" s="589"/>
      <c r="BK27" s="589"/>
      <c r="BL27" s="589"/>
      <c r="BM27" s="589"/>
      <c r="BN27" s="590"/>
      <c r="BO27" s="641">
        <v>100</v>
      </c>
      <c r="BP27" s="641"/>
      <c r="BQ27" s="641"/>
      <c r="BR27" s="641"/>
      <c r="BS27" s="594">
        <v>100490</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10238592</v>
      </c>
      <c r="CS27" s="607"/>
      <c r="CT27" s="607"/>
      <c r="CU27" s="607"/>
      <c r="CV27" s="607"/>
      <c r="CW27" s="607"/>
      <c r="CX27" s="607"/>
      <c r="CY27" s="608"/>
      <c r="CZ27" s="591">
        <v>21.5</v>
      </c>
      <c r="DA27" s="609"/>
      <c r="DB27" s="609"/>
      <c r="DC27" s="610"/>
      <c r="DD27" s="594">
        <v>3210258</v>
      </c>
      <c r="DE27" s="607"/>
      <c r="DF27" s="607"/>
      <c r="DG27" s="607"/>
      <c r="DH27" s="607"/>
      <c r="DI27" s="607"/>
      <c r="DJ27" s="607"/>
      <c r="DK27" s="608"/>
      <c r="DL27" s="594">
        <v>3209209</v>
      </c>
      <c r="DM27" s="607"/>
      <c r="DN27" s="607"/>
      <c r="DO27" s="607"/>
      <c r="DP27" s="607"/>
      <c r="DQ27" s="607"/>
      <c r="DR27" s="607"/>
      <c r="DS27" s="607"/>
      <c r="DT27" s="607"/>
      <c r="DU27" s="607"/>
      <c r="DV27" s="608"/>
      <c r="DW27" s="611">
        <v>10.4</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16591</v>
      </c>
      <c r="S28" s="589"/>
      <c r="T28" s="589"/>
      <c r="U28" s="589"/>
      <c r="V28" s="589"/>
      <c r="W28" s="589"/>
      <c r="X28" s="589"/>
      <c r="Y28" s="590"/>
      <c r="Z28" s="641">
        <v>0</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5136092</v>
      </c>
      <c r="CS28" s="589"/>
      <c r="CT28" s="589"/>
      <c r="CU28" s="589"/>
      <c r="CV28" s="589"/>
      <c r="CW28" s="589"/>
      <c r="CX28" s="589"/>
      <c r="CY28" s="590"/>
      <c r="CZ28" s="591">
        <v>10.8</v>
      </c>
      <c r="DA28" s="609"/>
      <c r="DB28" s="609"/>
      <c r="DC28" s="610"/>
      <c r="DD28" s="594">
        <v>5116082</v>
      </c>
      <c r="DE28" s="589"/>
      <c r="DF28" s="589"/>
      <c r="DG28" s="589"/>
      <c r="DH28" s="589"/>
      <c r="DI28" s="589"/>
      <c r="DJ28" s="589"/>
      <c r="DK28" s="590"/>
      <c r="DL28" s="594">
        <v>5069354</v>
      </c>
      <c r="DM28" s="589"/>
      <c r="DN28" s="589"/>
      <c r="DO28" s="589"/>
      <c r="DP28" s="589"/>
      <c r="DQ28" s="589"/>
      <c r="DR28" s="589"/>
      <c r="DS28" s="589"/>
      <c r="DT28" s="589"/>
      <c r="DU28" s="589"/>
      <c r="DV28" s="590"/>
      <c r="DW28" s="611">
        <v>16.399999999999999</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18479</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5136092</v>
      </c>
      <c r="CS29" s="607"/>
      <c r="CT29" s="607"/>
      <c r="CU29" s="607"/>
      <c r="CV29" s="607"/>
      <c r="CW29" s="607"/>
      <c r="CX29" s="607"/>
      <c r="CY29" s="608"/>
      <c r="CZ29" s="591">
        <v>10.8</v>
      </c>
      <c r="DA29" s="609"/>
      <c r="DB29" s="609"/>
      <c r="DC29" s="610"/>
      <c r="DD29" s="594">
        <v>5116082</v>
      </c>
      <c r="DE29" s="607"/>
      <c r="DF29" s="607"/>
      <c r="DG29" s="607"/>
      <c r="DH29" s="607"/>
      <c r="DI29" s="607"/>
      <c r="DJ29" s="607"/>
      <c r="DK29" s="608"/>
      <c r="DL29" s="594">
        <v>5069354</v>
      </c>
      <c r="DM29" s="607"/>
      <c r="DN29" s="607"/>
      <c r="DO29" s="607"/>
      <c r="DP29" s="607"/>
      <c r="DQ29" s="607"/>
      <c r="DR29" s="607"/>
      <c r="DS29" s="607"/>
      <c r="DT29" s="607"/>
      <c r="DU29" s="607"/>
      <c r="DV29" s="608"/>
      <c r="DW29" s="611">
        <v>16.399999999999999</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2023969</v>
      </c>
      <c r="S30" s="589"/>
      <c r="T30" s="589"/>
      <c r="U30" s="589"/>
      <c r="V30" s="589"/>
      <c r="W30" s="589"/>
      <c r="X30" s="589"/>
      <c r="Y30" s="590"/>
      <c r="Z30" s="641">
        <v>4.0999999999999996</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98.7</v>
      </c>
      <c r="BH30" s="655"/>
      <c r="BI30" s="655"/>
      <c r="BJ30" s="655"/>
      <c r="BK30" s="655"/>
      <c r="BL30" s="655"/>
      <c r="BM30" s="656">
        <v>95.1</v>
      </c>
      <c r="BN30" s="655"/>
      <c r="BO30" s="655"/>
      <c r="BP30" s="655"/>
      <c r="BQ30" s="657"/>
      <c r="BR30" s="654">
        <v>98.6</v>
      </c>
      <c r="BS30" s="655"/>
      <c r="BT30" s="655"/>
      <c r="BU30" s="655"/>
      <c r="BV30" s="655"/>
      <c r="BW30" s="655"/>
      <c r="BX30" s="656">
        <v>94.5</v>
      </c>
      <c r="BY30" s="655"/>
      <c r="BZ30" s="655"/>
      <c r="CA30" s="655"/>
      <c r="CB30" s="657"/>
      <c r="CD30" s="660"/>
      <c r="CE30" s="661"/>
      <c r="CF30" s="625" t="s">
        <v>291</v>
      </c>
      <c r="CG30" s="622"/>
      <c r="CH30" s="622"/>
      <c r="CI30" s="622"/>
      <c r="CJ30" s="622"/>
      <c r="CK30" s="622"/>
      <c r="CL30" s="622"/>
      <c r="CM30" s="622"/>
      <c r="CN30" s="622"/>
      <c r="CO30" s="622"/>
      <c r="CP30" s="622"/>
      <c r="CQ30" s="623"/>
      <c r="CR30" s="588">
        <v>4568450</v>
      </c>
      <c r="CS30" s="589"/>
      <c r="CT30" s="589"/>
      <c r="CU30" s="589"/>
      <c r="CV30" s="589"/>
      <c r="CW30" s="589"/>
      <c r="CX30" s="589"/>
      <c r="CY30" s="590"/>
      <c r="CZ30" s="591">
        <v>9.6</v>
      </c>
      <c r="DA30" s="609"/>
      <c r="DB30" s="609"/>
      <c r="DC30" s="610"/>
      <c r="DD30" s="594">
        <v>4548440</v>
      </c>
      <c r="DE30" s="589"/>
      <c r="DF30" s="589"/>
      <c r="DG30" s="589"/>
      <c r="DH30" s="589"/>
      <c r="DI30" s="589"/>
      <c r="DJ30" s="589"/>
      <c r="DK30" s="590"/>
      <c r="DL30" s="594">
        <v>4501712</v>
      </c>
      <c r="DM30" s="589"/>
      <c r="DN30" s="589"/>
      <c r="DO30" s="589"/>
      <c r="DP30" s="589"/>
      <c r="DQ30" s="589"/>
      <c r="DR30" s="589"/>
      <c r="DS30" s="589"/>
      <c r="DT30" s="589"/>
      <c r="DU30" s="589"/>
      <c r="DV30" s="590"/>
      <c r="DW30" s="611">
        <v>14.5</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1255131</v>
      </c>
      <c r="S31" s="589"/>
      <c r="T31" s="589"/>
      <c r="U31" s="589"/>
      <c r="V31" s="589"/>
      <c r="W31" s="589"/>
      <c r="X31" s="589"/>
      <c r="Y31" s="590"/>
      <c r="Z31" s="641">
        <v>2.5</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98.5</v>
      </c>
      <c r="BH31" s="607"/>
      <c r="BI31" s="607"/>
      <c r="BJ31" s="607"/>
      <c r="BK31" s="607"/>
      <c r="BL31" s="607"/>
      <c r="BM31" s="643">
        <v>94</v>
      </c>
      <c r="BN31" s="653"/>
      <c r="BO31" s="653"/>
      <c r="BP31" s="653"/>
      <c r="BQ31" s="617"/>
      <c r="BR31" s="652">
        <v>98.3</v>
      </c>
      <c r="BS31" s="607"/>
      <c r="BT31" s="607"/>
      <c r="BU31" s="607"/>
      <c r="BV31" s="607"/>
      <c r="BW31" s="607"/>
      <c r="BX31" s="643">
        <v>93.2</v>
      </c>
      <c r="BY31" s="653"/>
      <c r="BZ31" s="653"/>
      <c r="CA31" s="653"/>
      <c r="CB31" s="617"/>
      <c r="CD31" s="660"/>
      <c r="CE31" s="661"/>
      <c r="CF31" s="625" t="s">
        <v>295</v>
      </c>
      <c r="CG31" s="622"/>
      <c r="CH31" s="622"/>
      <c r="CI31" s="622"/>
      <c r="CJ31" s="622"/>
      <c r="CK31" s="622"/>
      <c r="CL31" s="622"/>
      <c r="CM31" s="622"/>
      <c r="CN31" s="622"/>
      <c r="CO31" s="622"/>
      <c r="CP31" s="622"/>
      <c r="CQ31" s="623"/>
      <c r="CR31" s="588">
        <v>567642</v>
      </c>
      <c r="CS31" s="607"/>
      <c r="CT31" s="607"/>
      <c r="CU31" s="607"/>
      <c r="CV31" s="607"/>
      <c r="CW31" s="607"/>
      <c r="CX31" s="607"/>
      <c r="CY31" s="608"/>
      <c r="CZ31" s="591">
        <v>1.2</v>
      </c>
      <c r="DA31" s="609"/>
      <c r="DB31" s="609"/>
      <c r="DC31" s="610"/>
      <c r="DD31" s="594">
        <v>567642</v>
      </c>
      <c r="DE31" s="607"/>
      <c r="DF31" s="607"/>
      <c r="DG31" s="607"/>
      <c r="DH31" s="607"/>
      <c r="DI31" s="607"/>
      <c r="DJ31" s="607"/>
      <c r="DK31" s="608"/>
      <c r="DL31" s="594">
        <v>567642</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1195017</v>
      </c>
      <c r="S32" s="589"/>
      <c r="T32" s="589"/>
      <c r="U32" s="589"/>
      <c r="V32" s="589"/>
      <c r="W32" s="589"/>
      <c r="X32" s="589"/>
      <c r="Y32" s="590"/>
      <c r="Z32" s="641">
        <v>2.4</v>
      </c>
      <c r="AA32" s="641"/>
      <c r="AB32" s="641"/>
      <c r="AC32" s="641"/>
      <c r="AD32" s="642">
        <v>4060</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98.8</v>
      </c>
      <c r="BH32" s="573"/>
      <c r="BI32" s="573"/>
      <c r="BJ32" s="573"/>
      <c r="BK32" s="573"/>
      <c r="BL32" s="573"/>
      <c r="BM32" s="636">
        <v>95.9</v>
      </c>
      <c r="BN32" s="573"/>
      <c r="BO32" s="573"/>
      <c r="BP32" s="573"/>
      <c r="BQ32" s="630"/>
      <c r="BR32" s="651">
        <v>98.8</v>
      </c>
      <c r="BS32" s="573"/>
      <c r="BT32" s="573"/>
      <c r="BU32" s="573"/>
      <c r="BV32" s="573"/>
      <c r="BW32" s="573"/>
      <c r="BX32" s="636">
        <v>95.4</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4336247</v>
      </c>
      <c r="S33" s="589"/>
      <c r="T33" s="589"/>
      <c r="U33" s="589"/>
      <c r="V33" s="589"/>
      <c r="W33" s="589"/>
      <c r="X33" s="589"/>
      <c r="Y33" s="590"/>
      <c r="Z33" s="641">
        <v>8.6999999999999993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20010843</v>
      </c>
      <c r="CS33" s="607"/>
      <c r="CT33" s="607"/>
      <c r="CU33" s="607"/>
      <c r="CV33" s="607"/>
      <c r="CW33" s="607"/>
      <c r="CX33" s="607"/>
      <c r="CY33" s="608"/>
      <c r="CZ33" s="591">
        <v>42.1</v>
      </c>
      <c r="DA33" s="609"/>
      <c r="DB33" s="609"/>
      <c r="DC33" s="610"/>
      <c r="DD33" s="594">
        <v>17335195</v>
      </c>
      <c r="DE33" s="607"/>
      <c r="DF33" s="607"/>
      <c r="DG33" s="607"/>
      <c r="DH33" s="607"/>
      <c r="DI33" s="607"/>
      <c r="DJ33" s="607"/>
      <c r="DK33" s="608"/>
      <c r="DL33" s="594">
        <v>13257720</v>
      </c>
      <c r="DM33" s="607"/>
      <c r="DN33" s="607"/>
      <c r="DO33" s="607"/>
      <c r="DP33" s="607"/>
      <c r="DQ33" s="607"/>
      <c r="DR33" s="607"/>
      <c r="DS33" s="607"/>
      <c r="DT33" s="607"/>
      <c r="DU33" s="607"/>
      <c r="DV33" s="608"/>
      <c r="DW33" s="611">
        <v>42.8</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5898848</v>
      </c>
      <c r="CS34" s="589"/>
      <c r="CT34" s="589"/>
      <c r="CU34" s="589"/>
      <c r="CV34" s="589"/>
      <c r="CW34" s="589"/>
      <c r="CX34" s="589"/>
      <c r="CY34" s="590"/>
      <c r="CZ34" s="591">
        <v>12.4</v>
      </c>
      <c r="DA34" s="609"/>
      <c r="DB34" s="609"/>
      <c r="DC34" s="610"/>
      <c r="DD34" s="594">
        <v>4575082</v>
      </c>
      <c r="DE34" s="589"/>
      <c r="DF34" s="589"/>
      <c r="DG34" s="589"/>
      <c r="DH34" s="589"/>
      <c r="DI34" s="589"/>
      <c r="DJ34" s="589"/>
      <c r="DK34" s="590"/>
      <c r="DL34" s="594">
        <v>3805296</v>
      </c>
      <c r="DM34" s="589"/>
      <c r="DN34" s="589"/>
      <c r="DO34" s="589"/>
      <c r="DP34" s="589"/>
      <c r="DQ34" s="589"/>
      <c r="DR34" s="589"/>
      <c r="DS34" s="589"/>
      <c r="DT34" s="589"/>
      <c r="DU34" s="589"/>
      <c r="DV34" s="590"/>
      <c r="DW34" s="611">
        <v>12.3</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2636547</v>
      </c>
      <c r="S35" s="589"/>
      <c r="T35" s="589"/>
      <c r="U35" s="589"/>
      <c r="V35" s="589"/>
      <c r="W35" s="589"/>
      <c r="X35" s="589"/>
      <c r="Y35" s="590"/>
      <c r="Z35" s="641">
        <v>5.3</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6117973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1462729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343116</v>
      </c>
      <c r="CS35" s="607"/>
      <c r="CT35" s="607"/>
      <c r="CU35" s="607"/>
      <c r="CV35" s="607"/>
      <c r="CW35" s="607"/>
      <c r="CX35" s="607"/>
      <c r="CY35" s="608"/>
      <c r="CZ35" s="591">
        <v>0.7</v>
      </c>
      <c r="DA35" s="609"/>
      <c r="DB35" s="609"/>
      <c r="DC35" s="610"/>
      <c r="DD35" s="594">
        <v>268136</v>
      </c>
      <c r="DE35" s="607"/>
      <c r="DF35" s="607"/>
      <c r="DG35" s="607"/>
      <c r="DH35" s="607"/>
      <c r="DI35" s="607"/>
      <c r="DJ35" s="607"/>
      <c r="DK35" s="608"/>
      <c r="DL35" s="594">
        <v>262391</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49778453</v>
      </c>
      <c r="S36" s="629"/>
      <c r="T36" s="629"/>
      <c r="U36" s="629"/>
      <c r="V36" s="629"/>
      <c r="W36" s="629"/>
      <c r="X36" s="629"/>
      <c r="Y36" s="632"/>
      <c r="Z36" s="633">
        <v>100</v>
      </c>
      <c r="AA36" s="633"/>
      <c r="AB36" s="633"/>
      <c r="AC36" s="633"/>
      <c r="AD36" s="634">
        <v>28354689</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1992865</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744581</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6375157</v>
      </c>
      <c r="CS36" s="589"/>
      <c r="CT36" s="589"/>
      <c r="CU36" s="589"/>
      <c r="CV36" s="589"/>
      <c r="CW36" s="589"/>
      <c r="CX36" s="589"/>
      <c r="CY36" s="590"/>
      <c r="CZ36" s="591">
        <v>13.4</v>
      </c>
      <c r="DA36" s="609"/>
      <c r="DB36" s="609"/>
      <c r="DC36" s="610"/>
      <c r="DD36" s="594">
        <v>5911273</v>
      </c>
      <c r="DE36" s="589"/>
      <c r="DF36" s="589"/>
      <c r="DG36" s="589"/>
      <c r="DH36" s="589"/>
      <c r="DI36" s="589"/>
      <c r="DJ36" s="589"/>
      <c r="DK36" s="590"/>
      <c r="DL36" s="594">
        <v>4918107</v>
      </c>
      <c r="DM36" s="589"/>
      <c r="DN36" s="589"/>
      <c r="DO36" s="589"/>
      <c r="DP36" s="589"/>
      <c r="DQ36" s="589"/>
      <c r="DR36" s="589"/>
      <c r="DS36" s="589"/>
      <c r="DT36" s="589"/>
      <c r="DU36" s="589"/>
      <c r="DV36" s="590"/>
      <c r="DW36" s="611">
        <v>15.9</v>
      </c>
      <c r="DX36" s="612"/>
      <c r="DY36" s="612"/>
      <c r="DZ36" s="612"/>
      <c r="EA36" s="612"/>
      <c r="EB36" s="612"/>
      <c r="EC36" s="613"/>
    </row>
    <row r="37" spans="2:133" ht="11.25" customHeight="1">
      <c r="AQ37" s="614" t="s">
        <v>313</v>
      </c>
      <c r="AR37" s="615"/>
      <c r="AS37" s="615"/>
      <c r="AT37" s="615"/>
      <c r="AU37" s="615"/>
      <c r="AV37" s="615"/>
      <c r="AW37" s="615"/>
      <c r="AX37" s="615"/>
      <c r="AY37" s="616"/>
      <c r="AZ37" s="588">
        <v>102510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24512</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4746616</v>
      </c>
      <c r="CS37" s="607"/>
      <c r="CT37" s="607"/>
      <c r="CU37" s="607"/>
      <c r="CV37" s="607"/>
      <c r="CW37" s="607"/>
      <c r="CX37" s="607"/>
      <c r="CY37" s="608"/>
      <c r="CZ37" s="591">
        <v>10</v>
      </c>
      <c r="DA37" s="609"/>
      <c r="DB37" s="609"/>
      <c r="DC37" s="610"/>
      <c r="DD37" s="594">
        <v>4746613</v>
      </c>
      <c r="DE37" s="607"/>
      <c r="DF37" s="607"/>
      <c r="DG37" s="607"/>
      <c r="DH37" s="607"/>
      <c r="DI37" s="607"/>
      <c r="DJ37" s="607"/>
      <c r="DK37" s="608"/>
      <c r="DL37" s="594">
        <v>4249990</v>
      </c>
      <c r="DM37" s="607"/>
      <c r="DN37" s="607"/>
      <c r="DO37" s="607"/>
      <c r="DP37" s="607"/>
      <c r="DQ37" s="607"/>
      <c r="DR37" s="607"/>
      <c r="DS37" s="607"/>
      <c r="DT37" s="607"/>
      <c r="DU37" s="607"/>
      <c r="DV37" s="608"/>
      <c r="DW37" s="611">
        <v>13.7</v>
      </c>
      <c r="DX37" s="612"/>
      <c r="DY37" s="612"/>
      <c r="DZ37" s="612"/>
      <c r="EA37" s="612"/>
      <c r="EB37" s="612"/>
      <c r="EC37" s="613"/>
    </row>
    <row r="38" spans="2:133" ht="11.25" customHeight="1">
      <c r="AQ38" s="614" t="s">
        <v>316</v>
      </c>
      <c r="AR38" s="615"/>
      <c r="AS38" s="615"/>
      <c r="AT38" s="615"/>
      <c r="AU38" s="615"/>
      <c r="AV38" s="615"/>
      <c r="AW38" s="615"/>
      <c r="AX38" s="615"/>
      <c r="AY38" s="616"/>
      <c r="AZ38" s="588">
        <v>25110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42088</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6092863</v>
      </c>
      <c r="CS38" s="589"/>
      <c r="CT38" s="589"/>
      <c r="CU38" s="589"/>
      <c r="CV38" s="589"/>
      <c r="CW38" s="589"/>
      <c r="CX38" s="589"/>
      <c r="CY38" s="590"/>
      <c r="CZ38" s="591">
        <v>12.8</v>
      </c>
      <c r="DA38" s="609"/>
      <c r="DB38" s="609"/>
      <c r="DC38" s="610"/>
      <c r="DD38" s="594">
        <v>5577997</v>
      </c>
      <c r="DE38" s="589"/>
      <c r="DF38" s="589"/>
      <c r="DG38" s="589"/>
      <c r="DH38" s="589"/>
      <c r="DI38" s="589"/>
      <c r="DJ38" s="589"/>
      <c r="DK38" s="590"/>
      <c r="DL38" s="594">
        <v>4271926</v>
      </c>
      <c r="DM38" s="589"/>
      <c r="DN38" s="589"/>
      <c r="DO38" s="589"/>
      <c r="DP38" s="589"/>
      <c r="DQ38" s="589"/>
      <c r="DR38" s="589"/>
      <c r="DS38" s="589"/>
      <c r="DT38" s="589"/>
      <c r="DU38" s="589"/>
      <c r="DV38" s="590"/>
      <c r="DW38" s="611">
        <v>13.8</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94</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1276547</v>
      </c>
      <c r="CS39" s="607"/>
      <c r="CT39" s="607"/>
      <c r="CU39" s="607"/>
      <c r="CV39" s="607"/>
      <c r="CW39" s="607"/>
      <c r="CX39" s="607"/>
      <c r="CY39" s="608"/>
      <c r="CZ39" s="591">
        <v>2.7</v>
      </c>
      <c r="DA39" s="609"/>
      <c r="DB39" s="609"/>
      <c r="DC39" s="610"/>
      <c r="DD39" s="594">
        <v>1001623</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1409511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24312</v>
      </c>
      <c r="CS40" s="589"/>
      <c r="CT40" s="589"/>
      <c r="CU40" s="589"/>
      <c r="CV40" s="589"/>
      <c r="CW40" s="589"/>
      <c r="CX40" s="589"/>
      <c r="CY40" s="590"/>
      <c r="CZ40" s="591">
        <v>0.1</v>
      </c>
      <c r="DA40" s="609"/>
      <c r="DB40" s="609"/>
      <c r="DC40" s="610"/>
      <c r="DD40" s="594">
        <v>1084</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2587977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279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4691204</v>
      </c>
      <c r="CS42" s="589"/>
      <c r="CT42" s="589"/>
      <c r="CU42" s="589"/>
      <c r="CV42" s="589"/>
      <c r="CW42" s="589"/>
      <c r="CX42" s="589"/>
      <c r="CY42" s="590"/>
      <c r="CZ42" s="591">
        <v>9.9</v>
      </c>
      <c r="DA42" s="592"/>
      <c r="DB42" s="592"/>
      <c r="DC42" s="593"/>
      <c r="DD42" s="594">
        <v>2158367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134773</v>
      </c>
      <c r="CS43" s="607"/>
      <c r="CT43" s="607"/>
      <c r="CU43" s="607"/>
      <c r="CV43" s="607"/>
      <c r="CW43" s="607"/>
      <c r="CX43" s="607"/>
      <c r="CY43" s="608"/>
      <c r="CZ43" s="591">
        <v>0.3</v>
      </c>
      <c r="DA43" s="609"/>
      <c r="DB43" s="609"/>
      <c r="DC43" s="610"/>
      <c r="DD43" s="594">
        <v>134773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4691204</v>
      </c>
      <c r="CS44" s="589"/>
      <c r="CT44" s="589"/>
      <c r="CU44" s="589"/>
      <c r="CV44" s="589"/>
      <c r="CW44" s="589"/>
      <c r="CX44" s="589"/>
      <c r="CY44" s="590"/>
      <c r="CZ44" s="591">
        <v>9.9</v>
      </c>
      <c r="DA44" s="592"/>
      <c r="DB44" s="592"/>
      <c r="DC44" s="593"/>
      <c r="DD44" s="594">
        <v>2158367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1955617</v>
      </c>
      <c r="CS45" s="607"/>
      <c r="CT45" s="607"/>
      <c r="CU45" s="607"/>
      <c r="CV45" s="607"/>
      <c r="CW45" s="607"/>
      <c r="CX45" s="607"/>
      <c r="CY45" s="608"/>
      <c r="CZ45" s="591">
        <v>4.0999999999999996</v>
      </c>
      <c r="DA45" s="609"/>
      <c r="DB45" s="609"/>
      <c r="DC45" s="610"/>
      <c r="DD45" s="594">
        <v>450179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2702020</v>
      </c>
      <c r="CS46" s="589"/>
      <c r="CT46" s="589"/>
      <c r="CU46" s="589"/>
      <c r="CV46" s="589"/>
      <c r="CW46" s="589"/>
      <c r="CX46" s="589"/>
      <c r="CY46" s="590"/>
      <c r="CZ46" s="591">
        <v>5.7</v>
      </c>
      <c r="DA46" s="592"/>
      <c r="DB46" s="592"/>
      <c r="DC46" s="593"/>
      <c r="DD46" s="594">
        <v>1683121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47541668</v>
      </c>
      <c r="CS49" s="573"/>
      <c r="CT49" s="573"/>
      <c r="CU49" s="573"/>
      <c r="CV49" s="573"/>
      <c r="CW49" s="573"/>
      <c r="CX49" s="573"/>
      <c r="CY49" s="574"/>
      <c r="CZ49" s="575">
        <v>100</v>
      </c>
      <c r="DA49" s="576"/>
      <c r="DB49" s="576"/>
      <c r="DC49" s="577"/>
      <c r="DD49" s="578">
        <v>34720726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AU95" sqref="AU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343</v>
      </c>
      <c r="DK2" s="1104"/>
      <c r="DL2" s="1104"/>
      <c r="DM2" s="1104"/>
      <c r="DN2" s="1104"/>
      <c r="DO2" s="1105"/>
      <c r="DP2" s="200"/>
      <c r="DQ2" s="1103" t="s">
        <v>344</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6"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1" t="s">
        <v>361</v>
      </c>
      <c r="DH5" s="1092"/>
      <c r="DI5" s="1092"/>
      <c r="DJ5" s="1092"/>
      <c r="DK5" s="1093"/>
      <c r="DL5" s="1091" t="s">
        <v>362</v>
      </c>
      <c r="DM5" s="1092"/>
      <c r="DN5" s="1092"/>
      <c r="DO5" s="1092"/>
      <c r="DP5" s="1093"/>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7"/>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4"/>
      <c r="DH6" s="1095"/>
      <c r="DI6" s="1095"/>
      <c r="DJ6" s="1095"/>
      <c r="DK6" s="1096"/>
      <c r="DL6" s="1094"/>
      <c r="DM6" s="1095"/>
      <c r="DN6" s="1095"/>
      <c r="DO6" s="1095"/>
      <c r="DP6" s="1096"/>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097">
        <v>50084</v>
      </c>
      <c r="R7" s="1098"/>
      <c r="S7" s="1098"/>
      <c r="T7" s="1098"/>
      <c r="U7" s="1098"/>
      <c r="V7" s="1098">
        <v>47893</v>
      </c>
      <c r="W7" s="1098"/>
      <c r="X7" s="1098"/>
      <c r="Y7" s="1098"/>
      <c r="Z7" s="1098"/>
      <c r="AA7" s="1098">
        <v>2191</v>
      </c>
      <c r="AB7" s="1098"/>
      <c r="AC7" s="1098"/>
      <c r="AD7" s="1098"/>
      <c r="AE7" s="1099"/>
      <c r="AF7" s="1100">
        <v>1513</v>
      </c>
      <c r="AG7" s="1101"/>
      <c r="AH7" s="1101"/>
      <c r="AI7" s="1101"/>
      <c r="AJ7" s="1102"/>
      <c r="AK7" s="1084" t="s">
        <v>532</v>
      </c>
      <c r="AL7" s="1085"/>
      <c r="AM7" s="1085"/>
      <c r="AN7" s="1085"/>
      <c r="AO7" s="1085"/>
      <c r="AP7" s="1085">
        <v>47234</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108"/>
      <c r="DW7" s="1109"/>
      <c r="DX7" s="1109"/>
      <c r="DY7" s="1109"/>
      <c r="DZ7" s="1110"/>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36</v>
      </c>
      <c r="R8" s="1040"/>
      <c r="S8" s="1040"/>
      <c r="T8" s="1040"/>
      <c r="U8" s="1040"/>
      <c r="V8" s="1040">
        <v>36</v>
      </c>
      <c r="W8" s="1040"/>
      <c r="X8" s="1040"/>
      <c r="Y8" s="1040"/>
      <c r="Z8" s="1040"/>
      <c r="AA8" s="1040">
        <v>0</v>
      </c>
      <c r="AB8" s="1040"/>
      <c r="AC8" s="1040"/>
      <c r="AD8" s="1040"/>
      <c r="AE8" s="1041"/>
      <c r="AF8" s="1015" t="s">
        <v>112</v>
      </c>
      <c r="AG8" s="1016"/>
      <c r="AH8" s="1016"/>
      <c r="AI8" s="1016"/>
      <c r="AJ8" s="1017"/>
      <c r="AK8" s="1079">
        <v>36</v>
      </c>
      <c r="AL8" s="1080"/>
      <c r="AM8" s="1080"/>
      <c r="AN8" s="1080"/>
      <c r="AO8" s="1080"/>
      <c r="AP8" s="1080">
        <v>25</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4"/>
      <c r="R22" s="1075"/>
      <c r="S22" s="1075"/>
      <c r="T22" s="1075"/>
      <c r="U22" s="1075"/>
      <c r="V22" s="1075"/>
      <c r="W22" s="1075"/>
      <c r="X22" s="1075"/>
      <c r="Y22" s="1075"/>
      <c r="Z22" s="1075"/>
      <c r="AA22" s="1075"/>
      <c r="AB22" s="1075"/>
      <c r="AC22" s="1075"/>
      <c r="AD22" s="1075"/>
      <c r="AE22" s="1076"/>
      <c r="AF22" s="1015"/>
      <c r="AG22" s="1016"/>
      <c r="AH22" s="1016"/>
      <c r="AI22" s="1016"/>
      <c r="AJ22" s="1017"/>
      <c r="AK22" s="1070"/>
      <c r="AL22" s="1071"/>
      <c r="AM22" s="1071"/>
      <c r="AN22" s="1071"/>
      <c r="AO22" s="1071"/>
      <c r="AP22" s="1071"/>
      <c r="AQ22" s="1071"/>
      <c r="AR22" s="1071"/>
      <c r="AS22" s="1071"/>
      <c r="AT22" s="1071"/>
      <c r="AU22" s="1072"/>
      <c r="AV22" s="1072"/>
      <c r="AW22" s="1072"/>
      <c r="AX22" s="1072"/>
      <c r="AY22" s="1073"/>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50084</v>
      </c>
      <c r="R23" s="1065"/>
      <c r="S23" s="1065"/>
      <c r="T23" s="1065"/>
      <c r="U23" s="1065"/>
      <c r="V23" s="1064">
        <v>47893</v>
      </c>
      <c r="W23" s="1065"/>
      <c r="X23" s="1065"/>
      <c r="Y23" s="1065"/>
      <c r="Z23" s="1065"/>
      <c r="AA23" s="1064">
        <v>2191</v>
      </c>
      <c r="AB23" s="1065"/>
      <c r="AC23" s="1065"/>
      <c r="AD23" s="1065"/>
      <c r="AE23" s="1065"/>
      <c r="AF23" s="1066">
        <v>1513</v>
      </c>
      <c r="AG23" s="1065"/>
      <c r="AH23" s="1065"/>
      <c r="AI23" s="1065"/>
      <c r="AJ23" s="1067"/>
      <c r="AK23" s="1068"/>
      <c r="AL23" s="1069"/>
      <c r="AM23" s="1069"/>
      <c r="AN23" s="1069"/>
      <c r="AO23" s="1069"/>
      <c r="AP23" s="1065">
        <v>47259</v>
      </c>
      <c r="AQ23" s="1065"/>
      <c r="AR23" s="1065"/>
      <c r="AS23" s="1065"/>
      <c r="AT23" s="1065"/>
      <c r="AU23" s="1065"/>
      <c r="AV23" s="1065"/>
      <c r="AW23" s="1065"/>
      <c r="AX23" s="1065"/>
      <c r="AY23" s="1065"/>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19500</v>
      </c>
      <c r="R28" s="1050"/>
      <c r="S28" s="1050"/>
      <c r="T28" s="1050"/>
      <c r="U28" s="1050"/>
      <c r="V28" s="1050">
        <v>18038</v>
      </c>
      <c r="W28" s="1050"/>
      <c r="X28" s="1050"/>
      <c r="Y28" s="1050"/>
      <c r="Z28" s="1050"/>
      <c r="AA28" s="1050">
        <v>1463</v>
      </c>
      <c r="AB28" s="1050"/>
      <c r="AC28" s="1050"/>
      <c r="AD28" s="1050"/>
      <c r="AE28" s="1051"/>
      <c r="AF28" s="1052">
        <v>1463</v>
      </c>
      <c r="AG28" s="1050"/>
      <c r="AH28" s="1050"/>
      <c r="AI28" s="1050"/>
      <c r="AJ28" s="1053"/>
      <c r="AK28" s="1054">
        <v>1410</v>
      </c>
      <c r="AL28" s="1042"/>
      <c r="AM28" s="1042"/>
      <c r="AN28" s="1042"/>
      <c r="AO28" s="1042"/>
      <c r="AP28" s="1042" t="s">
        <v>532</v>
      </c>
      <c r="AQ28" s="1042"/>
      <c r="AR28" s="1042"/>
      <c r="AS28" s="1042"/>
      <c r="AT28" s="1042"/>
      <c r="AU28" s="1042" t="s">
        <v>532</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8412</v>
      </c>
      <c r="R29" s="1040"/>
      <c r="S29" s="1040"/>
      <c r="T29" s="1040"/>
      <c r="U29" s="1040"/>
      <c r="V29" s="1040">
        <v>8186</v>
      </c>
      <c r="W29" s="1040"/>
      <c r="X29" s="1040"/>
      <c r="Y29" s="1040"/>
      <c r="Z29" s="1040"/>
      <c r="AA29" s="1040">
        <v>226</v>
      </c>
      <c r="AB29" s="1040"/>
      <c r="AC29" s="1040"/>
      <c r="AD29" s="1040"/>
      <c r="AE29" s="1041"/>
      <c r="AF29" s="1015">
        <v>226</v>
      </c>
      <c r="AG29" s="1016"/>
      <c r="AH29" s="1016"/>
      <c r="AI29" s="1016"/>
      <c r="AJ29" s="1017"/>
      <c r="AK29" s="976">
        <v>1302</v>
      </c>
      <c r="AL29" s="967"/>
      <c r="AM29" s="967"/>
      <c r="AN29" s="967"/>
      <c r="AO29" s="967"/>
      <c r="AP29" s="967" t="s">
        <v>532</v>
      </c>
      <c r="AQ29" s="967"/>
      <c r="AR29" s="967"/>
      <c r="AS29" s="967"/>
      <c r="AT29" s="967"/>
      <c r="AU29" s="967" t="s">
        <v>532</v>
      </c>
      <c r="AV29" s="967"/>
      <c r="AW29" s="967"/>
      <c r="AX29" s="967"/>
      <c r="AY29" s="967"/>
      <c r="AZ29" s="1038" t="s">
        <v>532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1386</v>
      </c>
      <c r="R30" s="1040"/>
      <c r="S30" s="1040"/>
      <c r="T30" s="1040"/>
      <c r="U30" s="1040"/>
      <c r="V30" s="1040">
        <v>1381</v>
      </c>
      <c r="W30" s="1040"/>
      <c r="X30" s="1040"/>
      <c r="Y30" s="1040"/>
      <c r="Z30" s="1040"/>
      <c r="AA30" s="1040">
        <v>5</v>
      </c>
      <c r="AB30" s="1040"/>
      <c r="AC30" s="1040"/>
      <c r="AD30" s="1040"/>
      <c r="AE30" s="1041"/>
      <c r="AF30" s="1015">
        <v>5</v>
      </c>
      <c r="AG30" s="1016"/>
      <c r="AH30" s="1016"/>
      <c r="AI30" s="1016"/>
      <c r="AJ30" s="1017"/>
      <c r="AK30" s="976">
        <v>272</v>
      </c>
      <c r="AL30" s="967"/>
      <c r="AM30" s="967"/>
      <c r="AN30" s="967"/>
      <c r="AO30" s="967"/>
      <c r="AP30" s="967" t="s">
        <v>532</v>
      </c>
      <c r="AQ30" s="967"/>
      <c r="AR30" s="967"/>
      <c r="AS30" s="967"/>
      <c r="AT30" s="967"/>
      <c r="AU30" s="967" t="s">
        <v>534</v>
      </c>
      <c r="AV30" s="967"/>
      <c r="AW30" s="967"/>
      <c r="AX30" s="967"/>
      <c r="AY30" s="967"/>
      <c r="AZ30" s="1038" t="s">
        <v>532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3932</v>
      </c>
      <c r="R31" s="1040"/>
      <c r="S31" s="1040"/>
      <c r="T31" s="1040"/>
      <c r="U31" s="1040"/>
      <c r="V31" s="1040">
        <v>3146</v>
      </c>
      <c r="W31" s="1040"/>
      <c r="X31" s="1040"/>
      <c r="Y31" s="1040"/>
      <c r="Z31" s="1040"/>
      <c r="AA31" s="1040">
        <v>785</v>
      </c>
      <c r="AB31" s="1040"/>
      <c r="AC31" s="1040"/>
      <c r="AD31" s="1040"/>
      <c r="AE31" s="1041"/>
      <c r="AF31" s="1015">
        <v>4284</v>
      </c>
      <c r="AG31" s="1016"/>
      <c r="AH31" s="1016"/>
      <c r="AI31" s="1016"/>
      <c r="AJ31" s="1017"/>
      <c r="AK31" s="976" t="s">
        <v>536</v>
      </c>
      <c r="AL31" s="967"/>
      <c r="AM31" s="967"/>
      <c r="AN31" s="967"/>
      <c r="AO31" s="967"/>
      <c r="AP31" s="967">
        <v>3708</v>
      </c>
      <c r="AQ31" s="967"/>
      <c r="AR31" s="967"/>
      <c r="AS31" s="967"/>
      <c r="AT31" s="967"/>
      <c r="AU31" s="967" t="s">
        <v>533</v>
      </c>
      <c r="AV31" s="967"/>
      <c r="AW31" s="967"/>
      <c r="AX31" s="967"/>
      <c r="AY31" s="967"/>
      <c r="AZ31" s="1038" t="s">
        <v>532</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4520</v>
      </c>
      <c r="R32" s="1040"/>
      <c r="S32" s="1040"/>
      <c r="T32" s="1040"/>
      <c r="U32" s="1040"/>
      <c r="V32" s="1040">
        <v>4390</v>
      </c>
      <c r="W32" s="1040"/>
      <c r="X32" s="1040"/>
      <c r="Y32" s="1040"/>
      <c r="Z32" s="1040"/>
      <c r="AA32" s="1040">
        <v>130</v>
      </c>
      <c r="AB32" s="1040"/>
      <c r="AC32" s="1040"/>
      <c r="AD32" s="1040"/>
      <c r="AE32" s="1041"/>
      <c r="AF32" s="1015">
        <v>98</v>
      </c>
      <c r="AG32" s="1016"/>
      <c r="AH32" s="1016"/>
      <c r="AI32" s="1016"/>
      <c r="AJ32" s="1017"/>
      <c r="AK32" s="976">
        <v>1628</v>
      </c>
      <c r="AL32" s="967"/>
      <c r="AM32" s="967"/>
      <c r="AN32" s="967"/>
      <c r="AO32" s="967"/>
      <c r="AP32" s="967">
        <v>20100</v>
      </c>
      <c r="AQ32" s="967"/>
      <c r="AR32" s="967"/>
      <c r="AS32" s="967"/>
      <c r="AT32" s="967"/>
      <c r="AU32" s="967">
        <v>19899</v>
      </c>
      <c r="AV32" s="967"/>
      <c r="AW32" s="967"/>
      <c r="AX32" s="967"/>
      <c r="AY32" s="967"/>
      <c r="AZ32" s="1038" t="s">
        <v>535</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738</v>
      </c>
      <c r="R33" s="1040"/>
      <c r="S33" s="1040"/>
      <c r="T33" s="1040"/>
      <c r="U33" s="1040"/>
      <c r="V33" s="1040">
        <v>710</v>
      </c>
      <c r="W33" s="1040"/>
      <c r="X33" s="1040"/>
      <c r="Y33" s="1040"/>
      <c r="Z33" s="1040"/>
      <c r="AA33" s="1040">
        <v>28</v>
      </c>
      <c r="AB33" s="1040"/>
      <c r="AC33" s="1040"/>
      <c r="AD33" s="1040"/>
      <c r="AE33" s="1041"/>
      <c r="AF33" s="1015">
        <v>28</v>
      </c>
      <c r="AG33" s="1016"/>
      <c r="AH33" s="1016"/>
      <c r="AI33" s="1016"/>
      <c r="AJ33" s="1017"/>
      <c r="AK33" s="976">
        <v>365</v>
      </c>
      <c r="AL33" s="967"/>
      <c r="AM33" s="967"/>
      <c r="AN33" s="967"/>
      <c r="AO33" s="967"/>
      <c r="AP33" s="967">
        <v>4960</v>
      </c>
      <c r="AQ33" s="967"/>
      <c r="AR33" s="967"/>
      <c r="AS33" s="967"/>
      <c r="AT33" s="967"/>
      <c r="AU33" s="967">
        <v>4960</v>
      </c>
      <c r="AV33" s="967"/>
      <c r="AW33" s="967"/>
      <c r="AX33" s="967"/>
      <c r="AY33" s="967"/>
      <c r="AZ33" s="1038" t="s">
        <v>532</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146</v>
      </c>
      <c r="R34" s="1040"/>
      <c r="S34" s="1040"/>
      <c r="T34" s="1040"/>
      <c r="U34" s="1040"/>
      <c r="V34" s="1040">
        <v>146</v>
      </c>
      <c r="W34" s="1040"/>
      <c r="X34" s="1040"/>
      <c r="Y34" s="1040"/>
      <c r="Z34" s="1040"/>
      <c r="AA34" s="1040" t="s">
        <v>534</v>
      </c>
      <c r="AB34" s="1040"/>
      <c r="AC34" s="1040"/>
      <c r="AD34" s="1040"/>
      <c r="AE34" s="1041"/>
      <c r="AF34" s="1015" t="s">
        <v>112</v>
      </c>
      <c r="AG34" s="1016"/>
      <c r="AH34" s="1016"/>
      <c r="AI34" s="1016"/>
      <c r="AJ34" s="1017"/>
      <c r="AK34" s="976">
        <v>409</v>
      </c>
      <c r="AL34" s="967"/>
      <c r="AM34" s="967"/>
      <c r="AN34" s="967"/>
      <c r="AO34" s="967"/>
      <c r="AP34" s="967">
        <v>284</v>
      </c>
      <c r="AQ34" s="967"/>
      <c r="AR34" s="967"/>
      <c r="AS34" s="967"/>
      <c r="AT34" s="967"/>
      <c r="AU34" s="967">
        <v>55</v>
      </c>
      <c r="AV34" s="967"/>
      <c r="AW34" s="967"/>
      <c r="AX34" s="967"/>
      <c r="AY34" s="967"/>
      <c r="AZ34" s="1038" t="s">
        <v>532</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6104</v>
      </c>
      <c r="AG63" s="955"/>
      <c r="AH63" s="955"/>
      <c r="AI63" s="955"/>
      <c r="AJ63" s="1026"/>
      <c r="AK63" s="1027"/>
      <c r="AL63" s="959"/>
      <c r="AM63" s="959"/>
      <c r="AN63" s="959"/>
      <c r="AO63" s="959"/>
      <c r="AP63" s="955">
        <v>29052</v>
      </c>
      <c r="AQ63" s="955"/>
      <c r="AR63" s="955"/>
      <c r="AS63" s="955"/>
      <c r="AT63" s="955"/>
      <c r="AU63" s="955">
        <v>24914</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3953</v>
      </c>
      <c r="R68" s="978"/>
      <c r="S68" s="978"/>
      <c r="T68" s="978"/>
      <c r="U68" s="978"/>
      <c r="V68" s="978">
        <v>3854</v>
      </c>
      <c r="W68" s="978"/>
      <c r="X68" s="978"/>
      <c r="Y68" s="978"/>
      <c r="Z68" s="978"/>
      <c r="AA68" s="978">
        <v>100</v>
      </c>
      <c r="AB68" s="978"/>
      <c r="AC68" s="978"/>
      <c r="AD68" s="978"/>
      <c r="AE68" s="978"/>
      <c r="AF68" s="978">
        <v>100</v>
      </c>
      <c r="AG68" s="978"/>
      <c r="AH68" s="978"/>
      <c r="AI68" s="978"/>
      <c r="AJ68" s="978"/>
      <c r="AK68" s="978" t="s">
        <v>540</v>
      </c>
      <c r="AL68" s="978"/>
      <c r="AM68" s="978"/>
      <c r="AN68" s="978"/>
      <c r="AO68" s="978"/>
      <c r="AP68" s="978">
        <v>755</v>
      </c>
      <c r="AQ68" s="978"/>
      <c r="AR68" s="978"/>
      <c r="AS68" s="978"/>
      <c r="AT68" s="978"/>
      <c r="AU68" s="978">
        <v>669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7769</v>
      </c>
      <c r="R69" s="967"/>
      <c r="S69" s="967"/>
      <c r="T69" s="967"/>
      <c r="U69" s="967"/>
      <c r="V69" s="967">
        <v>7406</v>
      </c>
      <c r="W69" s="967"/>
      <c r="X69" s="967"/>
      <c r="Y69" s="967"/>
      <c r="Z69" s="967"/>
      <c r="AA69" s="967">
        <v>363</v>
      </c>
      <c r="AB69" s="967"/>
      <c r="AC69" s="967"/>
      <c r="AD69" s="967"/>
      <c r="AE69" s="967"/>
      <c r="AF69" s="967">
        <v>363</v>
      </c>
      <c r="AG69" s="967"/>
      <c r="AH69" s="967"/>
      <c r="AI69" s="967"/>
      <c r="AJ69" s="967"/>
      <c r="AK69" s="967" t="s">
        <v>539</v>
      </c>
      <c r="AL69" s="967"/>
      <c r="AM69" s="967"/>
      <c r="AN69" s="967"/>
      <c r="AO69" s="967"/>
      <c r="AP69" s="967">
        <v>1658</v>
      </c>
      <c r="AQ69" s="967"/>
      <c r="AR69" s="967"/>
      <c r="AS69" s="967"/>
      <c r="AT69" s="967"/>
      <c r="AU69" s="967">
        <v>688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463</v>
      </c>
      <c r="AG88" s="955"/>
      <c r="AH88" s="955"/>
      <c r="AI88" s="955"/>
      <c r="AJ88" s="955"/>
      <c r="AK88" s="959"/>
      <c r="AL88" s="959"/>
      <c r="AM88" s="959"/>
      <c r="AN88" s="959"/>
      <c r="AO88" s="959"/>
      <c r="AP88" s="955">
        <v>2413</v>
      </c>
      <c r="AQ88" s="955"/>
      <c r="AR88" s="955"/>
      <c r="AS88" s="955"/>
      <c r="AT88" s="955"/>
      <c r="AU88" s="955">
        <v>1357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285</v>
      </c>
      <c r="AG109" s="888"/>
      <c r="AH109" s="888"/>
      <c r="AI109" s="888"/>
      <c r="AJ109" s="889"/>
      <c r="AK109" s="890" t="s">
        <v>284</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285</v>
      </c>
      <c r="BW109" s="888"/>
      <c r="BX109" s="888"/>
      <c r="BY109" s="888"/>
      <c r="BZ109" s="889"/>
      <c r="CA109" s="890" t="s">
        <v>284</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285</v>
      </c>
      <c r="DM109" s="888"/>
      <c r="DN109" s="888"/>
      <c r="DO109" s="888"/>
      <c r="DP109" s="889"/>
      <c r="DQ109" s="890" t="s">
        <v>284</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4895906</v>
      </c>
      <c r="AB110" s="873"/>
      <c r="AC110" s="873"/>
      <c r="AD110" s="873"/>
      <c r="AE110" s="874"/>
      <c r="AF110" s="875">
        <v>4847596</v>
      </c>
      <c r="AG110" s="873"/>
      <c r="AH110" s="873"/>
      <c r="AI110" s="873"/>
      <c r="AJ110" s="874"/>
      <c r="AK110" s="875">
        <v>5089364</v>
      </c>
      <c r="AL110" s="873"/>
      <c r="AM110" s="873"/>
      <c r="AN110" s="873"/>
      <c r="AO110" s="874"/>
      <c r="AP110" s="876">
        <v>18.899999999999999</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46822884</v>
      </c>
      <c r="BR110" s="800"/>
      <c r="BS110" s="800"/>
      <c r="BT110" s="800"/>
      <c r="BU110" s="800"/>
      <c r="BV110" s="800">
        <v>47468825</v>
      </c>
      <c r="BW110" s="800"/>
      <c r="BX110" s="800"/>
      <c r="BY110" s="800"/>
      <c r="BZ110" s="800"/>
      <c r="CA110" s="800">
        <v>47259392</v>
      </c>
      <c r="CB110" s="800"/>
      <c r="CC110" s="800"/>
      <c r="CD110" s="800"/>
      <c r="CE110" s="800"/>
      <c r="CF110" s="861">
        <v>175.6</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115424</v>
      </c>
      <c r="BR111" s="771"/>
      <c r="BS111" s="771"/>
      <c r="BT111" s="771"/>
      <c r="BU111" s="771"/>
      <c r="BV111" s="771">
        <v>100331</v>
      </c>
      <c r="BW111" s="771"/>
      <c r="BX111" s="771"/>
      <c r="BY111" s="771"/>
      <c r="BZ111" s="771"/>
      <c r="CA111" s="771">
        <v>85326</v>
      </c>
      <c r="CB111" s="771"/>
      <c r="CC111" s="771"/>
      <c r="CD111" s="771"/>
      <c r="CE111" s="771"/>
      <c r="CF111" s="848">
        <v>0.3</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114714</v>
      </c>
      <c r="DH111" s="771"/>
      <c r="DI111" s="771"/>
      <c r="DJ111" s="771"/>
      <c r="DK111" s="771"/>
      <c r="DL111" s="771">
        <v>100331</v>
      </c>
      <c r="DM111" s="771"/>
      <c r="DN111" s="771"/>
      <c r="DO111" s="771"/>
      <c r="DP111" s="771"/>
      <c r="DQ111" s="771">
        <v>85326</v>
      </c>
      <c r="DR111" s="771"/>
      <c r="DS111" s="771"/>
      <c r="DT111" s="771"/>
      <c r="DU111" s="771"/>
      <c r="DV111" s="823">
        <v>0.3</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24760870</v>
      </c>
      <c r="BR112" s="771"/>
      <c r="BS112" s="771"/>
      <c r="BT112" s="771"/>
      <c r="BU112" s="771"/>
      <c r="BV112" s="771">
        <v>24866850</v>
      </c>
      <c r="BW112" s="771"/>
      <c r="BX112" s="771"/>
      <c r="BY112" s="771"/>
      <c r="BZ112" s="771"/>
      <c r="CA112" s="771">
        <v>24913675</v>
      </c>
      <c r="CB112" s="771"/>
      <c r="CC112" s="771"/>
      <c r="CD112" s="771"/>
      <c r="CE112" s="771"/>
      <c r="CF112" s="848">
        <v>92.6</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710</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1395118</v>
      </c>
      <c r="AB113" s="909"/>
      <c r="AC113" s="909"/>
      <c r="AD113" s="909"/>
      <c r="AE113" s="910"/>
      <c r="AF113" s="911">
        <v>1259473</v>
      </c>
      <c r="AG113" s="909"/>
      <c r="AH113" s="909"/>
      <c r="AI113" s="909"/>
      <c r="AJ113" s="910"/>
      <c r="AK113" s="911">
        <v>1308731</v>
      </c>
      <c r="AL113" s="909"/>
      <c r="AM113" s="909"/>
      <c r="AN113" s="909"/>
      <c r="AO113" s="910"/>
      <c r="AP113" s="912">
        <v>4.9000000000000004</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1212150</v>
      </c>
      <c r="BR113" s="771"/>
      <c r="BS113" s="771"/>
      <c r="BT113" s="771"/>
      <c r="BU113" s="771"/>
      <c r="BV113" s="771">
        <v>1144397</v>
      </c>
      <c r="BW113" s="771"/>
      <c r="BX113" s="771"/>
      <c r="BY113" s="771"/>
      <c r="BZ113" s="771"/>
      <c r="CA113" s="771">
        <v>1356923</v>
      </c>
      <c r="CB113" s="771"/>
      <c r="CC113" s="771"/>
      <c r="CD113" s="771"/>
      <c r="CE113" s="771"/>
      <c r="CF113" s="848">
        <v>5</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296859</v>
      </c>
      <c r="AB114" s="784"/>
      <c r="AC114" s="784"/>
      <c r="AD114" s="784"/>
      <c r="AE114" s="785"/>
      <c r="AF114" s="786">
        <v>283657</v>
      </c>
      <c r="AG114" s="784"/>
      <c r="AH114" s="784"/>
      <c r="AI114" s="784"/>
      <c r="AJ114" s="785"/>
      <c r="AK114" s="786">
        <v>283701</v>
      </c>
      <c r="AL114" s="784"/>
      <c r="AM114" s="784"/>
      <c r="AN114" s="784"/>
      <c r="AO114" s="785"/>
      <c r="AP114" s="754">
        <v>1.1000000000000001</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8156407</v>
      </c>
      <c r="BR114" s="771"/>
      <c r="BS114" s="771"/>
      <c r="BT114" s="771"/>
      <c r="BU114" s="771"/>
      <c r="BV114" s="771">
        <v>5518606</v>
      </c>
      <c r="BW114" s="771"/>
      <c r="BX114" s="771"/>
      <c r="BY114" s="771"/>
      <c r="BZ114" s="771"/>
      <c r="CA114" s="771">
        <v>4819994</v>
      </c>
      <c r="CB114" s="771"/>
      <c r="CC114" s="771"/>
      <c r="CD114" s="771"/>
      <c r="CE114" s="771"/>
      <c r="CF114" s="848">
        <v>17.899999999999999</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20250</v>
      </c>
      <c r="AB115" s="909"/>
      <c r="AC115" s="909"/>
      <c r="AD115" s="909"/>
      <c r="AE115" s="910"/>
      <c r="AF115" s="911">
        <v>19853</v>
      </c>
      <c r="AG115" s="909"/>
      <c r="AH115" s="909"/>
      <c r="AI115" s="909"/>
      <c r="AJ115" s="910"/>
      <c r="AK115" s="911">
        <v>19867</v>
      </c>
      <c r="AL115" s="909"/>
      <c r="AM115" s="909"/>
      <c r="AN115" s="909"/>
      <c r="AO115" s="910"/>
      <c r="AP115" s="912">
        <v>0.1</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6608133</v>
      </c>
      <c r="AB117" s="895"/>
      <c r="AC117" s="895"/>
      <c r="AD117" s="895"/>
      <c r="AE117" s="896"/>
      <c r="AF117" s="898">
        <v>6410579</v>
      </c>
      <c r="AG117" s="895"/>
      <c r="AH117" s="895"/>
      <c r="AI117" s="895"/>
      <c r="AJ117" s="896"/>
      <c r="AK117" s="898">
        <v>6701663</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285</v>
      </c>
      <c r="AG118" s="888"/>
      <c r="AH118" s="888"/>
      <c r="AI118" s="888"/>
      <c r="AJ118" s="889"/>
      <c r="AK118" s="890" t="s">
        <v>284</v>
      </c>
      <c r="AL118" s="888"/>
      <c r="AM118" s="888"/>
      <c r="AN118" s="888"/>
      <c r="AO118" s="889"/>
      <c r="AP118" s="891" t="s">
        <v>403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431</v>
      </c>
      <c r="BP118" s="838"/>
      <c r="BQ118" s="857">
        <v>81067735</v>
      </c>
      <c r="BR118" s="858"/>
      <c r="BS118" s="858"/>
      <c r="BT118" s="858"/>
      <c r="BU118" s="858"/>
      <c r="BV118" s="858">
        <v>79099009</v>
      </c>
      <c r="BW118" s="858"/>
      <c r="BX118" s="858"/>
      <c r="BY118" s="858"/>
      <c r="BZ118" s="858"/>
      <c r="CA118" s="858">
        <v>78435310</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6475925</v>
      </c>
      <c r="BR119" s="800"/>
      <c r="BS119" s="800"/>
      <c r="BT119" s="800"/>
      <c r="BU119" s="800"/>
      <c r="BV119" s="800">
        <v>7283484</v>
      </c>
      <c r="BW119" s="800"/>
      <c r="BX119" s="800"/>
      <c r="BY119" s="800"/>
      <c r="BZ119" s="800"/>
      <c r="CA119" s="800">
        <v>8193711</v>
      </c>
      <c r="CB119" s="800"/>
      <c r="CC119" s="800"/>
      <c r="CD119" s="800"/>
      <c r="CE119" s="800"/>
      <c r="CF119" s="861">
        <v>30.4</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19467</v>
      </c>
      <c r="AB120" s="784"/>
      <c r="AC120" s="784"/>
      <c r="AD120" s="784"/>
      <c r="AE120" s="785"/>
      <c r="AF120" s="786">
        <v>19481</v>
      </c>
      <c r="AG120" s="784"/>
      <c r="AH120" s="784"/>
      <c r="AI120" s="784"/>
      <c r="AJ120" s="785"/>
      <c r="AK120" s="786">
        <v>19495</v>
      </c>
      <c r="AL120" s="784"/>
      <c r="AM120" s="784"/>
      <c r="AN120" s="784"/>
      <c r="AO120" s="785"/>
      <c r="AP120" s="754">
        <v>0.1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8091265</v>
      </c>
      <c r="BR120" s="771"/>
      <c r="BS120" s="771"/>
      <c r="BT120" s="771"/>
      <c r="BU120" s="771"/>
      <c r="BV120" s="771">
        <v>8551113</v>
      </c>
      <c r="BW120" s="771"/>
      <c r="BX120" s="771"/>
      <c r="BY120" s="771"/>
      <c r="BZ120" s="771"/>
      <c r="CA120" s="771">
        <v>9065570</v>
      </c>
      <c r="CB120" s="771"/>
      <c r="CC120" s="771"/>
      <c r="CD120" s="771"/>
      <c r="CE120" s="771"/>
      <c r="CF120" s="848">
        <v>33.700000000000003</v>
      </c>
      <c r="CG120" s="849"/>
      <c r="CH120" s="849"/>
      <c r="CI120" s="849"/>
      <c r="CJ120" s="849"/>
      <c r="CK120" s="850" t="s">
        <v>437</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19338301</v>
      </c>
      <c r="DH120" s="800"/>
      <c r="DI120" s="800"/>
      <c r="DJ120" s="800"/>
      <c r="DK120" s="800"/>
      <c r="DL120" s="800">
        <v>19627843</v>
      </c>
      <c r="DM120" s="800"/>
      <c r="DN120" s="800"/>
      <c r="DO120" s="800"/>
      <c r="DP120" s="800"/>
      <c r="DQ120" s="800">
        <v>19899415</v>
      </c>
      <c r="DR120" s="800"/>
      <c r="DS120" s="800"/>
      <c r="DT120" s="800"/>
      <c r="DU120" s="800"/>
      <c r="DV120" s="801">
        <v>74</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372</v>
      </c>
      <c r="AB121" s="784"/>
      <c r="AC121" s="784"/>
      <c r="AD121" s="784"/>
      <c r="AE121" s="785"/>
      <c r="AF121" s="786">
        <v>372</v>
      </c>
      <c r="AG121" s="784"/>
      <c r="AH121" s="784"/>
      <c r="AI121" s="784"/>
      <c r="AJ121" s="785"/>
      <c r="AK121" s="786">
        <v>372</v>
      </c>
      <c r="AL121" s="784"/>
      <c r="AM121" s="784"/>
      <c r="AN121" s="784"/>
      <c r="AO121" s="785"/>
      <c r="AP121" s="754">
        <v>0</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42952987</v>
      </c>
      <c r="BR121" s="858"/>
      <c r="BS121" s="858"/>
      <c r="BT121" s="858"/>
      <c r="BU121" s="858"/>
      <c r="BV121" s="858">
        <v>45100799</v>
      </c>
      <c r="BW121" s="858"/>
      <c r="BX121" s="858"/>
      <c r="BY121" s="858"/>
      <c r="BZ121" s="858"/>
      <c r="CA121" s="858">
        <v>47316541</v>
      </c>
      <c r="CB121" s="858"/>
      <c r="CC121" s="858"/>
      <c r="CD121" s="858"/>
      <c r="CE121" s="858"/>
      <c r="CF121" s="859">
        <v>175.8</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5198442</v>
      </c>
      <c r="DH121" s="771"/>
      <c r="DI121" s="771"/>
      <c r="DJ121" s="771"/>
      <c r="DK121" s="771"/>
      <c r="DL121" s="771">
        <v>5085585</v>
      </c>
      <c r="DM121" s="771"/>
      <c r="DN121" s="771"/>
      <c r="DO121" s="771"/>
      <c r="DP121" s="771"/>
      <c r="DQ121" s="771">
        <v>4959505</v>
      </c>
      <c r="DR121" s="771"/>
      <c r="DS121" s="771"/>
      <c r="DT121" s="771"/>
      <c r="DU121" s="771"/>
      <c r="DV121" s="823">
        <v>18.399999999999999</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440</v>
      </c>
      <c r="BP122" s="838"/>
      <c r="BQ122" s="839">
        <v>57520177</v>
      </c>
      <c r="BR122" s="840"/>
      <c r="BS122" s="840"/>
      <c r="BT122" s="840"/>
      <c r="BU122" s="840"/>
      <c r="BV122" s="840">
        <v>60935396</v>
      </c>
      <c r="BW122" s="840"/>
      <c r="BX122" s="840"/>
      <c r="BY122" s="840"/>
      <c r="BZ122" s="840"/>
      <c r="CA122" s="840">
        <v>64575822</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224127</v>
      </c>
      <c r="DH122" s="771"/>
      <c r="DI122" s="771"/>
      <c r="DJ122" s="771"/>
      <c r="DK122" s="771"/>
      <c r="DL122" s="771">
        <v>153422</v>
      </c>
      <c r="DM122" s="771"/>
      <c r="DN122" s="771"/>
      <c r="DO122" s="771"/>
      <c r="DP122" s="771"/>
      <c r="DQ122" s="771">
        <v>54755</v>
      </c>
      <c r="DR122" s="771"/>
      <c r="DS122" s="771"/>
      <c r="DT122" s="771"/>
      <c r="DU122" s="771"/>
      <c r="DV122" s="823">
        <v>0.2</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87.9</v>
      </c>
      <c r="BR123" s="832"/>
      <c r="BS123" s="832"/>
      <c r="BT123" s="832"/>
      <c r="BU123" s="832"/>
      <c r="BV123" s="832">
        <v>67.3</v>
      </c>
      <c r="BW123" s="832"/>
      <c r="BX123" s="832"/>
      <c r="BY123" s="832"/>
      <c r="BZ123" s="832"/>
      <c r="CA123" s="832">
        <v>51.5</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411</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11.78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570652</v>
      </c>
      <c r="AB128" s="724"/>
      <c r="AC128" s="724"/>
      <c r="AD128" s="724"/>
      <c r="AE128" s="725"/>
      <c r="AF128" s="726">
        <v>572654</v>
      </c>
      <c r="AG128" s="724"/>
      <c r="AH128" s="724"/>
      <c r="AI128" s="724"/>
      <c r="AJ128" s="725"/>
      <c r="AK128" s="726">
        <v>624896</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16.78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30219098</v>
      </c>
      <c r="AB129" s="784"/>
      <c r="AC129" s="784"/>
      <c r="AD129" s="784"/>
      <c r="AE129" s="785"/>
      <c r="AF129" s="786">
        <v>30476469</v>
      </c>
      <c r="AG129" s="784"/>
      <c r="AH129" s="784"/>
      <c r="AI129" s="784"/>
      <c r="AJ129" s="785"/>
      <c r="AK129" s="786">
        <v>30606128</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3451992</v>
      </c>
      <c r="AB130" s="784"/>
      <c r="AC130" s="784"/>
      <c r="AD130" s="784"/>
      <c r="AE130" s="785"/>
      <c r="AF130" s="786">
        <v>3515446</v>
      </c>
      <c r="AG130" s="784"/>
      <c r="AH130" s="784"/>
      <c r="AI130" s="784"/>
      <c r="AJ130" s="785"/>
      <c r="AK130" s="786">
        <v>3696848</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51.5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26767106</v>
      </c>
      <c r="AB131" s="717"/>
      <c r="AC131" s="717"/>
      <c r="AD131" s="717"/>
      <c r="AE131" s="718"/>
      <c r="AF131" s="719">
        <v>26961023</v>
      </c>
      <c r="AG131" s="717"/>
      <c r="AH131" s="717"/>
      <c r="AI131" s="717"/>
      <c r="AJ131" s="718"/>
      <c r="AK131" s="719">
        <v>26909280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9.6592026050000008</v>
      </c>
      <c r="AB132" s="740"/>
      <c r="AC132" s="740"/>
      <c r="AD132" s="740"/>
      <c r="AE132" s="741"/>
      <c r="AF132" s="742">
        <v>8.6142094829999998</v>
      </c>
      <c r="AG132" s="740"/>
      <c r="AH132" s="740"/>
      <c r="AI132" s="740"/>
      <c r="AJ132" s="741"/>
      <c r="AK132" s="742">
        <v>8.8442314320000008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10</v>
      </c>
      <c r="AB133" s="749"/>
      <c r="AC133" s="749"/>
      <c r="AD133" s="749"/>
      <c r="AE133" s="750"/>
      <c r="AF133" s="748">
        <v>9.4</v>
      </c>
      <c r="AG133" s="749"/>
      <c r="AH133" s="749"/>
      <c r="AI133" s="749"/>
      <c r="AJ133" s="750"/>
      <c r="AK133" s="748">
        <v>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6" zoomScaleNormal="85" zoomScaleSheetLayoutView="100" workbookViewId="0">
      <selection activeCell="AE50" sqref="AE5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6" t="s">
        <v>467</v>
      </c>
      <c r="L7" s="254"/>
      <c r="M7" s="255" t="s">
        <v>468</v>
      </c>
      <c r="N7" s="256"/>
    </row>
    <row r="8" spans="1:16">
      <c r="A8" s="248"/>
      <c r="B8" s="244"/>
      <c r="C8" s="244"/>
      <c r="D8" s="244"/>
      <c r="E8" s="244"/>
      <c r="F8" s="244"/>
      <c r="G8" s="257"/>
      <c r="H8" s="258"/>
      <c r="I8" s="258"/>
      <c r="J8" s="259"/>
      <c r="K8" s="1117"/>
      <c r="L8" s="260" t="s">
        <v>469</v>
      </c>
      <c r="M8" s="261" t="s">
        <v>470</v>
      </c>
      <c r="N8" s="262" t="s">
        <v>471</v>
      </c>
    </row>
    <row r="9" spans="1:16">
      <c r="A9" s="248"/>
      <c r="B9" s="244"/>
      <c r="C9" s="244"/>
      <c r="D9" s="244"/>
      <c r="E9" s="244"/>
      <c r="F9" s="244"/>
      <c r="G9" s="1130" t="s">
        <v>472</v>
      </c>
      <c r="H9" s="1131"/>
      <c r="I9" s="1131"/>
      <c r="J9" s="1132"/>
      <c r="K9" s="263">
        <v>7464937</v>
      </c>
      <c r="L9" s="264">
        <v>48256</v>
      </c>
      <c r="M9" s="265">
        <v>57009</v>
      </c>
      <c r="N9" s="266">
        <v>-15.4</v>
      </c>
    </row>
    <row r="10" spans="1:16">
      <c r="A10" s="248"/>
      <c r="B10" s="244"/>
      <c r="C10" s="244"/>
      <c r="D10" s="244"/>
      <c r="E10" s="244"/>
      <c r="F10" s="244"/>
      <c r="G10" s="1130" t="s">
        <v>473</v>
      </c>
      <c r="H10" s="1131"/>
      <c r="I10" s="1131"/>
      <c r="J10" s="1132"/>
      <c r="K10" s="267">
        <v>338839</v>
      </c>
      <c r="L10" s="268">
        <v>2190</v>
      </c>
      <c r="M10" s="269">
        <v>3340</v>
      </c>
      <c r="N10" s="270">
        <v>-34.4</v>
      </c>
    </row>
    <row r="11" spans="1:16" ht="13.5" customHeight="1">
      <c r="A11" s="248"/>
      <c r="B11" s="244"/>
      <c r="C11" s="244"/>
      <c r="D11" s="244"/>
      <c r="E11" s="244"/>
      <c r="F11" s="244"/>
      <c r="G11" s="1130" t="s">
        <v>474</v>
      </c>
      <c r="H11" s="1131"/>
      <c r="I11" s="1131"/>
      <c r="J11" s="1132"/>
      <c r="K11" s="267">
        <v>1787075</v>
      </c>
      <c r="L11" s="268">
        <v>11552</v>
      </c>
      <c r="M11" s="269">
        <v>1813</v>
      </c>
      <c r="N11" s="270">
        <v>537.20000000000005</v>
      </c>
    </row>
    <row r="12" spans="1:16" ht="13.5" customHeight="1">
      <c r="A12" s="248"/>
      <c r="B12" s="244"/>
      <c r="C12" s="244"/>
      <c r="D12" s="244"/>
      <c r="E12" s="244"/>
      <c r="F12" s="244"/>
      <c r="G12" s="1130" t="s">
        <v>475</v>
      </c>
      <c r="H12" s="1131"/>
      <c r="I12" s="1131"/>
      <c r="J12" s="1132"/>
      <c r="K12" s="267" t="s">
        <v>476</v>
      </c>
      <c r="L12" s="268" t="s">
        <v>476</v>
      </c>
      <c r="M12" s="269">
        <v>675</v>
      </c>
      <c r="N12" s="270" t="s">
        <v>476</v>
      </c>
    </row>
    <row r="13" spans="1:16" ht="13.5" customHeight="1">
      <c r="A13" s="248"/>
      <c r="B13" s="244"/>
      <c r="C13" s="244"/>
      <c r="D13" s="244"/>
      <c r="E13" s="244"/>
      <c r="F13" s="244"/>
      <c r="G13" s="1130" t="s">
        <v>477</v>
      </c>
      <c r="H13" s="1131"/>
      <c r="I13" s="1131"/>
      <c r="J13" s="1132"/>
      <c r="K13" s="267" t="s">
        <v>476</v>
      </c>
      <c r="L13" s="268" t="s">
        <v>476</v>
      </c>
      <c r="M13" s="269">
        <v>17</v>
      </c>
      <c r="N13" s="270" t="s">
        <v>476</v>
      </c>
    </row>
    <row r="14" spans="1:16" ht="13.5" customHeight="1">
      <c r="A14" s="248"/>
      <c r="B14" s="244"/>
      <c r="C14" s="244"/>
      <c r="D14" s="244"/>
      <c r="E14" s="244"/>
      <c r="F14" s="244"/>
      <c r="G14" s="1130" t="s">
        <v>478</v>
      </c>
      <c r="H14" s="1131"/>
      <c r="I14" s="1131"/>
      <c r="J14" s="1132"/>
      <c r="K14" s="267">
        <v>437381</v>
      </c>
      <c r="L14" s="268">
        <v>2827</v>
      </c>
      <c r="M14" s="269">
        <v>2354</v>
      </c>
      <c r="N14" s="270">
        <v>20.100000000000001</v>
      </c>
    </row>
    <row r="15" spans="1:16" ht="13.5" customHeight="1">
      <c r="A15" s="248"/>
      <c r="B15" s="244"/>
      <c r="C15" s="244"/>
      <c r="D15" s="244"/>
      <c r="E15" s="244"/>
      <c r="F15" s="244"/>
      <c r="G15" s="1130" t="s">
        <v>479</v>
      </c>
      <c r="H15" s="1131"/>
      <c r="I15" s="1131"/>
      <c r="J15" s="1132"/>
      <c r="K15" s="267">
        <v>134773</v>
      </c>
      <c r="L15" s="268">
        <v>871</v>
      </c>
      <c r="M15" s="269">
        <v>1355</v>
      </c>
      <c r="N15" s="270">
        <v>-35.700000000000003</v>
      </c>
    </row>
    <row r="16" spans="1:16">
      <c r="A16" s="248"/>
      <c r="B16" s="244"/>
      <c r="C16" s="244"/>
      <c r="D16" s="244"/>
      <c r="E16" s="244"/>
      <c r="F16" s="244"/>
      <c r="G16" s="1133" t="s">
        <v>480</v>
      </c>
      <c r="H16" s="1134"/>
      <c r="I16" s="1134"/>
      <c r="J16" s="1135"/>
      <c r="K16" s="268">
        <v>-812056</v>
      </c>
      <c r="L16" s="268">
        <v>-5249</v>
      </c>
      <c r="M16" s="269">
        <v>-5590</v>
      </c>
      <c r="N16" s="270">
        <v>-6.1</v>
      </c>
    </row>
    <row r="17" spans="1:16">
      <c r="A17" s="248"/>
      <c r="B17" s="244"/>
      <c r="C17" s="244"/>
      <c r="D17" s="244"/>
      <c r="E17" s="244"/>
      <c r="F17" s="244"/>
      <c r="G17" s="1133" t="s">
        <v>169</v>
      </c>
      <c r="H17" s="1134"/>
      <c r="I17" s="1134"/>
      <c r="J17" s="1135"/>
      <c r="K17" s="268">
        <v>9350949</v>
      </c>
      <c r="L17" s="268">
        <v>60448</v>
      </c>
      <c r="M17" s="269">
        <v>60973</v>
      </c>
      <c r="N17" s="270">
        <v>-0.9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7" t="s">
        <v>485</v>
      </c>
      <c r="H21" s="1128"/>
      <c r="I21" s="1128"/>
      <c r="J21" s="1129"/>
      <c r="K21" s="280">
        <v>5.24</v>
      </c>
      <c r="L21" s="281">
        <v>6.07</v>
      </c>
      <c r="M21" s="282">
        <v>-0.83</v>
      </c>
      <c r="N21" s="249"/>
      <c r="O21" s="283"/>
      <c r="P21" s="279"/>
    </row>
    <row r="22" spans="1:16" s="284" customFormat="1">
      <c r="A22" s="279"/>
      <c r="B22" s="249"/>
      <c r="C22" s="249"/>
      <c r="D22" s="249"/>
      <c r="E22" s="249"/>
      <c r="F22" s="249"/>
      <c r="G22" s="1127" t="s">
        <v>486</v>
      </c>
      <c r="H22" s="1128"/>
      <c r="I22" s="1128"/>
      <c r="J22" s="1129"/>
      <c r="K22" s="285">
        <v>96.3</v>
      </c>
      <c r="L22" s="286">
        <v>99.9</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6" t="s">
        <v>467</v>
      </c>
      <c r="L30" s="254"/>
      <c r="M30" s="255" t="s">
        <v>468</v>
      </c>
      <c r="N30" s="256"/>
    </row>
    <row r="31" spans="1:16">
      <c r="A31" s="248"/>
      <c r="B31" s="244"/>
      <c r="C31" s="244"/>
      <c r="D31" s="244"/>
      <c r="E31" s="244"/>
      <c r="F31" s="244"/>
      <c r="G31" s="257"/>
      <c r="H31" s="258"/>
      <c r="I31" s="258"/>
      <c r="J31" s="259"/>
      <c r="K31" s="1117"/>
      <c r="L31" s="260" t="s">
        <v>469</v>
      </c>
      <c r="M31" s="261" t="s">
        <v>470</v>
      </c>
      <c r="N31" s="262" t="s">
        <v>471</v>
      </c>
    </row>
    <row r="32" spans="1:16" ht="27" customHeight="1">
      <c r="A32" s="248"/>
      <c r="B32" s="244"/>
      <c r="C32" s="244"/>
      <c r="D32" s="244"/>
      <c r="E32" s="244"/>
      <c r="F32" s="244"/>
      <c r="G32" s="1118" t="s">
        <v>489</v>
      </c>
      <c r="H32" s="1119"/>
      <c r="I32" s="1119"/>
      <c r="J32" s="1120"/>
      <c r="K32" s="294">
        <v>5089364</v>
      </c>
      <c r="L32" s="294">
        <v>32900</v>
      </c>
      <c r="M32" s="295">
        <v>31696</v>
      </c>
      <c r="N32" s="296">
        <v>3.8</v>
      </c>
    </row>
    <row r="33" spans="1:16" ht="13.5" customHeight="1">
      <c r="A33" s="248"/>
      <c r="B33" s="244"/>
      <c r="C33" s="244"/>
      <c r="D33" s="244"/>
      <c r="E33" s="244"/>
      <c r="F33" s="244"/>
      <c r="G33" s="1118" t="s">
        <v>490</v>
      </c>
      <c r="H33" s="1119"/>
      <c r="I33" s="1119"/>
      <c r="J33" s="1120"/>
      <c r="K33" s="294" t="s">
        <v>476</v>
      </c>
      <c r="L33" s="294" t="s">
        <v>476</v>
      </c>
      <c r="M33" s="295">
        <v>4</v>
      </c>
      <c r="N33" s="296" t="s">
        <v>476</v>
      </c>
    </row>
    <row r="34" spans="1:16" ht="27" customHeight="1">
      <c r="A34" s="248"/>
      <c r="B34" s="244"/>
      <c r="C34" s="244"/>
      <c r="D34" s="244"/>
      <c r="E34" s="244"/>
      <c r="F34" s="244"/>
      <c r="G34" s="1118" t="s">
        <v>491</v>
      </c>
      <c r="H34" s="1119"/>
      <c r="I34" s="1119"/>
      <c r="J34" s="1120"/>
      <c r="K34" s="294" t="s">
        <v>476</v>
      </c>
      <c r="L34" s="294" t="s">
        <v>476</v>
      </c>
      <c r="M34" s="295">
        <v>31</v>
      </c>
      <c r="N34" s="296" t="s">
        <v>476</v>
      </c>
    </row>
    <row r="35" spans="1:16" ht="27" customHeight="1">
      <c r="A35" s="248"/>
      <c r="B35" s="244"/>
      <c r="C35" s="244"/>
      <c r="D35" s="244"/>
      <c r="E35" s="244"/>
      <c r="F35" s="244"/>
      <c r="G35" s="1118" t="s">
        <v>492</v>
      </c>
      <c r="H35" s="1119"/>
      <c r="I35" s="1119"/>
      <c r="J35" s="1120"/>
      <c r="K35" s="294">
        <v>1308731</v>
      </c>
      <c r="L35" s="294">
        <v>8460</v>
      </c>
      <c r="M35" s="295">
        <v>8185</v>
      </c>
      <c r="N35" s="296">
        <v>3.4</v>
      </c>
    </row>
    <row r="36" spans="1:16" ht="27" customHeight="1">
      <c r="A36" s="248"/>
      <c r="B36" s="244"/>
      <c r="C36" s="244"/>
      <c r="D36" s="244"/>
      <c r="E36" s="244"/>
      <c r="F36" s="244"/>
      <c r="G36" s="1118" t="s">
        <v>493</v>
      </c>
      <c r="H36" s="1119"/>
      <c r="I36" s="1119"/>
      <c r="J36" s="1120"/>
      <c r="K36" s="294">
        <v>283701</v>
      </c>
      <c r="L36" s="294">
        <v>1834</v>
      </c>
      <c r="M36" s="295">
        <v>857</v>
      </c>
      <c r="N36" s="296">
        <v>114</v>
      </c>
    </row>
    <row r="37" spans="1:16" ht="13.5" customHeight="1">
      <c r="A37" s="248"/>
      <c r="B37" s="244"/>
      <c r="C37" s="244"/>
      <c r="D37" s="244"/>
      <c r="E37" s="244"/>
      <c r="F37" s="244"/>
      <c r="G37" s="1118" t="s">
        <v>494</v>
      </c>
      <c r="H37" s="1119"/>
      <c r="I37" s="1119"/>
      <c r="J37" s="1120"/>
      <c r="K37" s="294">
        <v>19867</v>
      </c>
      <c r="L37" s="294">
        <v>128</v>
      </c>
      <c r="M37" s="295">
        <v>1599</v>
      </c>
      <c r="N37" s="296">
        <v>-92</v>
      </c>
    </row>
    <row r="38" spans="1:16" ht="27" customHeight="1">
      <c r="A38" s="248"/>
      <c r="B38" s="244"/>
      <c r="C38" s="244"/>
      <c r="D38" s="244"/>
      <c r="E38" s="244"/>
      <c r="F38" s="244"/>
      <c r="G38" s="1121" t="s">
        <v>495</v>
      </c>
      <c r="H38" s="1122"/>
      <c r="I38" s="1122"/>
      <c r="J38" s="1123"/>
      <c r="K38" s="297" t="s">
        <v>476</v>
      </c>
      <c r="L38" s="297" t="s">
        <v>476</v>
      </c>
      <c r="M38" s="298">
        <v>2</v>
      </c>
      <c r="N38" s="299" t="s">
        <v>476</v>
      </c>
      <c r="O38" s="293"/>
    </row>
    <row r="39" spans="1:16">
      <c r="A39" s="248"/>
      <c r="B39" s="244"/>
      <c r="C39" s="244"/>
      <c r="D39" s="244"/>
      <c r="E39" s="244"/>
      <c r="F39" s="244"/>
      <c r="G39" s="1121" t="s">
        <v>496</v>
      </c>
      <c r="H39" s="1122"/>
      <c r="I39" s="1122"/>
      <c r="J39" s="1123"/>
      <c r="K39" s="300">
        <v>-624896</v>
      </c>
      <c r="L39" s="300">
        <v>-4040</v>
      </c>
      <c r="M39" s="301">
        <v>-7786</v>
      </c>
      <c r="N39" s="302">
        <v>-48.1</v>
      </c>
      <c r="O39" s="293"/>
    </row>
    <row r="40" spans="1:16" ht="27" customHeight="1">
      <c r="A40" s="248"/>
      <c r="B40" s="244"/>
      <c r="C40" s="244"/>
      <c r="D40" s="244"/>
      <c r="E40" s="244"/>
      <c r="F40" s="244"/>
      <c r="G40" s="1118" t="s">
        <v>497</v>
      </c>
      <c r="H40" s="1119"/>
      <c r="I40" s="1119"/>
      <c r="J40" s="1120"/>
      <c r="K40" s="300">
        <v>-3696848</v>
      </c>
      <c r="L40" s="300">
        <v>-23898</v>
      </c>
      <c r="M40" s="301">
        <v>-26731</v>
      </c>
      <c r="N40" s="302">
        <v>-10.6</v>
      </c>
      <c r="O40" s="293"/>
    </row>
    <row r="41" spans="1:16">
      <c r="A41" s="248"/>
      <c r="B41" s="244"/>
      <c r="C41" s="244"/>
      <c r="D41" s="244"/>
      <c r="E41" s="244"/>
      <c r="F41" s="244"/>
      <c r="G41" s="1124" t="s">
        <v>279</v>
      </c>
      <c r="H41" s="1125"/>
      <c r="I41" s="1125"/>
      <c r="J41" s="1126"/>
      <c r="K41" s="294">
        <v>2379919</v>
      </c>
      <c r="L41" s="300">
        <v>15385</v>
      </c>
      <c r="M41" s="301">
        <v>7858</v>
      </c>
      <c r="N41" s="302">
        <v>95.8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1" t="s">
        <v>467</v>
      </c>
      <c r="J49" s="1113" t="s">
        <v>501</v>
      </c>
      <c r="K49" s="1114"/>
      <c r="L49" s="1114"/>
      <c r="M49" s="1114"/>
      <c r="N49" s="1115"/>
    </row>
    <row r="50" spans="1:14">
      <c r="A50" s="248"/>
      <c r="B50" s="244"/>
      <c r="C50" s="244"/>
      <c r="D50" s="244"/>
      <c r="E50" s="244"/>
      <c r="F50" s="244"/>
      <c r="G50" s="312"/>
      <c r="H50" s="313"/>
      <c r="I50" s="1112"/>
      <c r="J50" s="314" t="s">
        <v>502</v>
      </c>
      <c r="K50" s="315" t="s">
        <v>503</v>
      </c>
      <c r="L50" s="316" t="s">
        <v>504</v>
      </c>
      <c r="M50" s="317" t="s">
        <v>505</v>
      </c>
      <c r="N50" s="318" t="s">
        <v>506</v>
      </c>
    </row>
    <row r="51" spans="1:14">
      <c r="A51" s="248"/>
      <c r="B51" s="244"/>
      <c r="C51" s="244"/>
      <c r="D51" s="244"/>
      <c r="E51" s="244"/>
      <c r="F51" s="244"/>
      <c r="G51" s="310" t="s">
        <v>507</v>
      </c>
      <c r="H51" s="311"/>
      <c r="I51" s="319">
        <v>4436201</v>
      </c>
      <c r="J51" s="320">
        <v>28729</v>
      </c>
      <c r="K51" s="321">
        <v>-15.2</v>
      </c>
      <c r="L51" s="322">
        <v>50804</v>
      </c>
      <c r="M51" s="323">
        <v>-1.4</v>
      </c>
      <c r="N51" s="324">
        <v>-13.8</v>
      </c>
    </row>
    <row r="52" spans="1:14">
      <c r="A52" s="248"/>
      <c r="B52" s="244"/>
      <c r="C52" s="244"/>
      <c r="D52" s="244"/>
      <c r="E52" s="244"/>
      <c r="F52" s="244"/>
      <c r="G52" s="325"/>
      <c r="H52" s="326" t="s">
        <v>508</v>
      </c>
      <c r="I52" s="327">
        <v>3693353</v>
      </c>
      <c r="J52" s="328">
        <v>23919</v>
      </c>
      <c r="K52" s="329">
        <v>-21.2</v>
      </c>
      <c r="L52" s="330">
        <v>30480</v>
      </c>
      <c r="M52" s="331">
        <v>-6.6</v>
      </c>
      <c r="N52" s="332">
        <v>-14.6</v>
      </c>
    </row>
    <row r="53" spans="1:14">
      <c r="A53" s="248"/>
      <c r="B53" s="244"/>
      <c r="C53" s="244"/>
      <c r="D53" s="244"/>
      <c r="E53" s="244"/>
      <c r="F53" s="244"/>
      <c r="G53" s="310" t="s">
        <v>509</v>
      </c>
      <c r="H53" s="311"/>
      <c r="I53" s="319">
        <v>2973053</v>
      </c>
      <c r="J53" s="320">
        <v>19326</v>
      </c>
      <c r="K53" s="321">
        <v>-32.700000000000003</v>
      </c>
      <c r="L53" s="322">
        <v>38606</v>
      </c>
      <c r="M53" s="323">
        <v>-24</v>
      </c>
      <c r="N53" s="324">
        <v>-8.6999999999999993</v>
      </c>
    </row>
    <row r="54" spans="1:14">
      <c r="A54" s="248"/>
      <c r="B54" s="244"/>
      <c r="C54" s="244"/>
      <c r="D54" s="244"/>
      <c r="E54" s="244"/>
      <c r="F54" s="244"/>
      <c r="G54" s="325"/>
      <c r="H54" s="326" t="s">
        <v>508</v>
      </c>
      <c r="I54" s="327">
        <v>2073400</v>
      </c>
      <c r="J54" s="328">
        <v>13478</v>
      </c>
      <c r="K54" s="329">
        <v>-43.7</v>
      </c>
      <c r="L54" s="330">
        <v>22435</v>
      </c>
      <c r="M54" s="331">
        <v>-26.4</v>
      </c>
      <c r="N54" s="332">
        <v>-17.3</v>
      </c>
    </row>
    <row r="55" spans="1:14">
      <c r="A55" s="248"/>
      <c r="B55" s="244"/>
      <c r="C55" s="244"/>
      <c r="D55" s="244"/>
      <c r="E55" s="244"/>
      <c r="F55" s="244"/>
      <c r="G55" s="310" t="s">
        <v>510</v>
      </c>
      <c r="H55" s="311"/>
      <c r="I55" s="319">
        <v>3265486</v>
      </c>
      <c r="J55" s="320">
        <v>20999</v>
      </c>
      <c r="K55" s="321">
        <v>8.6999999999999993</v>
      </c>
      <c r="L55" s="322">
        <v>39425</v>
      </c>
      <c r="M55" s="323">
        <v>2.1</v>
      </c>
      <c r="N55" s="324">
        <v>6.6</v>
      </c>
    </row>
    <row r="56" spans="1:14">
      <c r="A56" s="248"/>
      <c r="B56" s="244"/>
      <c r="C56" s="244"/>
      <c r="D56" s="244"/>
      <c r="E56" s="244"/>
      <c r="F56" s="244"/>
      <c r="G56" s="325"/>
      <c r="H56" s="326" t="s">
        <v>508</v>
      </c>
      <c r="I56" s="327">
        <v>2064465</v>
      </c>
      <c r="J56" s="328">
        <v>13276</v>
      </c>
      <c r="K56" s="329">
        <v>-1.5</v>
      </c>
      <c r="L56" s="330">
        <v>22414</v>
      </c>
      <c r="M56" s="331">
        <v>-0.1</v>
      </c>
      <c r="N56" s="332">
        <v>-1.4</v>
      </c>
    </row>
    <row r="57" spans="1:14">
      <c r="A57" s="248"/>
      <c r="B57" s="244"/>
      <c r="C57" s="244"/>
      <c r="D57" s="244"/>
      <c r="E57" s="244"/>
      <c r="F57" s="244"/>
      <c r="G57" s="310" t="s">
        <v>511</v>
      </c>
      <c r="H57" s="311"/>
      <c r="I57" s="319">
        <v>4364841</v>
      </c>
      <c r="J57" s="320">
        <v>28132</v>
      </c>
      <c r="K57" s="321">
        <v>34</v>
      </c>
      <c r="L57" s="322">
        <v>43141</v>
      </c>
      <c r="M57" s="323">
        <v>9.4</v>
      </c>
      <c r="N57" s="324">
        <v>24.6</v>
      </c>
    </row>
    <row r="58" spans="1:14">
      <c r="A58" s="248"/>
      <c r="B58" s="244"/>
      <c r="C58" s="244"/>
      <c r="D58" s="244"/>
      <c r="E58" s="244"/>
      <c r="F58" s="244"/>
      <c r="G58" s="325"/>
      <c r="H58" s="326" t="s">
        <v>508</v>
      </c>
      <c r="I58" s="327">
        <v>2983456</v>
      </c>
      <c r="J58" s="328">
        <v>19229</v>
      </c>
      <c r="K58" s="329">
        <v>44.8</v>
      </c>
      <c r="L58" s="330">
        <v>21887</v>
      </c>
      <c r="M58" s="331">
        <v>-2.4</v>
      </c>
      <c r="N58" s="332">
        <v>47.2</v>
      </c>
    </row>
    <row r="59" spans="1:14">
      <c r="A59" s="248"/>
      <c r="B59" s="244"/>
      <c r="C59" s="244"/>
      <c r="D59" s="244"/>
      <c r="E59" s="244"/>
      <c r="F59" s="244"/>
      <c r="G59" s="310" t="s">
        <v>512</v>
      </c>
      <c r="H59" s="311"/>
      <c r="I59" s="319">
        <v>4691204</v>
      </c>
      <c r="J59" s="320">
        <v>30326</v>
      </c>
      <c r="K59" s="321">
        <v>7.8</v>
      </c>
      <c r="L59" s="322">
        <v>45117</v>
      </c>
      <c r="M59" s="323">
        <v>4.5999999999999996</v>
      </c>
      <c r="N59" s="324">
        <v>3.2</v>
      </c>
    </row>
    <row r="60" spans="1:14">
      <c r="A60" s="248"/>
      <c r="B60" s="244"/>
      <c r="C60" s="244"/>
      <c r="D60" s="244"/>
      <c r="E60" s="244"/>
      <c r="F60" s="244"/>
      <c r="G60" s="325"/>
      <c r="H60" s="326" t="s">
        <v>508</v>
      </c>
      <c r="I60" s="333">
        <v>2702020</v>
      </c>
      <c r="J60" s="328">
        <v>17467</v>
      </c>
      <c r="K60" s="329">
        <v>-9.1999999999999993</v>
      </c>
      <c r="L60" s="330">
        <v>25589</v>
      </c>
      <c r="M60" s="331">
        <v>16.899999999999999</v>
      </c>
      <c r="N60" s="332">
        <v>-26.1</v>
      </c>
    </row>
    <row r="61" spans="1:14">
      <c r="A61" s="248"/>
      <c r="B61" s="244"/>
      <c r="C61" s="244"/>
      <c r="D61" s="244"/>
      <c r="E61" s="244"/>
      <c r="F61" s="244"/>
      <c r="G61" s="310" t="s">
        <v>513</v>
      </c>
      <c r="H61" s="334"/>
      <c r="I61" s="335">
        <v>3946157</v>
      </c>
      <c r="J61" s="336">
        <v>25502</v>
      </c>
      <c r="K61" s="337">
        <v>0.5</v>
      </c>
      <c r="L61" s="338">
        <v>43419</v>
      </c>
      <c r="M61" s="339">
        <v>-1.9</v>
      </c>
      <c r="N61" s="324">
        <v>2.4</v>
      </c>
    </row>
    <row r="62" spans="1:14">
      <c r="A62" s="248"/>
      <c r="B62" s="244"/>
      <c r="C62" s="244"/>
      <c r="D62" s="244"/>
      <c r="E62" s="244"/>
      <c r="F62" s="244"/>
      <c r="G62" s="325"/>
      <c r="H62" s="326" t="s">
        <v>508</v>
      </c>
      <c r="I62" s="327">
        <v>2703339</v>
      </c>
      <c r="J62" s="328">
        <v>17474</v>
      </c>
      <c r="K62" s="329">
        <v>-6.2</v>
      </c>
      <c r="L62" s="330">
        <v>24561</v>
      </c>
      <c r="M62" s="331">
        <v>-3.7</v>
      </c>
      <c r="N62" s="332">
        <v>-2.5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6" t="s">
        <v>3</v>
      </c>
      <c r="D47" s="1136"/>
      <c r="E47" s="1137"/>
      <c r="F47" s="11">
        <v>9.7200000000000006</v>
      </c>
      <c r="G47" s="12">
        <v>11.72</v>
      </c>
      <c r="H47" s="12">
        <v>15.02</v>
      </c>
      <c r="I47" s="12">
        <v>17.649999999999999</v>
      </c>
      <c r="J47" s="13">
        <v>17.93</v>
      </c>
    </row>
    <row r="48" spans="2:10" ht="57.75" customHeight="1">
      <c r="B48" s="14"/>
      <c r="C48" s="1138" t="s">
        <v>4</v>
      </c>
      <c r="D48" s="1138"/>
      <c r="E48" s="1139"/>
      <c r="F48" s="15">
        <v>5.78</v>
      </c>
      <c r="G48" s="16">
        <v>6.81</v>
      </c>
      <c r="H48" s="16">
        <v>5.99</v>
      </c>
      <c r="I48" s="16">
        <v>5.54</v>
      </c>
      <c r="J48" s="17">
        <v>5.09</v>
      </c>
    </row>
    <row r="49" spans="2:10" ht="57.75" customHeight="1" thickBot="1">
      <c r="B49" s="18"/>
      <c r="C49" s="1140" t="s">
        <v>5</v>
      </c>
      <c r="D49" s="1140"/>
      <c r="E49" s="1141"/>
      <c r="F49" s="19">
        <v>1.39</v>
      </c>
      <c r="G49" s="20">
        <v>1.64</v>
      </c>
      <c r="H49" s="20" t="s">
        <v>520</v>
      </c>
      <c r="I49" s="20">
        <v>0.72</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8" t="s">
        <v>522</v>
      </c>
      <c r="D34" s="1148"/>
      <c r="E34" s="1149"/>
      <c r="F34" s="32">
        <v>10.5</v>
      </c>
      <c r="G34" s="33">
        <v>12.04</v>
      </c>
      <c r="H34" s="33">
        <v>13.61</v>
      </c>
      <c r="I34" s="33">
        <v>15.35</v>
      </c>
      <c r="J34" s="34">
        <v>13.99</v>
      </c>
      <c r="K34" s="22"/>
      <c r="L34" s="22"/>
      <c r="M34" s="22"/>
      <c r="N34" s="22"/>
      <c r="O34" s="22"/>
      <c r="P34" s="22"/>
    </row>
    <row r="35" spans="1:16" ht="39" customHeight="1">
      <c r="A35" s="22"/>
      <c r="B35" s="35"/>
      <c r="C35" s="1142" t="s">
        <v>523</v>
      </c>
      <c r="D35" s="1143"/>
      <c r="E35" s="1144"/>
      <c r="F35" s="36">
        <v>5.53</v>
      </c>
      <c r="G35" s="37">
        <v>6.77</v>
      </c>
      <c r="H35" s="37">
        <v>5.96</v>
      </c>
      <c r="I35" s="37">
        <v>5.4</v>
      </c>
      <c r="J35" s="38">
        <v>4.9400000000000004</v>
      </c>
      <c r="K35" s="22"/>
      <c r="L35" s="22"/>
      <c r="M35" s="22"/>
      <c r="N35" s="22"/>
      <c r="O35" s="22"/>
      <c r="P35" s="22"/>
    </row>
    <row r="36" spans="1:16" ht="39" customHeight="1">
      <c r="A36" s="22"/>
      <c r="B36" s="35"/>
      <c r="C36" s="1142" t="s">
        <v>524</v>
      </c>
      <c r="D36" s="1143"/>
      <c r="E36" s="1144"/>
      <c r="F36" s="36">
        <v>3.1</v>
      </c>
      <c r="G36" s="37">
        <v>3.56</v>
      </c>
      <c r="H36" s="37">
        <v>3.55</v>
      </c>
      <c r="I36" s="37">
        <v>4.3</v>
      </c>
      <c r="J36" s="38">
        <v>4.7699999999999996</v>
      </c>
      <c r="K36" s="22"/>
      <c r="L36" s="22"/>
      <c r="M36" s="22"/>
      <c r="N36" s="22"/>
      <c r="O36" s="22"/>
      <c r="P36" s="22"/>
    </row>
    <row r="37" spans="1:16" ht="39" customHeight="1">
      <c r="A37" s="22"/>
      <c r="B37" s="35"/>
      <c r="C37" s="1142" t="s">
        <v>525</v>
      </c>
      <c r="D37" s="1143"/>
      <c r="E37" s="1144"/>
      <c r="F37" s="36">
        <v>0.44</v>
      </c>
      <c r="G37" s="37">
        <v>0.5</v>
      </c>
      <c r="H37" s="37">
        <v>0.63</v>
      </c>
      <c r="I37" s="37">
        <v>0.35</v>
      </c>
      <c r="J37" s="38">
        <v>0.74</v>
      </c>
      <c r="K37" s="22"/>
      <c r="L37" s="22"/>
      <c r="M37" s="22"/>
      <c r="N37" s="22"/>
      <c r="O37" s="22"/>
      <c r="P37" s="22"/>
    </row>
    <row r="38" spans="1:16" ht="39" customHeight="1">
      <c r="A38" s="22"/>
      <c r="B38" s="35"/>
      <c r="C38" s="1142" t="s">
        <v>526</v>
      </c>
      <c r="D38" s="1143"/>
      <c r="E38" s="1144"/>
      <c r="F38" s="36">
        <v>0.35</v>
      </c>
      <c r="G38" s="37">
        <v>0.43</v>
      </c>
      <c r="H38" s="37">
        <v>0.47</v>
      </c>
      <c r="I38" s="37">
        <v>0.34</v>
      </c>
      <c r="J38" s="38">
        <v>0.31</v>
      </c>
      <c r="K38" s="22"/>
      <c r="L38" s="22"/>
      <c r="M38" s="22"/>
      <c r="N38" s="22"/>
      <c r="O38" s="22"/>
      <c r="P38" s="22"/>
    </row>
    <row r="39" spans="1:16" ht="39" customHeight="1">
      <c r="A39" s="22"/>
      <c r="B39" s="35"/>
      <c r="C39" s="1142" t="s">
        <v>527</v>
      </c>
      <c r="D39" s="1143"/>
      <c r="E39" s="1144"/>
      <c r="F39" s="36">
        <v>0.08</v>
      </c>
      <c r="G39" s="37">
        <v>0.05</v>
      </c>
      <c r="H39" s="37">
        <v>7.0000000000000007E-2</v>
      </c>
      <c r="I39" s="37">
        <v>0.08</v>
      </c>
      <c r="J39" s="38">
        <v>0.09</v>
      </c>
      <c r="K39" s="22"/>
      <c r="L39" s="22"/>
      <c r="M39" s="22"/>
      <c r="N39" s="22"/>
      <c r="O39" s="22"/>
      <c r="P39" s="22"/>
    </row>
    <row r="40" spans="1:16" ht="39" customHeight="1">
      <c r="A40" s="22"/>
      <c r="B40" s="35"/>
      <c r="C40" s="1142" t="s">
        <v>528</v>
      </c>
      <c r="D40" s="1143"/>
      <c r="E40" s="1144"/>
      <c r="F40" s="36">
        <v>0.01</v>
      </c>
      <c r="G40" s="37">
        <v>0.02</v>
      </c>
      <c r="H40" s="37">
        <v>0.06</v>
      </c>
      <c r="I40" s="37">
        <v>0.02</v>
      </c>
      <c r="J40" s="38">
        <v>0.01</v>
      </c>
      <c r="K40" s="22"/>
      <c r="L40" s="22"/>
      <c r="M40" s="22"/>
      <c r="N40" s="22"/>
      <c r="O40" s="22"/>
      <c r="P40" s="22"/>
    </row>
    <row r="41" spans="1:16" ht="39" customHeight="1">
      <c r="A41" s="22"/>
      <c r="B41" s="35"/>
      <c r="C41" s="1142" t="s">
        <v>529</v>
      </c>
      <c r="D41" s="1143"/>
      <c r="E41" s="1144"/>
      <c r="F41" s="36">
        <v>0</v>
      </c>
      <c r="G41" s="37">
        <v>0</v>
      </c>
      <c r="H41" s="37">
        <v>0</v>
      </c>
      <c r="I41" s="37">
        <v>0</v>
      </c>
      <c r="J41" s="38">
        <v>0</v>
      </c>
      <c r="K41" s="22"/>
      <c r="L41" s="22"/>
      <c r="M41" s="22"/>
      <c r="N41" s="22"/>
      <c r="O41" s="22"/>
      <c r="P41" s="22"/>
    </row>
    <row r="42" spans="1:16" ht="39" customHeight="1">
      <c r="A42" s="22"/>
      <c r="B42" s="39"/>
      <c r="C42" s="1142" t="s">
        <v>530</v>
      </c>
      <c r="D42" s="1143"/>
      <c r="E42" s="1144"/>
      <c r="F42" s="36" t="s">
        <v>476</v>
      </c>
      <c r="G42" s="37" t="s">
        <v>476</v>
      </c>
      <c r="H42" s="37" t="s">
        <v>476</v>
      </c>
      <c r="I42" s="37" t="s">
        <v>476</v>
      </c>
      <c r="J42" s="38" t="s">
        <v>476</v>
      </c>
      <c r="K42" s="22"/>
      <c r="L42" s="22"/>
      <c r="M42" s="22"/>
      <c r="N42" s="22"/>
      <c r="O42" s="22"/>
      <c r="P42" s="22"/>
    </row>
    <row r="43" spans="1:16" ht="39" customHeight="1" thickBot="1">
      <c r="A43" s="22"/>
      <c r="B43" s="40"/>
      <c r="C43" s="1145" t="s">
        <v>531</v>
      </c>
      <c r="D43" s="1146"/>
      <c r="E43" s="1147"/>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8" t="s">
        <v>11</v>
      </c>
      <c r="C45" s="1159"/>
      <c r="D45" s="58"/>
      <c r="E45" s="1164" t="s">
        <v>12</v>
      </c>
      <c r="F45" s="1164"/>
      <c r="G45" s="1164"/>
      <c r="H45" s="1164"/>
      <c r="I45" s="1164"/>
      <c r="J45" s="1165"/>
      <c r="K45" s="59">
        <v>4722</v>
      </c>
      <c r="L45" s="60">
        <v>4912</v>
      </c>
      <c r="M45" s="60">
        <v>4896</v>
      </c>
      <c r="N45" s="60">
        <v>4848</v>
      </c>
      <c r="O45" s="61">
        <v>5089</v>
      </c>
      <c r="P45" s="48"/>
      <c r="Q45" s="48"/>
      <c r="R45" s="48"/>
      <c r="S45" s="48"/>
      <c r="T45" s="48"/>
      <c r="U45" s="48"/>
    </row>
    <row r="46" spans="1:21" ht="30.75" customHeight="1">
      <c r="A46" s="48"/>
      <c r="B46" s="1160"/>
      <c r="C46" s="1161"/>
      <c r="D46" s="62"/>
      <c r="E46" s="1152" t="s">
        <v>13</v>
      </c>
      <c r="F46" s="1152"/>
      <c r="G46" s="1152"/>
      <c r="H46" s="1152"/>
      <c r="I46" s="1152"/>
      <c r="J46" s="1153"/>
      <c r="K46" s="63" t="s">
        <v>476</v>
      </c>
      <c r="L46" s="64" t="s">
        <v>476</v>
      </c>
      <c r="M46" s="64" t="s">
        <v>476</v>
      </c>
      <c r="N46" s="64" t="s">
        <v>476</v>
      </c>
      <c r="O46" s="65" t="s">
        <v>476</v>
      </c>
      <c r="P46" s="48"/>
      <c r="Q46" s="48"/>
      <c r="R46" s="48"/>
      <c r="S46" s="48"/>
      <c r="T46" s="48"/>
      <c r="U46" s="48"/>
    </row>
    <row r="47" spans="1:21" ht="30.75" customHeight="1">
      <c r="A47" s="48"/>
      <c r="B47" s="1160"/>
      <c r="C47" s="1161"/>
      <c r="D47" s="62"/>
      <c r="E47" s="1152" t="s">
        <v>14</v>
      </c>
      <c r="F47" s="1152"/>
      <c r="G47" s="1152"/>
      <c r="H47" s="1152"/>
      <c r="I47" s="1152"/>
      <c r="J47" s="1153"/>
      <c r="K47" s="63" t="s">
        <v>476</v>
      </c>
      <c r="L47" s="64" t="s">
        <v>476</v>
      </c>
      <c r="M47" s="64" t="s">
        <v>476</v>
      </c>
      <c r="N47" s="64" t="s">
        <v>476</v>
      </c>
      <c r="O47" s="65" t="s">
        <v>476</v>
      </c>
      <c r="P47" s="48"/>
      <c r="Q47" s="48"/>
      <c r="R47" s="48"/>
      <c r="S47" s="48"/>
      <c r="T47" s="48"/>
      <c r="U47" s="48"/>
    </row>
    <row r="48" spans="1:21" ht="30.75" customHeight="1">
      <c r="A48" s="48"/>
      <c r="B48" s="1160"/>
      <c r="C48" s="1161"/>
      <c r="D48" s="62"/>
      <c r="E48" s="1152" t="s">
        <v>15</v>
      </c>
      <c r="F48" s="1152"/>
      <c r="G48" s="1152"/>
      <c r="H48" s="1152"/>
      <c r="I48" s="1152"/>
      <c r="J48" s="1153"/>
      <c r="K48" s="63">
        <v>1607</v>
      </c>
      <c r="L48" s="64">
        <v>1435</v>
      </c>
      <c r="M48" s="64">
        <v>1395</v>
      </c>
      <c r="N48" s="64">
        <v>1259</v>
      </c>
      <c r="O48" s="65">
        <v>1309</v>
      </c>
      <c r="P48" s="48"/>
      <c r="Q48" s="48"/>
      <c r="R48" s="48"/>
      <c r="S48" s="48"/>
      <c r="T48" s="48"/>
      <c r="U48" s="48"/>
    </row>
    <row r="49" spans="1:21" ht="30.75" customHeight="1">
      <c r="A49" s="48"/>
      <c r="B49" s="1160"/>
      <c r="C49" s="1161"/>
      <c r="D49" s="62"/>
      <c r="E49" s="1152" t="s">
        <v>16</v>
      </c>
      <c r="F49" s="1152"/>
      <c r="G49" s="1152"/>
      <c r="H49" s="1152"/>
      <c r="I49" s="1152"/>
      <c r="J49" s="1153"/>
      <c r="K49" s="63">
        <v>403</v>
      </c>
      <c r="L49" s="64">
        <v>324</v>
      </c>
      <c r="M49" s="64">
        <v>297</v>
      </c>
      <c r="N49" s="64">
        <v>284</v>
      </c>
      <c r="O49" s="65">
        <v>284</v>
      </c>
      <c r="P49" s="48"/>
      <c r="Q49" s="48"/>
      <c r="R49" s="48"/>
      <c r="S49" s="48"/>
      <c r="T49" s="48"/>
      <c r="U49" s="48"/>
    </row>
    <row r="50" spans="1:21" ht="30.75" customHeight="1">
      <c r="A50" s="48"/>
      <c r="B50" s="1160"/>
      <c r="C50" s="1161"/>
      <c r="D50" s="62"/>
      <c r="E50" s="1152" t="s">
        <v>17</v>
      </c>
      <c r="F50" s="1152"/>
      <c r="G50" s="1152"/>
      <c r="H50" s="1152"/>
      <c r="I50" s="1152"/>
      <c r="J50" s="1153"/>
      <c r="K50" s="63">
        <v>22</v>
      </c>
      <c r="L50" s="64">
        <v>22</v>
      </c>
      <c r="M50" s="64">
        <v>20</v>
      </c>
      <c r="N50" s="64">
        <v>20</v>
      </c>
      <c r="O50" s="65">
        <v>20</v>
      </c>
      <c r="P50" s="48"/>
      <c r="Q50" s="48"/>
      <c r="R50" s="48"/>
      <c r="S50" s="48"/>
      <c r="T50" s="48"/>
      <c r="U50" s="48"/>
    </row>
    <row r="51" spans="1:21" ht="30.75" customHeight="1">
      <c r="A51" s="48"/>
      <c r="B51" s="1162"/>
      <c r="C51" s="1163"/>
      <c r="D51" s="66"/>
      <c r="E51" s="1152" t="s">
        <v>18</v>
      </c>
      <c r="F51" s="1152"/>
      <c r="G51" s="1152"/>
      <c r="H51" s="1152"/>
      <c r="I51" s="1152"/>
      <c r="J51" s="1153"/>
      <c r="K51" s="63" t="s">
        <v>476</v>
      </c>
      <c r="L51" s="64" t="s">
        <v>476</v>
      </c>
      <c r="M51" s="64" t="s">
        <v>476</v>
      </c>
      <c r="N51" s="64" t="s">
        <v>476</v>
      </c>
      <c r="O51" s="65" t="s">
        <v>476</v>
      </c>
      <c r="P51" s="48"/>
      <c r="Q51" s="48"/>
      <c r="R51" s="48"/>
      <c r="S51" s="48"/>
      <c r="T51" s="48"/>
      <c r="U51" s="48"/>
    </row>
    <row r="52" spans="1:21" ht="30.75" customHeight="1">
      <c r="A52" s="48"/>
      <c r="B52" s="1150" t="s">
        <v>19</v>
      </c>
      <c r="C52" s="1151"/>
      <c r="D52" s="66"/>
      <c r="E52" s="1152" t="s">
        <v>20</v>
      </c>
      <c r="F52" s="1152"/>
      <c r="G52" s="1152"/>
      <c r="H52" s="1152"/>
      <c r="I52" s="1152"/>
      <c r="J52" s="1153"/>
      <c r="K52" s="63">
        <v>4055</v>
      </c>
      <c r="L52" s="64">
        <v>3956</v>
      </c>
      <c r="M52" s="64">
        <v>4022</v>
      </c>
      <c r="N52" s="64">
        <v>4088</v>
      </c>
      <c r="O52" s="65">
        <v>4322</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2699</v>
      </c>
      <c r="L53" s="69">
        <v>2737</v>
      </c>
      <c r="M53" s="69">
        <v>2586</v>
      </c>
      <c r="N53" s="69">
        <v>2323</v>
      </c>
      <c r="O53" s="70">
        <v>2380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2016-04-19T00:41:59Z</cp:lastPrinted>
  <dcterms:created xsi:type="dcterms:W3CDTF">2016-02-15T00:58:51Z</dcterms:created>
  <dcterms:modified xsi:type="dcterms:W3CDTF">2016-04-25T05:37:14Z</dcterms:modified>
  <cp:category/>
</cp:coreProperties>
</file>