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2105" yWindow="-15" windowWidth="11910" windowHeight="100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BE35" i="9"/>
  <c r="C35" i="9"/>
  <c r="CO34" i="9"/>
  <c r="BW34" i="9"/>
  <c r="BW35" i="9" s="1"/>
  <c r="BW36" i="9" s="1"/>
  <c r="BW37" i="9" s="1"/>
  <c r="BW38" i="9" s="1"/>
  <c r="U34" i="9"/>
  <c r="C34" i="9"/>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alcChain>
</file>

<file path=xl/sharedStrings.xml><?xml version="1.0" encoding="utf-8"?>
<sst xmlns="http://schemas.openxmlformats.org/spreadsheetml/2006/main" count="993" uniqueCount="546">
  <si>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</si>
  <si>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</si>
  <si>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</si>
  <si>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</si>
  <si>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</si>
  <si>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</si>
  <si>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</si>
  <si>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</si>
  <si>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</si>
  <si>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</si>
  <si>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</si>
  <si>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</si>
  <si>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</si>
  <si>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</si>
  <si>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</si>
  <si>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</si>
  <si>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</si>
  <si>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</si>
  <si>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</si>
  <si>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</si>
  <si>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</si>
  <si>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</si>
  <si>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</si>
  <si>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</si>
  <si>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</si>
  <si>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</si>
  <si>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</si>
  <si>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</si>
  <si>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</si>
  <si>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</si>
  <si>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</si>
  <si>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</si>
  <si>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</si>
  <si>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</si>
  <si>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</si>
  <si>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</si>
  <si>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</si>
  <si>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</si>
  <si>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</si>
  <si>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</si>
  <si>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</si>
  <si>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</si>
  <si>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</si>
  <si>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</si>
  <si>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</si>
  <si>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</si>
  <si>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</si>
  <si>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</si>
  <si>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</si>
  <si>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</si>
  <si>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</si>
  <si>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</si>
  <si>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</si>
  <si>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</si>
  <si>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</si>
  <si>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</si>
  <si>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</si>
  <si>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</si>
  <si>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</si>
  <si>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</si>
  <si>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</si>
  <si>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</si>
  <si>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</si>
  <si>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</si>
  <si>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</si>
  <si>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</si>
  <si>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</si>
  <si>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</si>
  <si>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</si>
  <si>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</si>
  <si>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</si>
  <si>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</si>
  <si>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</si>
  <si>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</si>
  <si>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</si>
  <si>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</si>
  <si>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</si>
  <si>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</si>
  <si>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</si>
  <si>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</si>
  <si>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</si>
  <si>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</si>
  <si>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</si>
  <si>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</si>
  <si>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</si>
  <si>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</si>
  <si>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</si>
  <si>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</si>
  <si>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</si>
  <si>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</si>
  <si>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</si>
  <si>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</si>
  <si>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</si>
  <si>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</si>
  <si>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</si>
  <si>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</si>
  <si>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</si>
  <si>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</si>
  <si>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</si>
  <si>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</si>
  <si>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</si>
  <si>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</si>
  <si>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</si>
  <si>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</si>
  <si>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</si>
  <si>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</si>
  <si>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</si>
  <si>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</si>
  <si>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</si>
  <si>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</si>
  <si>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</si>
  <si>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</si>
  <si>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</si>
  <si>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</si>
  <si>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</si>
  <si>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</si>
  <si>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</si>
  <si>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</si>
  <si>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</si>
  <si>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</si>
  <si>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</si>
  <si>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</si>
  <si>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</si>
  <si>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</si>
  <si>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</si>
  <si>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</si>
  <si>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</si>
  <si>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</si>
  <si>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</si>
  <si>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</si>
  <si>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</si>
  <si>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</si>
  <si>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</si>
  <si>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</si>
  <si>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</si>
  <si>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</si>
  <si>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</si>
  <si>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</si>
  <si>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</si>
  <si>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</si>
  <si>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</si>
  <si>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</si>
  <si>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</si>
  <si>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</si>
  <si>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</si>
  <si>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</si>
  <si>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</si>
  <si>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</si>
  <si>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</si>
  <si>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</si>
  <si>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</si>
  <si>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</si>
  <si>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</si>
  <si>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</si>
  <si>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</si>
  <si>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</si>
  <si>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</si>
  <si>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</si>
  <si>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</si>
  <si>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</si>
  <si>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</si>
  <si>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</si>
  <si>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</si>
  <si>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</si>
  <si>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</si>
  <si>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</si>
  <si>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</si>
  <si>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</si>
  <si>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</si>
  <si>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</si>
  <si>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</si>
  <si>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</si>
  <si>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</si>
  <si>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</si>
  <si>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</si>
  <si>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</si>
  <si>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</si>
  <si>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</si>
  <si>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</si>
  <si>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</si>
  <si>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</si>
  <si>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</si>
  <si>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</si>
  <si>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</si>
  <si>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</si>
  <si>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</si>
  <si>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</si>
  <si>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</si>
  <si>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</si>
  <si>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</si>
  <si>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</si>
  <si>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</si>
  <si>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</si>
  <si>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</si>
  <si>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</si>
  <si>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</si>
  <si>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埼玉県上里町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</si>
  <si>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</si>
  <si>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</si>
  <si>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</si>
  <si>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</si>
  <si>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</si>
  <si>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</si>
  <si>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</si>
  <si>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</si>
  <si>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</si>
  <si>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</si>
  <si>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</si>
  <si>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</si>
  <si>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</si>
  <si>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</si>
  <si>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</si>
  <si>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</si>
  <si>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</si>
  <si>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</si>
  <si>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</si>
  <si>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</si>
  <si>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</si>
  <si>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</si>
  <si>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</si>
  <si>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</si>
  <si>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</si>
  <si>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</si>
  <si>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</si>
  <si>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</si>
  <si>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</si>
  <si>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</si>
  <si>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</si>
  <si>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</si>
  <si>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</si>
  <si>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</si>
  <si>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</si>
  <si>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</si>
  <si>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</si>
  <si>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</si>
  <si>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</si>
  <si>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</si>
  <si>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</si>
  <si>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</si>
  <si>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</si>
  <si>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</si>
  <si>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</si>
  <si>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</si>
  <si>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</si>
  <si>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</si>
  <si>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</si>
  <si>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</si>
  <si>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</si>
  <si>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</si>
  <si>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</si>
  <si>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</si>
  <si>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</si>
  <si>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</si>
  <si>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</si>
  <si>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</si>
  <si>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</si>
  <si>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</si>
  <si>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</si>
  <si>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</si>
  <si>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</si>
  <si>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</si>
  <si>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</si>
  <si>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</si>
  <si>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</si>
  <si>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</si>
  <si>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</si>
  <si>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</si>
  <si>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</si>
  <si>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</si>
  <si>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</si>
  <si>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</si>
  <si>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</si>
  <si>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</si>
  <si>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</si>
  <si>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</si>
  <si>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</si>
  <si>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</si>
  <si>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</si>
  <si>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</si>
  <si>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</si>
  <si>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</si>
  <si>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</si>
  <si>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</si>
  <si>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</si>
  <si>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</si>
  <si>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</si>
  <si>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</si>
  <si>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</si>
  <si>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</si>
  <si>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</si>
  <si>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</si>
  <si>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</si>
  <si>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</si>
  <si>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</si>
  <si>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</si>
  <si>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</si>
  <si>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</si>
  <si>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</si>
  <si>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</si>
  <si>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</si>
  <si>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</si>
  <si>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</si>
  <si>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</si>
  <si>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</si>
  <si>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</si>
  <si>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</si>
  <si>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</si>
  <si>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</si>
  <si>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</si>
  <si>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</si>
  <si>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</si>
  <si>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</si>
  <si>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</si>
  <si>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</si>
  <si>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</si>
  <si>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</si>
  <si>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</si>
  <si>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</si>
  <si>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</si>
  <si>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</si>
  <si>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</si>
  <si>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</si>
  <si>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</si>
  <si>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</si>
  <si>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</si>
  <si>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</si>
  <si>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</si>
  <si>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</si>
  <si>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</si>
  <si>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</si>
  <si>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</si>
  <si>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</si>
  <si>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</si>
  <si>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</si>
  <si>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</si>
  <si>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</si>
  <si>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</si>
  <si>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</si>
  <si>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</si>
  <si>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</si>
  <si>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</si>
  <si>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</si>
  <si>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</si>
  <si>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</si>
  <si>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</si>
  <si>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</si>
  <si>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</si>
  <si>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埼玉県上里町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</si>
  <si>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</si>
  <si>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</si>
  <si>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</si>
  <si>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</si>
  <si>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</si>
  <si>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</si>
  <si>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</si>
  <si>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</si>
  <si>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</si>
  <si>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</si>
  <si>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</si>
  <si>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</si>
  <si>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</si>
  <si>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</si>
  <si>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</si>
  <si>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</si>
  <si>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</si>
  <si>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</si>
  <si>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</si>
  <si>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</si>
  <si>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</si>
  <si>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</si>
  <si>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</si>
  <si>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</si>
  <si>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</si>
  <si>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</si>
  <si>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</si>
  <si>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</si>
  <si>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</si>
  <si>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</si>
  <si>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</si>
  <si>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</si>
  <si>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</si>
  <si>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</si>
  <si>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</si>
  <si>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</si>
  <si>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</si>
  <si>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</si>
  <si>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</si>
  <si>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</si>
  <si>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</si>
  <si>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</si>
  <si>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</si>
  <si>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</si>
  <si>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</si>
  <si>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</si>
  <si>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</si>
  <si>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</si>
  <si>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</si>
  <si>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</si>
  <si>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</si>
  <si>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</si>
  <si>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</si>
  <si>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</si>
  <si>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</si>
  <si>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</si>
  <si>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</si>
  <si>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</si>
  <si>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</si>
  <si>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</si>
  <si>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</si>
  <si>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</si>
  <si>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</si>
  <si>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</si>
  <si>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</si>
  <si>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</si>
  <si>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</si>
  <si>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</si>
  <si>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</si>
  <si>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</si>
  <si>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</si>
  <si>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</si>
  <si>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</si>
  <si>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</si>
  <si>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</si>
  <si>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</si>
  <si>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</si>
  <si>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</si>
  <si>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</si>
  <si>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</si>
  <si>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</si>
  <si>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</si>
  <si>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</si>
  <si>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</si>
  <si>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</si>
  <si>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</si>
  <si>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</si>
  <si>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</si>
  <si>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</si>
  <si>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</si>
  <si>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</si>
  <si>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</si>
  <si>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</si>
  <si>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</si>
  <si>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</si>
  <si>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</si>
  <si>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</si>
  <si>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</si>
  <si>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</si>
  <si>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</si>
  <si>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</si>
  <si>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</si>
  <si>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</si>
  <si>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</si>
  <si>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</si>
  <si>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</si>
  <si>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</si>
  <si>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</si>
  <si>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</si>
  <si>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</si>
  <si>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</si>
  <si>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</si>
  <si>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</si>
  <si>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</si>
  <si>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</si>
  <si>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</si>
  <si>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</si>
  <si>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</si>
  <si>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</si>
  <si>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</si>
  <si>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</si>
  <si>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</si>
  <si>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</si>
  <si>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</si>
  <si>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</si>
  <si>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</si>
  <si>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</si>
  <si>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</si>
  <si>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</si>
  <si>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</si>
  <si>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</si>
  <si>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</si>
  <si>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</si>
  <si>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</si>
  <si>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</si>
  <si>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</si>
  <si>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</si>
  <si>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</si>
  <si>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</si>
  <si>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</si>
  <si>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</si>
  <si>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</si>
  <si>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</si>
  <si>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</si>
  <si>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</si>
  <si>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</si>
  <si>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</si>
  <si>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</si>
  <si>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</si>
  <si>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</si>
  <si>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</si>
  <si>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</si>
  <si>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</si>
  <si>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</si>
  <si>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</si>
  <si>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</si>
  <si>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</si>
  <si>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</si>
  <si>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</si>
  <si>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</si>
  <si>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</si>
  <si>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</si>
  <si>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</si>
  <si>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</si>
  <si>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</si>
  <si>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</si>
  <si>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</si>
  <si>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</si>
  <si>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</si>
  <si>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</si>
  <si>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</si>
  <si>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</si>
  <si>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</si>
  <si>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</si>
  <si>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</si>
  <si>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</si>
  <si>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</si>
  <si>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4.50</t>
  </si>
  <si>
    <t>一般会計</t>
  </si>
  <si>
    <t>水道事業会計</t>
  </si>
  <si>
    <t>国民健康保険特別会計</t>
  </si>
  <si>
    <t>介護保険特別会計</t>
  </si>
  <si>
    <t>下水道事業会計</t>
  </si>
  <si>
    <t>後期高齢者医療特別会計</t>
  </si>
  <si>
    <t>農業集落排水事業特別会計</t>
  </si>
  <si>
    <t>その他会計（赤字）</t>
  </si>
  <si>
    <t>その他会計（黒字）</t>
  </si>
  <si>
    <t>児玉郡市広域市町村圏組合</t>
    <rPh sb="0" eb="2">
      <t>コダマ</t>
    </rPh>
    <rPh sb="2" eb="4">
      <t>グンシ</t>
    </rPh>
    <rPh sb="4" eb="6">
      <t>コウイキ</t>
    </rPh>
    <rPh sb="6" eb="9">
      <t>シチョウソン</t>
    </rPh>
    <rPh sb="9" eb="10">
      <t>ケン</t>
    </rPh>
    <rPh sb="10" eb="12">
      <t>クミアイ</t>
    </rPh>
    <phoneticPr fontId="22"/>
  </si>
  <si>
    <t>本庄上里学校給食センター</t>
    <rPh sb="0" eb="2">
      <t>ホンジョウ</t>
    </rPh>
    <rPh sb="2" eb="4">
      <t>カミサト</t>
    </rPh>
    <rPh sb="4" eb="6">
      <t>ガッコウ</t>
    </rPh>
    <rPh sb="6" eb="8">
      <t>キュウショク</t>
    </rPh>
    <phoneticPr fontId="22"/>
  </si>
  <si>
    <t>埼玉県後期高齢者医療広域連合</t>
  </si>
  <si>
    <t>埼玉県市町村総合事務組合</t>
  </si>
  <si>
    <t>彩の国さいたま人づくり広域連合</t>
  </si>
  <si>
    <t>上里町土地開発公社</t>
    <rPh sb="0" eb="3">
      <t>カミサトマチ</t>
    </rPh>
    <rPh sb="3" eb="5">
      <t>トチ</t>
    </rPh>
    <rPh sb="5" eb="7">
      <t>カイハツ</t>
    </rPh>
    <rPh sb="7" eb="9">
      <t>コウシャ</t>
    </rPh>
    <phoneticPr fontId="22"/>
  </si>
  <si>
    <t>上里町勤労文化協会</t>
    <rPh sb="0" eb="3">
      <t>カミサトマチ</t>
    </rPh>
    <rPh sb="3" eb="5">
      <t>キンロウ</t>
    </rPh>
    <rPh sb="5" eb="7">
      <t>ブンカ</t>
    </rPh>
    <rPh sb="7" eb="9">
      <t>キョウカイ</t>
    </rPh>
    <phoneticPr fontId="2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</si>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</sst>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59338</c:v>
                </c:pt>
                <c:pt idx="1">
                  <c:v>51262</c:v>
                </c:pt>
                <c:pt idx="2">
                  <c:v>48407</c:v>
                </c:pt>
                <c:pt idx="3">
                  <c:v>69477</c:v>
                </c:pt>
                <c:pt idx="4">
                  <c:v>59668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16689</c:v>
                </c:pt>
                <c:pt idx="1">
                  <c:v>13798</c:v>
                </c:pt>
                <c:pt idx="2">
                  <c:v>28822</c:v>
                </c:pt>
                <c:pt idx="3">
                  <c:v>58767</c:v>
                </c:pt>
                <c:pt idx="4">
                  <c:v>28046</c:v>
                </c:pt>
              </c:numCache>
            </c:numRef>
          </c:val>
          <c:smooth val="0"/>
        </c:ser>
        <c:dLbls>
          <c:showLegendKey val="0"/>
          <c:showVal val="0"/>
          <c:showCatName val="0"/>
          <c:showSerName val="0"/>
          <c:showPercent val="0"/>
          <c:showBubbleSize val="0"/>
        </c:dLbls>
        <c:marker val="1"/>
        <c:smooth val="0"/>
        <c:axId val="87186816"/>
        <c:axId val="87205376"/>
      </c:lineChart>
      <c:catAx>
        <c:axId val="871868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205376"/>
        <c:crosses val="autoZero"/>
        <c:auto val="1"/>
        <c:lblAlgn val="ctr"/>
        <c:lblOffset val="100"/>
        <c:tickLblSkip val="1"/>
        <c:tickMarkSkip val="1"/>
        <c:noMultiLvlLbl val="0"/>
      </c:catAx>
      <c:valAx>
        <c:axId val="8720537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186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8.68</c:v>
                </c:pt>
                <c:pt idx="1">
                  <c:v>9.0299999999999994</c:v>
                </c:pt>
                <c:pt idx="2">
                  <c:v>10.62</c:v>
                </c:pt>
                <c:pt idx="3">
                  <c:v>9.66</c:v>
                </c:pt>
                <c:pt idx="4">
                  <c:v>9.76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14.38</c:v>
                </c:pt>
                <c:pt idx="1">
                  <c:v>18.61</c:v>
                </c:pt>
                <c:pt idx="2">
                  <c:v>22.13</c:v>
                </c:pt>
                <c:pt idx="3">
                  <c:v>18.12</c:v>
                </c:pt>
                <c:pt idx="4">
                  <c:v>18.649999999999999</c:v>
                </c:pt>
              </c:numCache>
            </c:numRef>
          </c:val>
        </c:ser>
        <c:dLbls>
          <c:showLegendKey val="0"/>
          <c:showVal val="0"/>
          <c:showCatName val="0"/>
          <c:showSerName val="0"/>
          <c:showPercent val="0"/>
          <c:showBubbleSize val="0"/>
        </c:dLbls>
        <c:gapWidth val="250"/>
        <c:overlap val="100"/>
        <c:axId val="89237760"/>
        <c:axId val="89244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6.36</c:v>
                </c:pt>
                <c:pt idx="1">
                  <c:v>4.63</c:v>
                </c:pt>
                <c:pt idx="2">
                  <c:v>4.9800000000000004</c:v>
                </c:pt>
                <c:pt idx="3">
                  <c:v>-4.5</c:v>
                </c:pt>
                <c:pt idx="4">
                  <c:v>0.34</c:v>
                </c:pt>
              </c:numCache>
            </c:numRef>
          </c:val>
          <c:smooth val="0"/>
        </c:ser>
        <c:dLbls>
          <c:showLegendKey val="0"/>
          <c:showVal val="0"/>
          <c:showCatName val="0"/>
          <c:showSerName val="0"/>
          <c:showPercent val="0"/>
          <c:showBubbleSize val="0"/>
        </c:dLbls>
        <c:marker val="1"/>
        <c:smooth val="0"/>
        <c:axId val="89237760"/>
        <c:axId val="89244032"/>
      </c:lineChart>
      <c:catAx>
        <c:axId val="8923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244032"/>
        <c:crosses val="autoZero"/>
        <c:auto val="1"/>
        <c:lblAlgn val="ctr"/>
        <c:lblOffset val="100"/>
        <c:tickLblSkip val="1"/>
        <c:tickMarkSkip val="1"/>
        <c:noMultiLvlLbl val="0"/>
      </c:catAx>
      <c:valAx>
        <c:axId val="89244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23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0.2</c:v>
                </c:pt>
                <c:pt idx="2">
                  <c:v>#N/A</c:v>
                </c:pt>
                <c:pt idx="3">
                  <c:v>0.18</c:v>
                </c:pt>
                <c:pt idx="4">
                  <c:v>#N/A</c:v>
                </c:pt>
                <c:pt idx="5">
                  <c:v>0.33</c:v>
                </c:pt>
                <c:pt idx="6">
                  <c:v>#N/A</c:v>
                </c:pt>
                <c:pt idx="7">
                  <c:v>1.25</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0.06</c:v>
                </c:pt>
                <c:pt idx="2">
                  <c:v>#N/A</c:v>
                </c:pt>
                <c:pt idx="3">
                  <c:v>0</c:v>
                </c:pt>
                <c:pt idx="4">
                  <c:v>#N/A</c:v>
                </c:pt>
                <c:pt idx="5">
                  <c:v>0.01</c:v>
                </c:pt>
                <c:pt idx="6">
                  <c:v>#N/A</c:v>
                </c:pt>
                <c:pt idx="7">
                  <c:v>0.03</c:v>
                </c:pt>
                <c:pt idx="8">
                  <c:v>#N/A</c:v>
                </c:pt>
                <c:pt idx="9">
                  <c:v>0.03</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0.33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0.35</c:v>
                </c:pt>
                <c:pt idx="2">
                  <c:v>#N/A</c:v>
                </c:pt>
                <c:pt idx="3">
                  <c:v>0.08</c:v>
                </c:pt>
                <c:pt idx="4">
                  <c:v>#N/A</c:v>
                </c:pt>
                <c:pt idx="5">
                  <c:v>0.65</c:v>
                </c:pt>
                <c:pt idx="6">
                  <c:v>#N/A</c:v>
                </c:pt>
                <c:pt idx="7">
                  <c:v>0.48</c:v>
                </c:pt>
                <c:pt idx="8">
                  <c:v>#N/A</c:v>
                </c:pt>
                <c:pt idx="9">
                  <c:v>0.97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3.62</c:v>
                </c:pt>
                <c:pt idx="2">
                  <c:v>#N/A</c:v>
                </c:pt>
                <c:pt idx="3">
                  <c:v>4.53</c:v>
                </c:pt>
                <c:pt idx="4">
                  <c:v>#N/A</c:v>
                </c:pt>
                <c:pt idx="5">
                  <c:v>4.72</c:v>
                </c:pt>
                <c:pt idx="6">
                  <c:v>#N/A</c:v>
                </c:pt>
                <c:pt idx="7">
                  <c:v>4.21</c:v>
                </c:pt>
                <c:pt idx="8">
                  <c:v>#N/A</c:v>
                </c:pt>
                <c:pt idx="9">
                  <c:v>3.96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11.71</c:v>
                </c:pt>
                <c:pt idx="2">
                  <c:v>#N/A</c:v>
                </c:pt>
                <c:pt idx="3">
                  <c:v>11.61</c:v>
                </c:pt>
                <c:pt idx="4">
                  <c:v>#N/A</c:v>
                </c:pt>
                <c:pt idx="5">
                  <c:v>12.29</c:v>
                </c:pt>
                <c:pt idx="6">
                  <c:v>#N/A</c:v>
                </c:pt>
                <c:pt idx="7">
                  <c:v>12.19</c:v>
                </c:pt>
                <c:pt idx="8">
                  <c:v>#N/A</c:v>
                </c:pt>
                <c:pt idx="9">
                  <c:v>6.33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8.61</c:v>
                </c:pt>
                <c:pt idx="2">
                  <c:v>#N/A</c:v>
                </c:pt>
                <c:pt idx="3">
                  <c:v>9</c:v>
                </c:pt>
                <c:pt idx="4">
                  <c:v>#N/A</c:v>
                </c:pt>
                <c:pt idx="5">
                  <c:v>10.36</c:v>
                </c:pt>
                <c:pt idx="6">
                  <c:v>#N/A</c:v>
                </c:pt>
                <c:pt idx="7">
                  <c:v>9.58</c:v>
                </c:pt>
                <c:pt idx="8">
                  <c:v>#N/A</c:v>
                </c:pt>
                <c:pt idx="9">
                  <c:v>9.76</c:v>
                </c:pt>
              </c:numCache>
            </c:numRef>
          </c:val>
        </c:ser>
        <c:dLbls>
          <c:showLegendKey val="0"/>
          <c:showVal val="0"/>
          <c:showCatName val="0"/>
          <c:showSerName val="0"/>
          <c:showPercent val="0"/>
          <c:showBubbleSize val="0"/>
        </c:dLbls>
        <c:gapWidth val="150"/>
        <c:overlap val="100"/>
        <c:axId val="89346432"/>
        <c:axId val="89347968"/>
      </c:barChart>
      <c:catAx>
        <c:axId val="8934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347968"/>
        <c:crosses val="autoZero"/>
        <c:auto val="1"/>
        <c:lblAlgn val="ctr"/>
        <c:lblOffset val="100"/>
        <c:tickLblSkip val="1"/>
        <c:tickMarkSkip val="1"/>
        <c:noMultiLvlLbl val="0"/>
      </c:catAx>
      <c:valAx>
        <c:axId val="89347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346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573</c:v>
                </c:pt>
                <c:pt idx="5">
                  <c:v>611</c:v>
                </c:pt>
                <c:pt idx="8">
                  <c:v>636</c:v>
                </c:pt>
                <c:pt idx="11">
                  <c:v>669</c:v>
                </c:pt>
                <c:pt idx="14">
                  <c:v>701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66</c:v>
                </c:pt>
                <c:pt idx="3">
                  <c:v>60</c:v>
                </c:pt>
                <c:pt idx="6">
                  <c:v>57</c:v>
                </c:pt>
                <c:pt idx="9">
                  <c:v>474</c:v>
                </c:pt>
                <c:pt idx="12">
                  <c:v>21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303</c:v>
                </c:pt>
                <c:pt idx="3">
                  <c:v>299</c:v>
                </c:pt>
                <c:pt idx="6">
                  <c:v>309</c:v>
                </c:pt>
                <c:pt idx="9">
                  <c:v>284</c:v>
                </c:pt>
                <c:pt idx="12">
                  <c:v>158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105</c:v>
                </c:pt>
                <c:pt idx="3">
                  <c:v>96</c:v>
                </c:pt>
                <c:pt idx="6">
                  <c:v>94</c:v>
                </c:pt>
                <c:pt idx="9">
                  <c:v>122</c:v>
                </c:pt>
                <c:pt idx="12">
                  <c:v>132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672</c:v>
                </c:pt>
                <c:pt idx="3">
                  <c:v>676</c:v>
                </c:pt>
                <c:pt idx="6">
                  <c:v>662</c:v>
                </c:pt>
                <c:pt idx="9">
                  <c:v>675</c:v>
                </c:pt>
                <c:pt idx="12">
                  <c:v>695</c:v>
                </c:pt>
              </c:numCache>
            </c:numRef>
          </c:val>
        </c:ser>
        <c:dLbls>
          <c:showLegendKey val="0"/>
          <c:showVal val="0"/>
          <c:showCatName val="0"/>
          <c:showSerName val="0"/>
          <c:showPercent val="0"/>
          <c:showBubbleSize val="0"/>
        </c:dLbls>
        <c:gapWidth val="100"/>
        <c:overlap val="100"/>
        <c:axId val="89512960"/>
        <c:axId val="89519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573</c:v>
                </c:pt>
                <c:pt idx="2">
                  <c:v>#N/A</c:v>
                </c:pt>
                <c:pt idx="3">
                  <c:v>#N/A</c:v>
                </c:pt>
                <c:pt idx="4">
                  <c:v>520</c:v>
                </c:pt>
                <c:pt idx="5">
                  <c:v>#N/A</c:v>
                </c:pt>
                <c:pt idx="6">
                  <c:v>#N/A</c:v>
                </c:pt>
                <c:pt idx="7">
                  <c:v>486</c:v>
                </c:pt>
                <c:pt idx="8">
                  <c:v>#N/A</c:v>
                </c:pt>
                <c:pt idx="9">
                  <c:v>#N/A</c:v>
                </c:pt>
                <c:pt idx="10">
                  <c:v>886</c:v>
                </c:pt>
                <c:pt idx="11">
                  <c:v>#N/A</c:v>
                </c:pt>
                <c:pt idx="12">
                  <c:v>#N/A</c:v>
                </c:pt>
                <c:pt idx="13">
                  <c:v>305</c:v>
                </c:pt>
                <c:pt idx="14">
                  <c:v>#N/A</c:v>
                </c:pt>
              </c:numCache>
            </c:numRef>
          </c:val>
          <c:smooth val="0"/>
        </c:ser>
        <c:dLbls>
          <c:showLegendKey val="0"/>
          <c:showVal val="0"/>
          <c:showCatName val="0"/>
          <c:showSerName val="0"/>
          <c:showPercent val="0"/>
          <c:showBubbleSize val="0"/>
        </c:dLbls>
        <c:marker val="1"/>
        <c:smooth val="0"/>
        <c:axId val="89512960"/>
        <c:axId val="89519232"/>
      </c:lineChart>
      <c:catAx>
        <c:axId val="8951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519232"/>
        <c:crosses val="autoZero"/>
        <c:auto val="1"/>
        <c:lblAlgn val="ctr"/>
        <c:lblOffset val="100"/>
        <c:tickLblSkip val="1"/>
        <c:tickMarkSkip val="1"/>
        <c:noMultiLvlLbl val="0"/>
      </c:catAx>
      <c:valAx>
        <c:axId val="89519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51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6756</c:v>
                </c:pt>
                <c:pt idx="5">
                  <c:v>6921</c:v>
                </c:pt>
                <c:pt idx="8">
                  <c:v>7447</c:v>
                </c:pt>
                <c:pt idx="11">
                  <c:v>7986</c:v>
                </c:pt>
                <c:pt idx="14">
                  <c:v>8352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c:v>
                </c:pt>
                <c:pt idx="5">
                  <c:v>4</c:v>
                </c:pt>
                <c:pt idx="8">
                  <c:v>3</c:v>
                </c:pt>
                <c:pt idx="11">
                  <c:v>2</c:v>
                </c:pt>
                <c:pt idx="14">
                  <c:v>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1791</c:v>
                </c:pt>
                <c:pt idx="5">
                  <c:v>2232</c:v>
                </c:pt>
                <c:pt idx="8">
                  <c:v>2701</c:v>
                </c:pt>
                <c:pt idx="11">
                  <c:v>2956</c:v>
                </c:pt>
                <c:pt idx="14">
                  <c:v>3349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373</c:v>
                </c:pt>
                <c:pt idx="3">
                  <c:v>415</c:v>
                </c:pt>
                <c:pt idx="6">
                  <c:v>92</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1663</c:v>
                </c:pt>
                <c:pt idx="3">
                  <c:v>1847</c:v>
                </c:pt>
                <c:pt idx="6">
                  <c:v>1576</c:v>
                </c:pt>
                <c:pt idx="9">
                  <c:v>1090</c:v>
                </c:pt>
                <c:pt idx="12">
                  <c:v>901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1276</c:v>
                </c:pt>
                <c:pt idx="3">
                  <c:v>1069</c:v>
                </c:pt>
                <c:pt idx="6">
                  <c:v>797</c:v>
                </c:pt>
                <c:pt idx="9">
                  <c:v>576</c:v>
                </c:pt>
                <c:pt idx="12">
                  <c:v>823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1823</c:v>
                </c:pt>
                <c:pt idx="3">
                  <c:v>2337</c:v>
                </c:pt>
                <c:pt idx="6">
                  <c:v>2871</c:v>
                </c:pt>
                <c:pt idx="9">
                  <c:v>2877</c:v>
                </c:pt>
                <c:pt idx="12">
                  <c:v>2873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272</c:v>
                </c:pt>
                <c:pt idx="3">
                  <c:v>223</c:v>
                </c:pt>
                <c:pt idx="6">
                  <c:v>181</c:v>
                </c:pt>
                <c:pt idx="9">
                  <c:v>144</c:v>
                </c:pt>
                <c:pt idx="12">
                  <c:v>124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6498</c:v>
                </c:pt>
                <c:pt idx="3">
                  <c:v>6519</c:v>
                </c:pt>
                <c:pt idx="6">
                  <c:v>6956</c:v>
                </c:pt>
                <c:pt idx="9">
                  <c:v>8087</c:v>
                </c:pt>
                <c:pt idx="12">
                  <c:v>8418</c:v>
                </c:pt>
              </c:numCache>
            </c:numRef>
          </c:val>
        </c:ser>
        <c:dLbls>
          <c:showLegendKey val="0"/>
          <c:showVal val="0"/>
          <c:showCatName val="0"/>
          <c:showSerName val="0"/>
          <c:showPercent val="0"/>
          <c:showBubbleSize val="0"/>
        </c:dLbls>
        <c:gapWidth val="100"/>
        <c:overlap val="100"/>
        <c:axId val="89642112"/>
        <c:axId val="89644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3353</c:v>
                </c:pt>
                <c:pt idx="2">
                  <c:v>#N/A</c:v>
                </c:pt>
                <c:pt idx="3">
                  <c:v>#N/A</c:v>
                </c:pt>
                <c:pt idx="4">
                  <c:v>3254</c:v>
                </c:pt>
                <c:pt idx="5">
                  <c:v>#N/A</c:v>
                </c:pt>
                <c:pt idx="6">
                  <c:v>#N/A</c:v>
                </c:pt>
                <c:pt idx="7">
                  <c:v>2321</c:v>
                </c:pt>
                <c:pt idx="8">
                  <c:v>#N/A</c:v>
                </c:pt>
                <c:pt idx="9">
                  <c:v>#N/A</c:v>
                </c:pt>
                <c:pt idx="10">
                  <c:v>1830</c:v>
                </c:pt>
                <c:pt idx="11">
                  <c:v>#N/A</c:v>
                </c:pt>
                <c:pt idx="12">
                  <c:v>#N/A</c:v>
                </c:pt>
                <c:pt idx="13">
                  <c:v>1438</c:v>
                </c:pt>
                <c:pt idx="14">
                  <c:v>#N/A</c:v>
                </c:pt>
              </c:numCache>
            </c:numRef>
          </c:val>
          <c:smooth val="0"/>
        </c:ser>
        <c:dLbls>
          <c:showLegendKey val="0"/>
          <c:showVal val="0"/>
          <c:showCatName val="0"/>
          <c:showSerName val="0"/>
          <c:showPercent val="0"/>
          <c:showBubbleSize val="0"/>
        </c:dLbls>
        <c:marker val="1"/>
        <c:smooth val="0"/>
        <c:axId val="89642112"/>
        <c:axId val="89644032"/>
      </c:lineChart>
      <c:catAx>
        <c:axId val="8964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644032"/>
        <c:crosses val="autoZero"/>
        <c:auto val="1"/>
        <c:lblAlgn val="ctr"/>
        <c:lblOffset val="100"/>
        <c:tickLblSkip val="1"/>
        <c:tickMarkSkip val="1"/>
        <c:noMultiLvlLbl val="0"/>
      </c:catAx>
      <c:valAx>
        <c:axId val="89644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642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31,507
30,510
29.18
9,920,861
9,342,176
573,407
5,872,178
8,418,237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27.6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長引く景気低迷のため町税は個人・法人のみならず地価の下落等により固定資産税も減収傾向となっているため、税の徴収強化を行い歳入の確保に努める。</a:t>
          </a:r>
          <a:endParaRPr kumimoji="1" lang="en-US" altLang="ja-JP" sz="1300">
            <a:latin typeface="ＭＳ Ｐゴシック"/>
          </a:endParaRPr>
        </a:p>
        <a:p>
          <a:r>
            <a:rPr kumimoji="1" lang="ja-JP" altLang="en-US" sz="1300">
              <a:latin typeface="ＭＳ Ｐゴシック"/>
            </a:rPr>
            <a:t>　歳出では今後職員の退職による新陳代謝効果が見込めないことから、人件費は増加傾向となることから、行政評価等による事務事業の見直しや、民間委託や指定管理者制度の実施などにより行政の効率化に努め財政の健全化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45357</xdr:rowOff>
    </xdr:to>
    <xdr:cxnSp macro="">
      <xdr:nvCxnSpPr>
        <xdr:cNvPr id="64" name="直線コネクタ 63"/>
        <xdr:cNvCxnSpPr/>
      </xdr:nvCxnSpPr>
      <xdr:spPr>
        <a:xfrm flipV="1">
          <a:off x="4953000" y="627833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160565</xdr:rowOff>
    </xdr:from>
    <xdr:to>
      <xdr:col>7</xdr:col>
      <xdr:colOff>152400</xdr:colOff>
      <xdr:row>40</xdr:row>
      <xdr:rowOff>6350</xdr:rowOff>
    </xdr:to>
    <xdr:cxnSp macro="">
      <xdr:nvCxnSpPr>
        <xdr:cNvPr id="69" name="直線コネクタ 68"/>
        <xdr:cNvCxnSpPr/>
      </xdr:nvCxnSpPr>
      <xdr:spPr>
        <a:xfrm flipV="1">
          <a:off x="4114800" y="68471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117220</xdr:rowOff>
    </xdr:from>
    <xdr:ext cx="762000" cy="259045"/>
    <xdr:sp macro="" textlink="">
      <xdr:nvSpPr>
        <xdr:cNvPr id="70" name="財政力平均値テキスト"/>
        <xdr:cNvSpPr txBox="1"/>
      </xdr:nvSpPr>
      <xdr:spPr>
        <a:xfrm>
          <a:off x="5041900" y="697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71" name="フローチャート : 判断 70"/>
        <xdr:cNvSpPr/>
      </xdr:nvSpPr>
      <xdr:spPr>
        <a:xfrm>
          <a:off x="4902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160565</xdr:rowOff>
    </xdr:from>
    <xdr:to>
      <xdr:col>6</xdr:col>
      <xdr:colOff>0</xdr:colOff>
      <xdr:row>40</xdr:row>
      <xdr:rowOff>6350</xdr:rowOff>
    </xdr:to>
    <xdr:cxnSp macro="">
      <xdr:nvCxnSpPr>
        <xdr:cNvPr id="72" name="直線コネクタ 71"/>
        <xdr:cNvCxnSpPr/>
      </xdr:nvCxnSpPr>
      <xdr:spPr>
        <a:xfrm>
          <a:off x="3225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126093</xdr:rowOff>
    </xdr:from>
    <xdr:to>
      <xdr:col>4</xdr:col>
      <xdr:colOff>482600</xdr:colOff>
      <xdr:row>39</xdr:row>
      <xdr:rowOff>160565</xdr:rowOff>
    </xdr:to>
    <xdr:cxnSp macro="">
      <xdr:nvCxnSpPr>
        <xdr:cNvPr id="75" name="直線コネクタ 74"/>
        <xdr:cNvCxnSpPr/>
      </xdr:nvCxnSpPr>
      <xdr:spPr>
        <a:xfrm>
          <a:off x="2336800" y="68126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57150</xdr:rowOff>
    </xdr:from>
    <xdr:to>
      <xdr:col>3</xdr:col>
      <xdr:colOff>279400</xdr:colOff>
      <xdr:row>39</xdr:row>
      <xdr:rowOff>126093</xdr:rowOff>
    </xdr:to>
    <xdr:cxnSp macro="">
      <xdr:nvCxnSpPr>
        <xdr:cNvPr id="78" name="直線コネクタ 77"/>
        <xdr:cNvCxnSpPr/>
      </xdr:nvCxnSpPr>
      <xdr:spPr>
        <a:xfrm>
          <a:off x="1447800" y="67437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93435</xdr:rowOff>
    </xdr:from>
    <xdr:to>
      <xdr:col>3</xdr:col>
      <xdr:colOff>330200</xdr:colOff>
      <xdr:row>41</xdr:row>
      <xdr:rowOff>23585</xdr:rowOff>
    </xdr:to>
    <xdr:sp macro="" textlink="">
      <xdr:nvSpPr>
        <xdr:cNvPr id="79" name="フローチャート : 判断 78"/>
        <xdr:cNvSpPr/>
      </xdr:nvSpPr>
      <xdr:spPr>
        <a:xfrm>
          <a:off x="2286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8362</xdr:rowOff>
    </xdr:from>
    <xdr:ext cx="762000" cy="259045"/>
    <xdr:sp macro="" textlink="">
      <xdr:nvSpPr>
        <xdr:cNvPr id="80" name="テキスト ボックス 79"/>
        <xdr:cNvSpPr txBox="1"/>
      </xdr:nvSpPr>
      <xdr:spPr>
        <a:xfrm>
          <a:off x="1955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1" name="フローチャート : 判断 80"/>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77305</xdr:rowOff>
    </xdr:from>
    <xdr:ext cx="762000" cy="259045"/>
    <xdr:sp macro="" textlink="">
      <xdr:nvSpPr>
        <xdr:cNvPr id="82" name="テキスト ボックス 81"/>
        <xdr:cNvSpPr txBox="1"/>
      </xdr:nvSpPr>
      <xdr:spPr>
        <a:xfrm>
          <a:off x="1066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109765</xdr:rowOff>
    </xdr:from>
    <xdr:to>
      <xdr:col>7</xdr:col>
      <xdr:colOff>203200</xdr:colOff>
      <xdr:row>40</xdr:row>
      <xdr:rowOff>39915</xdr:rowOff>
    </xdr:to>
    <xdr:sp macro="" textlink="">
      <xdr:nvSpPr>
        <xdr:cNvPr id="88" name="円/楕円 87"/>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126292</xdr:rowOff>
    </xdr:from>
    <xdr:ext cx="762000" cy="259045"/>
    <xdr:sp macro="" textlink="">
      <xdr:nvSpPr>
        <xdr:cNvPr id="89" name="財政力該当値テキスト"/>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90" name="円/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109765</xdr:rowOff>
    </xdr:from>
    <xdr:to>
      <xdr:col>4</xdr:col>
      <xdr:colOff>533400</xdr:colOff>
      <xdr:row>40</xdr:row>
      <xdr:rowOff>39915</xdr:rowOff>
    </xdr:to>
    <xdr:sp macro="" textlink="">
      <xdr:nvSpPr>
        <xdr:cNvPr id="92" name="円/楕円 91"/>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50092</xdr:rowOff>
    </xdr:from>
    <xdr:ext cx="762000" cy="259045"/>
    <xdr:sp macro="" textlink="">
      <xdr:nvSpPr>
        <xdr:cNvPr id="93" name="テキスト ボックス 92"/>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75293</xdr:rowOff>
    </xdr:from>
    <xdr:to>
      <xdr:col>3</xdr:col>
      <xdr:colOff>330200</xdr:colOff>
      <xdr:row>40</xdr:row>
      <xdr:rowOff>5443</xdr:rowOff>
    </xdr:to>
    <xdr:sp macro="" textlink="">
      <xdr:nvSpPr>
        <xdr:cNvPr id="94" name="円/楕円 93"/>
        <xdr:cNvSpPr/>
      </xdr:nvSpPr>
      <xdr:spPr>
        <a:xfrm>
          <a:off x="2286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15620</xdr:rowOff>
    </xdr:from>
    <xdr:ext cx="762000" cy="259045"/>
    <xdr:sp macro="" textlink="">
      <xdr:nvSpPr>
        <xdr:cNvPr id="95" name="テキスト ボックス 94"/>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96" name="円/楕円 95"/>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97" name="テキスト ボックス 96"/>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昨年から</a:t>
          </a:r>
          <a:r>
            <a:rPr lang="ja-JP" altLang="en-US" sz="1300" b="0" i="0" baseline="0">
              <a:solidFill>
                <a:schemeClr val="dk1"/>
              </a:solidFill>
              <a:effectLst/>
              <a:latin typeface="+mn-lt"/>
              <a:ea typeface="+mn-ea"/>
              <a:cs typeface="+mn-cs"/>
            </a:rPr>
            <a:t>２．３</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改善し</a:t>
          </a:r>
          <a:r>
            <a:rPr lang="ja-JP" altLang="ja-JP" sz="1300" b="0" i="0" baseline="0">
              <a:solidFill>
                <a:schemeClr val="dk1"/>
              </a:solidFill>
              <a:effectLst/>
              <a:latin typeface="+mn-lt"/>
              <a:ea typeface="+mn-ea"/>
              <a:cs typeface="+mn-cs"/>
            </a:rPr>
            <a:t>類似団体平均</a:t>
          </a:r>
          <a:r>
            <a:rPr lang="ja-JP" altLang="en-US" sz="1300" b="0" i="0" baseline="0">
              <a:solidFill>
                <a:schemeClr val="dk1"/>
              </a:solidFill>
              <a:effectLst/>
              <a:latin typeface="+mn-lt"/>
              <a:ea typeface="+mn-ea"/>
              <a:cs typeface="+mn-cs"/>
            </a:rPr>
            <a:t>を</a:t>
          </a:r>
          <a:r>
            <a:rPr lang="ja-JP" altLang="ja-JP" sz="1300" b="0" i="0" baseline="0">
              <a:solidFill>
                <a:schemeClr val="dk1"/>
              </a:solidFill>
              <a:effectLst/>
              <a:latin typeface="+mn-lt"/>
              <a:ea typeface="+mn-ea"/>
              <a:cs typeface="+mn-cs"/>
            </a:rPr>
            <a:t>上回る結果とな</a:t>
          </a:r>
          <a:r>
            <a:rPr lang="ja-JP" altLang="en-US" sz="1300" b="0" i="0" baseline="0">
              <a:solidFill>
                <a:schemeClr val="dk1"/>
              </a:solidFill>
              <a:effectLst/>
              <a:latin typeface="+mn-lt"/>
              <a:ea typeface="+mn-ea"/>
              <a:cs typeface="+mn-cs"/>
            </a:rPr>
            <a:t>っているが、類似団体内順位は昨年度と同じ結果とな</a:t>
          </a:r>
          <a:r>
            <a:rPr lang="ja-JP" altLang="ja-JP" sz="1300" b="0" i="0" baseline="0">
              <a:solidFill>
                <a:schemeClr val="dk1"/>
              </a:solidFill>
              <a:effectLst/>
              <a:latin typeface="+mn-lt"/>
              <a:ea typeface="+mn-ea"/>
              <a:cs typeface="+mn-cs"/>
            </a:rPr>
            <a:t>った。</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退職者数の</a:t>
          </a:r>
          <a:r>
            <a:rPr lang="ja-JP" altLang="en-US" sz="1300" b="0" i="0" baseline="0">
              <a:solidFill>
                <a:schemeClr val="dk1"/>
              </a:solidFill>
              <a:effectLst/>
              <a:latin typeface="+mn-lt"/>
              <a:ea typeface="+mn-ea"/>
              <a:cs typeface="+mn-cs"/>
            </a:rPr>
            <a:t>低下</a:t>
          </a:r>
          <a:r>
            <a:rPr lang="ja-JP" altLang="ja-JP" sz="1300" b="0" i="0" baseline="0">
              <a:solidFill>
                <a:schemeClr val="dk1"/>
              </a:solidFill>
              <a:effectLst/>
              <a:latin typeface="+mn-lt"/>
              <a:ea typeface="+mn-ea"/>
              <a:cs typeface="+mn-cs"/>
            </a:rPr>
            <a:t>により人件費分が</a:t>
          </a:r>
          <a:r>
            <a:rPr lang="ja-JP" altLang="en-US" sz="1300" b="0" i="0" baseline="0">
              <a:solidFill>
                <a:schemeClr val="dk1"/>
              </a:solidFill>
              <a:effectLst/>
              <a:latin typeface="+mn-lt"/>
              <a:ea typeface="+mn-ea"/>
              <a:cs typeface="+mn-cs"/>
            </a:rPr>
            <a:t>１．３</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増</a:t>
          </a:r>
          <a:r>
            <a:rPr lang="ja-JP" altLang="ja-JP" sz="1300" b="0" i="0" baseline="0">
              <a:solidFill>
                <a:schemeClr val="dk1"/>
              </a:solidFill>
              <a:effectLst/>
              <a:latin typeface="+mn-lt"/>
              <a:ea typeface="+mn-ea"/>
              <a:cs typeface="+mn-cs"/>
            </a:rPr>
            <a:t>とな</a:t>
          </a:r>
          <a:r>
            <a:rPr lang="ja-JP" altLang="en-US" sz="1300" b="0" i="0" baseline="0">
              <a:solidFill>
                <a:schemeClr val="dk1"/>
              </a:solidFill>
              <a:effectLst/>
              <a:latin typeface="+mn-lt"/>
              <a:ea typeface="+mn-ea"/>
              <a:cs typeface="+mn-cs"/>
            </a:rPr>
            <a:t>り</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臨時福祉給付金や子育て世帯特例給付金など</a:t>
          </a:r>
          <a:r>
            <a:rPr lang="ja-JP" altLang="ja-JP" sz="1300" b="0" i="0" baseline="0">
              <a:solidFill>
                <a:schemeClr val="dk1"/>
              </a:solidFill>
              <a:effectLst/>
              <a:latin typeface="+mn-lt"/>
              <a:ea typeface="+mn-ea"/>
              <a:cs typeface="+mn-cs"/>
            </a:rPr>
            <a:t>により扶助費分</a:t>
          </a:r>
          <a:r>
            <a:rPr lang="ja-JP" altLang="en-US" sz="1300" b="0" i="0" baseline="0">
              <a:solidFill>
                <a:schemeClr val="dk1"/>
              </a:solidFill>
              <a:effectLst/>
              <a:latin typeface="+mn-lt"/>
              <a:ea typeface="+mn-ea"/>
              <a:cs typeface="+mn-cs"/>
            </a:rPr>
            <a:t>が６．５</a:t>
          </a:r>
          <a:r>
            <a:rPr lang="ja-JP" altLang="ja-JP" sz="1300" b="0" i="0" baseline="0">
              <a:solidFill>
                <a:schemeClr val="dk1"/>
              </a:solidFill>
              <a:effectLst/>
              <a:latin typeface="+mn-lt"/>
              <a:ea typeface="+mn-ea"/>
              <a:cs typeface="+mn-cs"/>
            </a:rPr>
            <a:t>％増及び学校の改築事業や道路整備に係る地方債の償還開始による公債費分の</a:t>
          </a:r>
          <a:r>
            <a:rPr lang="ja-JP" altLang="en-US" sz="1300" b="0" i="0" baseline="0">
              <a:solidFill>
                <a:schemeClr val="dk1"/>
              </a:solidFill>
              <a:effectLst/>
              <a:latin typeface="+mn-lt"/>
              <a:ea typeface="+mn-ea"/>
              <a:cs typeface="+mn-cs"/>
            </a:rPr>
            <a:t>２．９</a:t>
          </a:r>
          <a:r>
            <a:rPr lang="ja-JP" altLang="ja-JP" sz="1300" b="0" i="0" baseline="0">
              <a:solidFill>
                <a:schemeClr val="dk1"/>
              </a:solidFill>
              <a:effectLst/>
              <a:latin typeface="+mn-lt"/>
              <a:ea typeface="+mn-ea"/>
              <a:cs typeface="+mn-cs"/>
            </a:rPr>
            <a:t>％増とな</a:t>
          </a:r>
          <a:r>
            <a:rPr lang="ja-JP" altLang="en-US" sz="1300" b="0" i="0" baseline="0">
              <a:solidFill>
                <a:schemeClr val="dk1"/>
              </a:solidFill>
              <a:effectLst/>
              <a:latin typeface="+mn-lt"/>
              <a:ea typeface="+mn-ea"/>
              <a:cs typeface="+mn-cs"/>
            </a:rPr>
            <a:t>り義務的経費が増加傾向になっている</a:t>
          </a:r>
          <a:r>
            <a:rPr lang="ja-JP" altLang="ja-JP" sz="1300" b="0" i="0" baseline="0">
              <a:solidFill>
                <a:schemeClr val="dk1"/>
              </a:solidFill>
              <a:effectLst/>
              <a:latin typeface="+mn-lt"/>
              <a:ea typeface="+mn-ea"/>
              <a:cs typeface="+mn-cs"/>
            </a:rPr>
            <a:t>。</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a:t>
          </a:r>
          <a:r>
            <a:rPr lang="ja-JP" altLang="ja-JP" sz="1300">
              <a:solidFill>
                <a:schemeClr val="dk1"/>
              </a:solidFill>
              <a:effectLst/>
              <a:latin typeface="+mn-lt"/>
              <a:ea typeface="+mn-ea"/>
              <a:cs typeface="+mn-cs"/>
            </a:rPr>
            <a:t>　今後</a:t>
          </a:r>
          <a:r>
            <a:rPr lang="ja-JP" altLang="en-US" sz="1300">
              <a:solidFill>
                <a:schemeClr val="dk1"/>
              </a:solidFill>
              <a:effectLst/>
              <a:latin typeface="+mn-lt"/>
              <a:ea typeface="+mn-ea"/>
              <a:cs typeface="+mn-cs"/>
            </a:rPr>
            <a:t>も</a:t>
          </a:r>
          <a:r>
            <a:rPr lang="ja-JP" altLang="ja-JP" sz="1300">
              <a:solidFill>
                <a:schemeClr val="dk1"/>
              </a:solidFill>
              <a:effectLst/>
              <a:latin typeface="+mn-lt"/>
              <a:ea typeface="+mn-ea"/>
              <a:cs typeface="+mn-cs"/>
            </a:rPr>
            <a:t>、学校の改築、改修等の大規模な事業を行うことから、公債費</a:t>
          </a:r>
          <a:r>
            <a:rPr lang="ja-JP" altLang="en-US" sz="1300">
              <a:solidFill>
                <a:schemeClr val="dk1"/>
              </a:solidFill>
              <a:effectLst/>
              <a:latin typeface="+mn-lt"/>
              <a:ea typeface="+mn-ea"/>
              <a:cs typeface="+mn-cs"/>
            </a:rPr>
            <a:t>の影響により</a:t>
          </a:r>
          <a:r>
            <a:rPr lang="ja-JP" altLang="ja-JP" sz="1300">
              <a:solidFill>
                <a:schemeClr val="dk1"/>
              </a:solidFill>
              <a:effectLst/>
              <a:latin typeface="+mn-lt"/>
              <a:ea typeface="+mn-ea"/>
              <a:cs typeface="+mn-cs"/>
            </a:rPr>
            <a:t>経常収支比率が上昇する見込みであ</a:t>
          </a:r>
          <a:r>
            <a:rPr lang="ja-JP" altLang="en-US" sz="1300">
              <a:solidFill>
                <a:schemeClr val="dk1"/>
              </a:solidFill>
              <a:effectLst/>
              <a:latin typeface="+mn-lt"/>
              <a:ea typeface="+mn-ea"/>
              <a:cs typeface="+mn-cs"/>
            </a:rPr>
            <a:t>ることから</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経常経費の削減とともに基金への積立て強化に努める</a:t>
          </a:r>
          <a:r>
            <a:rPr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167894</xdr:rowOff>
    </xdr:from>
    <xdr:to>
      <xdr:col>7</xdr:col>
      <xdr:colOff>152400</xdr:colOff>
      <xdr:row>65</xdr:row>
      <xdr:rowOff>147828</xdr:rowOff>
    </xdr:to>
    <xdr:cxnSp macro="">
      <xdr:nvCxnSpPr>
        <xdr:cNvPr id="125" name="直線コネクタ 124"/>
        <xdr:cNvCxnSpPr/>
      </xdr:nvCxnSpPr>
      <xdr:spPr>
        <a:xfrm flipV="1">
          <a:off x="4953000" y="10283444"/>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119905</xdr:rowOff>
    </xdr:from>
    <xdr:ext cx="762000" cy="259045"/>
    <xdr:sp macro="" textlink="">
      <xdr:nvSpPr>
        <xdr:cNvPr id="126" name="財政構造の弾力性最小値テキスト"/>
        <xdr:cNvSpPr txBox="1"/>
      </xdr:nvSpPr>
      <xdr:spPr>
        <a:xfrm>
          <a:off x="5041900" y="1126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65</xdr:row>
      <xdr:rowOff>147828</xdr:rowOff>
    </xdr:from>
    <xdr:to>
      <xdr:col>7</xdr:col>
      <xdr:colOff>241300</xdr:colOff>
      <xdr:row>65</xdr:row>
      <xdr:rowOff>147828</xdr:rowOff>
    </xdr:to>
    <xdr:cxnSp macro="">
      <xdr:nvCxnSpPr>
        <xdr:cNvPr id="127" name="直線コネクタ 126"/>
        <xdr:cNvCxnSpPr/>
      </xdr:nvCxnSpPr>
      <xdr:spPr>
        <a:xfrm>
          <a:off x="4864100" y="1129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82821</xdr:rowOff>
    </xdr:from>
    <xdr:ext cx="762000" cy="259045"/>
    <xdr:sp macro="" textlink="">
      <xdr:nvSpPr>
        <xdr:cNvPr id="128"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7</xdr:col>
      <xdr:colOff>63500</xdr:colOff>
      <xdr:row>59</xdr:row>
      <xdr:rowOff>167894</xdr:rowOff>
    </xdr:from>
    <xdr:to>
      <xdr:col>7</xdr:col>
      <xdr:colOff>241300</xdr:colOff>
      <xdr:row>59</xdr:row>
      <xdr:rowOff>167894</xdr:rowOff>
    </xdr:to>
    <xdr:cxnSp macro="">
      <xdr:nvCxnSpPr>
        <xdr:cNvPr id="129" name="直線コネクタ 128"/>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90424</xdr:rowOff>
    </xdr:from>
    <xdr:to>
      <xdr:col>7</xdr:col>
      <xdr:colOff>152400</xdr:colOff>
      <xdr:row>62</xdr:row>
      <xdr:rowOff>29972</xdr:rowOff>
    </xdr:to>
    <xdr:cxnSp macro="">
      <xdr:nvCxnSpPr>
        <xdr:cNvPr id="130" name="直線コネクタ 129"/>
        <xdr:cNvCxnSpPr/>
      </xdr:nvCxnSpPr>
      <xdr:spPr>
        <a:xfrm flipV="1">
          <a:off x="4114800" y="10548874"/>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86377</xdr:rowOff>
    </xdr:from>
    <xdr:ext cx="762000" cy="259045"/>
    <xdr:sp macro="" textlink="">
      <xdr:nvSpPr>
        <xdr:cNvPr id="131"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2" name="フローチャート : 判断 131"/>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153162</xdr:rowOff>
    </xdr:from>
    <xdr:to>
      <xdr:col>6</xdr:col>
      <xdr:colOff>0</xdr:colOff>
      <xdr:row>62</xdr:row>
      <xdr:rowOff>29972</xdr:rowOff>
    </xdr:to>
    <xdr:cxnSp macro="">
      <xdr:nvCxnSpPr>
        <xdr:cNvPr id="133" name="直線コネクタ 132"/>
        <xdr:cNvCxnSpPr/>
      </xdr:nvCxnSpPr>
      <xdr:spPr>
        <a:xfrm>
          <a:off x="3225800" y="106116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143256</xdr:rowOff>
    </xdr:from>
    <xdr:to>
      <xdr:col>6</xdr:col>
      <xdr:colOff>50800</xdr:colOff>
      <xdr:row>63</xdr:row>
      <xdr:rowOff>73406</xdr:rowOff>
    </xdr:to>
    <xdr:sp macro="" textlink="">
      <xdr:nvSpPr>
        <xdr:cNvPr id="134" name="フローチャート : 判断 133"/>
        <xdr:cNvSpPr/>
      </xdr:nvSpPr>
      <xdr:spPr>
        <a:xfrm>
          <a:off x="4064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58183</xdr:rowOff>
    </xdr:from>
    <xdr:ext cx="736600" cy="259045"/>
    <xdr:sp macro="" textlink="">
      <xdr:nvSpPr>
        <xdr:cNvPr id="135" name="テキスト ボックス 134"/>
        <xdr:cNvSpPr txBox="1"/>
      </xdr:nvSpPr>
      <xdr:spPr>
        <a:xfrm>
          <a:off x="3733800" y="1085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153162</xdr:rowOff>
    </xdr:from>
    <xdr:to>
      <xdr:col>4</xdr:col>
      <xdr:colOff>482600</xdr:colOff>
      <xdr:row>62</xdr:row>
      <xdr:rowOff>83058</xdr:rowOff>
    </xdr:to>
    <xdr:cxnSp macro="">
      <xdr:nvCxnSpPr>
        <xdr:cNvPr id="136" name="直線コネクタ 135"/>
        <xdr:cNvCxnSpPr/>
      </xdr:nvCxnSpPr>
      <xdr:spPr>
        <a:xfrm flipV="1">
          <a:off x="2336800" y="1061161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10414</xdr:rowOff>
    </xdr:from>
    <xdr:to>
      <xdr:col>4</xdr:col>
      <xdr:colOff>533400</xdr:colOff>
      <xdr:row>63</xdr:row>
      <xdr:rowOff>112014</xdr:rowOff>
    </xdr:to>
    <xdr:sp macro="" textlink="">
      <xdr:nvSpPr>
        <xdr:cNvPr id="137" name="フローチャート : 判断 136"/>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96791</xdr:rowOff>
    </xdr:from>
    <xdr:ext cx="762000" cy="259045"/>
    <xdr:sp macro="" textlink="">
      <xdr:nvSpPr>
        <xdr:cNvPr id="138" name="テキスト ボックス 137"/>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95250</xdr:rowOff>
    </xdr:from>
    <xdr:to>
      <xdr:col>3</xdr:col>
      <xdr:colOff>279400</xdr:colOff>
      <xdr:row>62</xdr:row>
      <xdr:rowOff>83058</xdr:rowOff>
    </xdr:to>
    <xdr:cxnSp macro="">
      <xdr:nvCxnSpPr>
        <xdr:cNvPr id="139" name="直線コネクタ 138"/>
        <xdr:cNvCxnSpPr/>
      </xdr:nvCxnSpPr>
      <xdr:spPr>
        <a:xfrm>
          <a:off x="1447800" y="1055370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40" name="フローチャート : 判断 139"/>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41" name="テキスト ボックス 140"/>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42" name="フローチャート : 判断 141"/>
        <xdr:cNvSpPr/>
      </xdr:nvSpPr>
      <xdr:spPr>
        <a:xfrm>
          <a:off x="1397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157243</xdr:rowOff>
    </xdr:from>
    <xdr:ext cx="762000" cy="259045"/>
    <xdr:sp macro="" textlink="">
      <xdr:nvSpPr>
        <xdr:cNvPr id="143" name="テキスト ボックス 142"/>
        <xdr:cNvSpPr txBox="1"/>
      </xdr:nvSpPr>
      <xdr:spPr>
        <a:xfrm>
          <a:off x="1066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39624</xdr:rowOff>
    </xdr:from>
    <xdr:to>
      <xdr:col>7</xdr:col>
      <xdr:colOff>203200</xdr:colOff>
      <xdr:row>61</xdr:row>
      <xdr:rowOff>141224</xdr:rowOff>
    </xdr:to>
    <xdr:sp macro="" textlink="">
      <xdr:nvSpPr>
        <xdr:cNvPr id="149" name="円/楕円 148"/>
        <xdr:cNvSpPr/>
      </xdr:nvSpPr>
      <xdr:spPr>
        <a:xfrm>
          <a:off x="49022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56151</xdr:rowOff>
    </xdr:from>
    <xdr:ext cx="762000" cy="259045"/>
    <xdr:sp macro="" textlink="">
      <xdr:nvSpPr>
        <xdr:cNvPr id="150" name="財政構造の弾力性該当値テキスト"/>
        <xdr:cNvSpPr txBox="1"/>
      </xdr:nvSpPr>
      <xdr:spPr>
        <a:xfrm>
          <a:off x="5041900" y="1034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150622</xdr:rowOff>
    </xdr:from>
    <xdr:to>
      <xdr:col>6</xdr:col>
      <xdr:colOff>50800</xdr:colOff>
      <xdr:row>62</xdr:row>
      <xdr:rowOff>80772</xdr:rowOff>
    </xdr:to>
    <xdr:sp macro="" textlink="">
      <xdr:nvSpPr>
        <xdr:cNvPr id="151" name="円/楕円 150"/>
        <xdr:cNvSpPr/>
      </xdr:nvSpPr>
      <xdr:spPr>
        <a:xfrm>
          <a:off x="4064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90949</xdr:rowOff>
    </xdr:from>
    <xdr:ext cx="736600" cy="259045"/>
    <xdr:sp macro="" textlink="">
      <xdr:nvSpPr>
        <xdr:cNvPr id="152" name="テキスト ボックス 151"/>
        <xdr:cNvSpPr txBox="1"/>
      </xdr:nvSpPr>
      <xdr:spPr>
        <a:xfrm>
          <a:off x="3733800" y="1037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102362</xdr:rowOff>
    </xdr:from>
    <xdr:to>
      <xdr:col>4</xdr:col>
      <xdr:colOff>533400</xdr:colOff>
      <xdr:row>62</xdr:row>
      <xdr:rowOff>32512</xdr:rowOff>
    </xdr:to>
    <xdr:sp macro="" textlink="">
      <xdr:nvSpPr>
        <xdr:cNvPr id="153" name="円/楕円 152"/>
        <xdr:cNvSpPr/>
      </xdr:nvSpPr>
      <xdr:spPr>
        <a:xfrm>
          <a:off x="3175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42689</xdr:rowOff>
    </xdr:from>
    <xdr:ext cx="762000" cy="259045"/>
    <xdr:sp macro="" textlink="">
      <xdr:nvSpPr>
        <xdr:cNvPr id="154" name="テキスト ボックス 153"/>
        <xdr:cNvSpPr txBox="1"/>
      </xdr:nvSpPr>
      <xdr:spPr>
        <a:xfrm>
          <a:off x="2844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32258</xdr:rowOff>
    </xdr:from>
    <xdr:to>
      <xdr:col>3</xdr:col>
      <xdr:colOff>330200</xdr:colOff>
      <xdr:row>62</xdr:row>
      <xdr:rowOff>133858</xdr:rowOff>
    </xdr:to>
    <xdr:sp macro="" textlink="">
      <xdr:nvSpPr>
        <xdr:cNvPr id="155" name="円/楕円 154"/>
        <xdr:cNvSpPr/>
      </xdr:nvSpPr>
      <xdr:spPr>
        <a:xfrm>
          <a:off x="2286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144035</xdr:rowOff>
    </xdr:from>
    <xdr:ext cx="762000" cy="259045"/>
    <xdr:sp macro="" textlink="">
      <xdr:nvSpPr>
        <xdr:cNvPr id="156" name="テキスト ボックス 155"/>
        <xdr:cNvSpPr txBox="1"/>
      </xdr:nvSpPr>
      <xdr:spPr>
        <a:xfrm>
          <a:off x="1955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57" name="円/楕円 156"/>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156227</xdr:rowOff>
    </xdr:from>
    <xdr:ext cx="762000" cy="259045"/>
    <xdr:sp macro="" textlink="">
      <xdr:nvSpPr>
        <xdr:cNvPr id="158" name="テキスト ボックス 157"/>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[73,379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類似団体内では１位であり、他の団体と比べ職員数が少ないことが大きな要因であるが、ゴミ処理業務や消防業務等を一部事務組合で行っていることも影響している。</a:t>
          </a:r>
        </a:p>
        <a:p>
          <a:r>
            <a:rPr kumimoji="1" lang="ja-JP" altLang="en-US" sz="1300">
              <a:latin typeface="ＭＳ Ｐゴシック"/>
            </a:rPr>
            <a:t>　今後も適正な職員の定員管理等により人件費や物件費と併せて一部事務組合への負担金なども含めた経費の抑制に努める。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9496</xdr:rowOff>
    </xdr:from>
    <xdr:to>
      <xdr:col>7</xdr:col>
      <xdr:colOff>152400</xdr:colOff>
      <xdr:row>88</xdr:row>
      <xdr:rowOff>160936</xdr:rowOff>
    </xdr:to>
    <xdr:cxnSp macro="">
      <xdr:nvCxnSpPr>
        <xdr:cNvPr id="190" name="直線コネクタ 189"/>
        <xdr:cNvCxnSpPr/>
      </xdr:nvCxnSpPr>
      <xdr:spPr>
        <a:xfrm flipV="1">
          <a:off x="4953000" y="13896946"/>
          <a:ext cx="0" cy="1351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133013</xdr:rowOff>
    </xdr:from>
    <xdr:ext cx="762000" cy="259045"/>
    <xdr:sp macro="" textlink="">
      <xdr:nvSpPr>
        <xdr:cNvPr id="191" name="人件費・物件費等の状況最小値テキスト"/>
        <xdr:cNvSpPr txBox="1"/>
      </xdr:nvSpPr>
      <xdr:spPr>
        <a:xfrm>
          <a:off x="5041900" y="1522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191,006</a:t>
          </a:r>
          <a:endParaRPr kumimoji="1" lang="ja-JP" altLang="en-US" sz="1000" b="1">
            <a:latin typeface="ＭＳ Ｐゴシック"/>
          </a:endParaRPr>
        </a:p>
      </xdr:txBody>
    </xdr:sp>
    <xdr:clientData/>
  </xdr:oneCellAnchor>
  <xdr:twoCellAnchor>
    <xdr:from>
      <xdr:col>7</xdr:col>
      <xdr:colOff>63500</xdr:colOff>
      <xdr:row>88</xdr:row>
      <xdr:rowOff>160936</xdr:rowOff>
    </xdr:from>
    <xdr:to>
      <xdr:col>7</xdr:col>
      <xdr:colOff>241300</xdr:colOff>
      <xdr:row>88</xdr:row>
      <xdr:rowOff>160936</xdr:rowOff>
    </xdr:to>
    <xdr:cxnSp macro="">
      <xdr:nvCxnSpPr>
        <xdr:cNvPr id="192" name="直線コネクタ 191"/>
        <xdr:cNvCxnSpPr/>
      </xdr:nvCxnSpPr>
      <xdr:spPr>
        <a:xfrm>
          <a:off x="4864100" y="1524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95873</xdr:rowOff>
    </xdr:from>
    <xdr:ext cx="762000" cy="259045"/>
    <xdr:sp macro="" textlink="">
      <xdr:nvSpPr>
        <xdr:cNvPr id="193" name="人件費・物件費等の状況最大値テキスト"/>
        <xdr:cNvSpPr txBox="1"/>
      </xdr:nvSpPr>
      <xdr:spPr>
        <a:xfrm>
          <a:off x="5041900" y="1364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73,379</a:t>
          </a:r>
          <a:endParaRPr kumimoji="1" lang="ja-JP" altLang="en-US" sz="1000" b="1">
            <a:latin typeface="ＭＳ Ｐゴシック"/>
          </a:endParaRPr>
        </a:p>
      </xdr:txBody>
    </xdr:sp>
    <xdr:clientData/>
  </xdr:oneCellAnchor>
  <xdr:twoCellAnchor>
    <xdr:from>
      <xdr:col>7</xdr:col>
      <xdr:colOff>63500</xdr:colOff>
      <xdr:row>81</xdr:row>
      <xdr:rowOff>9496</xdr:rowOff>
    </xdr:from>
    <xdr:to>
      <xdr:col>7</xdr:col>
      <xdr:colOff>241300</xdr:colOff>
      <xdr:row>81</xdr:row>
      <xdr:rowOff>9496</xdr:rowOff>
    </xdr:to>
    <xdr:cxnSp macro="">
      <xdr:nvCxnSpPr>
        <xdr:cNvPr id="194" name="直線コネクタ 193"/>
        <xdr:cNvCxnSpPr/>
      </xdr:nvCxnSpPr>
      <xdr:spPr>
        <a:xfrm>
          <a:off x="4864100" y="1389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111875</xdr:rowOff>
    </xdr:from>
    <xdr:to>
      <xdr:col>7</xdr:col>
      <xdr:colOff>152400</xdr:colOff>
      <xdr:row>81</xdr:row>
      <xdr:rowOff>9496</xdr:rowOff>
    </xdr:to>
    <xdr:cxnSp macro="">
      <xdr:nvCxnSpPr>
        <xdr:cNvPr id="195" name="直線コネクタ 194"/>
        <xdr:cNvCxnSpPr/>
      </xdr:nvCxnSpPr>
      <xdr:spPr>
        <a:xfrm>
          <a:off x="4114800" y="13827875"/>
          <a:ext cx="838200" cy="6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73254</xdr:rowOff>
    </xdr:from>
    <xdr:ext cx="762000" cy="259045"/>
    <xdr:sp macro="" textlink="">
      <xdr:nvSpPr>
        <xdr:cNvPr id="196" name="人件費・物件費等の状況平均値テキスト"/>
        <xdr:cNvSpPr txBox="1"/>
      </xdr:nvSpPr>
      <xdr:spPr>
        <a:xfrm>
          <a:off x="5041900" y="14303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101177</xdr:rowOff>
    </xdr:from>
    <xdr:to>
      <xdr:col>7</xdr:col>
      <xdr:colOff>203200</xdr:colOff>
      <xdr:row>84</xdr:row>
      <xdr:rowOff>31327</xdr:rowOff>
    </xdr:to>
    <xdr:sp macro="" textlink="">
      <xdr:nvSpPr>
        <xdr:cNvPr id="197" name="フローチャート : 判断 196"/>
        <xdr:cNvSpPr/>
      </xdr:nvSpPr>
      <xdr:spPr>
        <a:xfrm>
          <a:off x="49022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111875</xdr:rowOff>
    </xdr:from>
    <xdr:to>
      <xdr:col>6</xdr:col>
      <xdr:colOff>0</xdr:colOff>
      <xdr:row>80</xdr:row>
      <xdr:rowOff>146934</xdr:rowOff>
    </xdr:to>
    <xdr:cxnSp macro="">
      <xdr:nvCxnSpPr>
        <xdr:cNvPr id="198" name="直線コネクタ 197"/>
        <xdr:cNvCxnSpPr/>
      </xdr:nvCxnSpPr>
      <xdr:spPr>
        <a:xfrm flipV="1">
          <a:off x="3225800" y="13827875"/>
          <a:ext cx="889000" cy="3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31969</xdr:rowOff>
    </xdr:from>
    <xdr:to>
      <xdr:col>6</xdr:col>
      <xdr:colOff>50800</xdr:colOff>
      <xdr:row>83</xdr:row>
      <xdr:rowOff>133569</xdr:rowOff>
    </xdr:to>
    <xdr:sp macro="" textlink="">
      <xdr:nvSpPr>
        <xdr:cNvPr id="199" name="フローチャート : 判断 198"/>
        <xdr:cNvSpPr/>
      </xdr:nvSpPr>
      <xdr:spPr>
        <a:xfrm>
          <a:off x="4064000" y="142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118346</xdr:rowOff>
    </xdr:from>
    <xdr:ext cx="736600" cy="259045"/>
    <xdr:sp macro="" textlink="">
      <xdr:nvSpPr>
        <xdr:cNvPr id="200" name="テキスト ボックス 199"/>
        <xdr:cNvSpPr txBox="1"/>
      </xdr:nvSpPr>
      <xdr:spPr>
        <a:xfrm>
          <a:off x="3733800" y="14348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146934</xdr:rowOff>
    </xdr:from>
    <xdr:to>
      <xdr:col>4</xdr:col>
      <xdr:colOff>482600</xdr:colOff>
      <xdr:row>81</xdr:row>
      <xdr:rowOff>47242</xdr:rowOff>
    </xdr:to>
    <xdr:cxnSp macro="">
      <xdr:nvCxnSpPr>
        <xdr:cNvPr id="201" name="直線コネクタ 200"/>
        <xdr:cNvCxnSpPr/>
      </xdr:nvCxnSpPr>
      <xdr:spPr>
        <a:xfrm flipV="1">
          <a:off x="2336800" y="13862934"/>
          <a:ext cx="889000" cy="7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34612</xdr:rowOff>
    </xdr:from>
    <xdr:to>
      <xdr:col>4</xdr:col>
      <xdr:colOff>533400</xdr:colOff>
      <xdr:row>83</xdr:row>
      <xdr:rowOff>136212</xdr:rowOff>
    </xdr:to>
    <xdr:sp macro="" textlink="">
      <xdr:nvSpPr>
        <xdr:cNvPr id="202" name="フローチャート : 判断 201"/>
        <xdr:cNvSpPr/>
      </xdr:nvSpPr>
      <xdr:spPr>
        <a:xfrm>
          <a:off x="3175000" y="1426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120989</xdr:rowOff>
    </xdr:from>
    <xdr:ext cx="762000" cy="259045"/>
    <xdr:sp macro="" textlink="">
      <xdr:nvSpPr>
        <xdr:cNvPr id="203" name="テキスト ボックス 202"/>
        <xdr:cNvSpPr txBox="1"/>
      </xdr:nvSpPr>
      <xdr:spPr>
        <a:xfrm>
          <a:off x="2844800" y="1435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6784</xdr:rowOff>
    </xdr:from>
    <xdr:to>
      <xdr:col>3</xdr:col>
      <xdr:colOff>279400</xdr:colOff>
      <xdr:row>81</xdr:row>
      <xdr:rowOff>47242</xdr:rowOff>
    </xdr:to>
    <xdr:cxnSp macro="">
      <xdr:nvCxnSpPr>
        <xdr:cNvPr id="204" name="直線コネクタ 203"/>
        <xdr:cNvCxnSpPr/>
      </xdr:nvCxnSpPr>
      <xdr:spPr>
        <a:xfrm>
          <a:off x="1447800" y="13894234"/>
          <a:ext cx="889000" cy="4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97913</xdr:rowOff>
    </xdr:from>
    <xdr:to>
      <xdr:col>3</xdr:col>
      <xdr:colOff>330200</xdr:colOff>
      <xdr:row>84</xdr:row>
      <xdr:rowOff>28063</xdr:rowOff>
    </xdr:to>
    <xdr:sp macro="" textlink="">
      <xdr:nvSpPr>
        <xdr:cNvPr id="205" name="フローチャート : 判断 204"/>
        <xdr:cNvSpPr/>
      </xdr:nvSpPr>
      <xdr:spPr>
        <a:xfrm>
          <a:off x="2286000" y="143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12840</xdr:rowOff>
    </xdr:from>
    <xdr:ext cx="762000" cy="259045"/>
    <xdr:sp macro="" textlink="">
      <xdr:nvSpPr>
        <xdr:cNvPr id="206" name="テキスト ボックス 205"/>
        <xdr:cNvSpPr txBox="1"/>
      </xdr:nvSpPr>
      <xdr:spPr>
        <a:xfrm>
          <a:off x="1955800" y="1441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143393</xdr:rowOff>
    </xdr:from>
    <xdr:to>
      <xdr:col>2</xdr:col>
      <xdr:colOff>127000</xdr:colOff>
      <xdr:row>84</xdr:row>
      <xdr:rowOff>73543</xdr:rowOff>
    </xdr:to>
    <xdr:sp macro="" textlink="">
      <xdr:nvSpPr>
        <xdr:cNvPr id="207" name="フローチャート : 判断 206"/>
        <xdr:cNvSpPr/>
      </xdr:nvSpPr>
      <xdr:spPr>
        <a:xfrm>
          <a:off x="1397000" y="143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58320</xdr:rowOff>
    </xdr:from>
    <xdr:ext cx="762000" cy="259045"/>
    <xdr:sp macro="" textlink="">
      <xdr:nvSpPr>
        <xdr:cNvPr id="208" name="テキスト ボックス 207"/>
        <xdr:cNvSpPr txBox="1"/>
      </xdr:nvSpPr>
      <xdr:spPr>
        <a:xfrm>
          <a:off x="1066800" y="144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130146</xdr:rowOff>
    </xdr:from>
    <xdr:to>
      <xdr:col>7</xdr:col>
      <xdr:colOff>203200</xdr:colOff>
      <xdr:row>81</xdr:row>
      <xdr:rowOff>60296</xdr:rowOff>
    </xdr:to>
    <xdr:sp macro="" textlink="">
      <xdr:nvSpPr>
        <xdr:cNvPr id="214" name="円/楕円 213"/>
        <xdr:cNvSpPr/>
      </xdr:nvSpPr>
      <xdr:spPr>
        <a:xfrm>
          <a:off x="4902200" y="1384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51423</xdr:rowOff>
    </xdr:from>
    <xdr:ext cx="762000" cy="259045"/>
    <xdr:sp macro="" textlink="">
      <xdr:nvSpPr>
        <xdr:cNvPr id="215" name="人件費・物件費等の状況該当値テキスト"/>
        <xdr:cNvSpPr txBox="1"/>
      </xdr:nvSpPr>
      <xdr:spPr>
        <a:xfrm>
          <a:off x="5041900" y="13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73,379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61075</xdr:rowOff>
    </xdr:from>
    <xdr:to>
      <xdr:col>6</xdr:col>
      <xdr:colOff>50800</xdr:colOff>
      <xdr:row>80</xdr:row>
      <xdr:rowOff>162675</xdr:rowOff>
    </xdr:to>
    <xdr:sp macro="" textlink="">
      <xdr:nvSpPr>
        <xdr:cNvPr id="216" name="円/楕円 215"/>
        <xdr:cNvSpPr/>
      </xdr:nvSpPr>
      <xdr:spPr>
        <a:xfrm>
          <a:off x="4064000" y="137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1402</xdr:rowOff>
    </xdr:from>
    <xdr:ext cx="736600" cy="259045"/>
    <xdr:sp macro="" textlink="">
      <xdr:nvSpPr>
        <xdr:cNvPr id="217" name="テキスト ボックス 216"/>
        <xdr:cNvSpPr txBox="1"/>
      </xdr:nvSpPr>
      <xdr:spPr>
        <a:xfrm>
          <a:off x="3733800" y="13545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67,368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96134</xdr:rowOff>
    </xdr:from>
    <xdr:to>
      <xdr:col>4</xdr:col>
      <xdr:colOff>533400</xdr:colOff>
      <xdr:row>81</xdr:row>
      <xdr:rowOff>26284</xdr:rowOff>
    </xdr:to>
    <xdr:sp macro="" textlink="">
      <xdr:nvSpPr>
        <xdr:cNvPr id="218" name="円/楕円 217"/>
        <xdr:cNvSpPr/>
      </xdr:nvSpPr>
      <xdr:spPr>
        <a:xfrm>
          <a:off x="3175000" y="1381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36461</xdr:rowOff>
    </xdr:from>
    <xdr:ext cx="762000" cy="259045"/>
    <xdr:sp macro="" textlink="">
      <xdr:nvSpPr>
        <xdr:cNvPr id="219" name="テキスト ボックス 218"/>
        <xdr:cNvSpPr txBox="1"/>
      </xdr:nvSpPr>
      <xdr:spPr>
        <a:xfrm>
          <a:off x="2844800" y="1358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70,419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167892</xdr:rowOff>
    </xdr:from>
    <xdr:to>
      <xdr:col>3</xdr:col>
      <xdr:colOff>330200</xdr:colOff>
      <xdr:row>81</xdr:row>
      <xdr:rowOff>98042</xdr:rowOff>
    </xdr:to>
    <xdr:sp macro="" textlink="">
      <xdr:nvSpPr>
        <xdr:cNvPr id="220" name="円/楕円 219"/>
        <xdr:cNvSpPr/>
      </xdr:nvSpPr>
      <xdr:spPr>
        <a:xfrm>
          <a:off x="2286000" y="138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108219</xdr:rowOff>
    </xdr:from>
    <xdr:ext cx="762000" cy="259045"/>
    <xdr:sp macro="" textlink="">
      <xdr:nvSpPr>
        <xdr:cNvPr id="221" name="テキスト ボックス 220"/>
        <xdr:cNvSpPr txBox="1"/>
      </xdr:nvSpPr>
      <xdr:spPr>
        <a:xfrm>
          <a:off x="1955800" y="1365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76,664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127434</xdr:rowOff>
    </xdr:from>
    <xdr:to>
      <xdr:col>2</xdr:col>
      <xdr:colOff>127000</xdr:colOff>
      <xdr:row>81</xdr:row>
      <xdr:rowOff>57584</xdr:rowOff>
    </xdr:to>
    <xdr:sp macro="" textlink="">
      <xdr:nvSpPr>
        <xdr:cNvPr id="222" name="円/楕円 221"/>
        <xdr:cNvSpPr/>
      </xdr:nvSpPr>
      <xdr:spPr>
        <a:xfrm>
          <a:off x="1397000" y="1384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67761</xdr:rowOff>
    </xdr:from>
    <xdr:ext cx="762000" cy="259045"/>
    <xdr:sp macro="" textlink="">
      <xdr:nvSpPr>
        <xdr:cNvPr id="223" name="テキスト ボックス 222"/>
        <xdr:cNvSpPr txBox="1"/>
      </xdr:nvSpPr>
      <xdr:spPr>
        <a:xfrm>
          <a:off x="1066800" y="136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新陳代謝など職員構成の変動などにより０．６ポイント減少したが、類似団体や全国平均と比較しても上回っているため、住民に理解を得られるよう引き続き給与の適性化に努める。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17780</xdr:rowOff>
    </xdr:from>
    <xdr:to>
      <xdr:col>24</xdr:col>
      <xdr:colOff>558800</xdr:colOff>
      <xdr:row>84</xdr:row>
      <xdr:rowOff>154939</xdr:rowOff>
    </xdr:to>
    <xdr:cxnSp macro="">
      <xdr:nvCxnSpPr>
        <xdr:cNvPr id="252" name="直線コネクタ 251"/>
        <xdr:cNvCxnSpPr/>
      </xdr:nvCxnSpPr>
      <xdr:spPr>
        <a:xfrm flipV="1">
          <a:off x="17018000" y="13905230"/>
          <a:ext cx="0" cy="6515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127016</xdr:rowOff>
    </xdr:from>
    <xdr:ext cx="762000" cy="259045"/>
    <xdr:sp macro="" textlink="">
      <xdr:nvSpPr>
        <xdr:cNvPr id="253" name="給与水準   （国との比較）最小値テキスト"/>
        <xdr:cNvSpPr txBox="1"/>
      </xdr:nvSpPr>
      <xdr:spPr>
        <a:xfrm>
          <a:off x="17106900" y="1452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84</xdr:row>
      <xdr:rowOff>154939</xdr:rowOff>
    </xdr:from>
    <xdr:to>
      <xdr:col>24</xdr:col>
      <xdr:colOff>647700</xdr:colOff>
      <xdr:row>84</xdr:row>
      <xdr:rowOff>154939</xdr:rowOff>
    </xdr:to>
    <xdr:cxnSp macro="">
      <xdr:nvCxnSpPr>
        <xdr:cNvPr id="254" name="直線コネクタ 253"/>
        <xdr:cNvCxnSpPr/>
      </xdr:nvCxnSpPr>
      <xdr:spPr>
        <a:xfrm>
          <a:off x="16929100" y="1455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104157</xdr:rowOff>
    </xdr:from>
    <xdr:ext cx="762000" cy="259045"/>
    <xdr:sp macro="" textlink="">
      <xdr:nvSpPr>
        <xdr:cNvPr id="255"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81</xdr:row>
      <xdr:rowOff>17780</xdr:rowOff>
    </xdr:from>
    <xdr:to>
      <xdr:col>24</xdr:col>
      <xdr:colOff>647700</xdr:colOff>
      <xdr:row>81</xdr:row>
      <xdr:rowOff>17780</xdr:rowOff>
    </xdr:to>
    <xdr:cxnSp macro="">
      <xdr:nvCxnSpPr>
        <xdr:cNvPr id="256" name="直線コネクタ 255"/>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165523</xdr:rowOff>
    </xdr:from>
    <xdr:to>
      <xdr:col>24</xdr:col>
      <xdr:colOff>558800</xdr:colOff>
      <xdr:row>84</xdr:row>
      <xdr:rowOff>42334</xdr:rowOff>
    </xdr:to>
    <xdr:cxnSp macro="">
      <xdr:nvCxnSpPr>
        <xdr:cNvPr id="257" name="直線コネクタ 256"/>
        <xdr:cNvCxnSpPr/>
      </xdr:nvCxnSpPr>
      <xdr:spPr>
        <a:xfrm flipV="1">
          <a:off x="16179800" y="1439587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42773</xdr:rowOff>
    </xdr:from>
    <xdr:ext cx="762000" cy="259045"/>
    <xdr:sp macro="" textlink="">
      <xdr:nvSpPr>
        <xdr:cNvPr id="258" name="給与水準   （国との比較）平均値テキスト"/>
        <xdr:cNvSpPr txBox="1"/>
      </xdr:nvSpPr>
      <xdr:spPr>
        <a:xfrm>
          <a:off x="17106900" y="14101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26246</xdr:rowOff>
    </xdr:from>
    <xdr:to>
      <xdr:col>24</xdr:col>
      <xdr:colOff>609600</xdr:colOff>
      <xdr:row>83</xdr:row>
      <xdr:rowOff>127846</xdr:rowOff>
    </xdr:to>
    <xdr:sp macro="" textlink="">
      <xdr:nvSpPr>
        <xdr:cNvPr id="259" name="フローチャート : 判断 258"/>
        <xdr:cNvSpPr/>
      </xdr:nvSpPr>
      <xdr:spPr>
        <a:xfrm>
          <a:off x="169672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88</xdr:row>
      <xdr:rowOff>48261</xdr:rowOff>
    </xdr:to>
    <xdr:cxnSp macro="">
      <xdr:nvCxnSpPr>
        <xdr:cNvPr id="260" name="直線コネクタ 259"/>
        <xdr:cNvCxnSpPr/>
      </xdr:nvCxnSpPr>
      <xdr:spPr>
        <a:xfrm flipV="1">
          <a:off x="15290800" y="14444134"/>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10161</xdr:rowOff>
    </xdr:from>
    <xdr:to>
      <xdr:col>23</xdr:col>
      <xdr:colOff>457200</xdr:colOff>
      <xdr:row>83</xdr:row>
      <xdr:rowOff>111761</xdr:rowOff>
    </xdr:to>
    <xdr:sp macro="" textlink="">
      <xdr:nvSpPr>
        <xdr:cNvPr id="261" name="フローチャート : 判断 260"/>
        <xdr:cNvSpPr/>
      </xdr:nvSpPr>
      <xdr:spPr>
        <a:xfrm>
          <a:off x="16129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121938</xdr:rowOff>
    </xdr:from>
    <xdr:ext cx="736600" cy="259045"/>
    <xdr:sp macro="" textlink="">
      <xdr:nvSpPr>
        <xdr:cNvPr id="262" name="テキスト ボックス 261"/>
        <xdr:cNvSpPr txBox="1"/>
      </xdr:nvSpPr>
      <xdr:spPr>
        <a:xfrm>
          <a:off x="15798800" y="14009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0</xdr:rowOff>
    </xdr:from>
    <xdr:to>
      <xdr:col>22</xdr:col>
      <xdr:colOff>203200</xdr:colOff>
      <xdr:row>88</xdr:row>
      <xdr:rowOff>48261</xdr:rowOff>
    </xdr:to>
    <xdr:cxnSp macro="">
      <xdr:nvCxnSpPr>
        <xdr:cNvPr id="263" name="直線コネクタ 262"/>
        <xdr:cNvCxnSpPr/>
      </xdr:nvCxnSpPr>
      <xdr:spPr>
        <a:xfrm>
          <a:off x="14401800" y="150876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107104</xdr:rowOff>
    </xdr:from>
    <xdr:to>
      <xdr:col>22</xdr:col>
      <xdr:colOff>254000</xdr:colOff>
      <xdr:row>87</xdr:row>
      <xdr:rowOff>37254</xdr:rowOff>
    </xdr:to>
    <xdr:sp macro="" textlink="">
      <xdr:nvSpPr>
        <xdr:cNvPr id="264" name="フローチャート : 判断 263"/>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47431</xdr:rowOff>
    </xdr:from>
    <xdr:ext cx="762000" cy="259045"/>
    <xdr:sp macro="" textlink="">
      <xdr:nvSpPr>
        <xdr:cNvPr id="265" name="テキスト ボックス 264"/>
        <xdr:cNvSpPr txBox="1"/>
      </xdr:nvSpPr>
      <xdr:spPr>
        <a:xfrm>
          <a:off x="14909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157480</xdr:rowOff>
    </xdr:from>
    <xdr:to>
      <xdr:col>21</xdr:col>
      <xdr:colOff>0</xdr:colOff>
      <xdr:row>88</xdr:row>
      <xdr:rowOff>0</xdr:rowOff>
    </xdr:to>
    <xdr:cxnSp macro="">
      <xdr:nvCxnSpPr>
        <xdr:cNvPr id="266" name="直線コネクタ 265"/>
        <xdr:cNvCxnSpPr/>
      </xdr:nvCxnSpPr>
      <xdr:spPr>
        <a:xfrm>
          <a:off x="13512800" y="14387830"/>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131234</xdr:rowOff>
    </xdr:from>
    <xdr:to>
      <xdr:col>21</xdr:col>
      <xdr:colOff>50800</xdr:colOff>
      <xdr:row>87</xdr:row>
      <xdr:rowOff>61384</xdr:rowOff>
    </xdr:to>
    <xdr:sp macro="" textlink="">
      <xdr:nvSpPr>
        <xdr:cNvPr id="267" name="フローチャート : 判断 266"/>
        <xdr:cNvSpPr/>
      </xdr:nvSpPr>
      <xdr:spPr>
        <a:xfrm>
          <a:off x="14351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71561</xdr:rowOff>
    </xdr:from>
    <xdr:ext cx="762000" cy="259045"/>
    <xdr:sp macro="" textlink="">
      <xdr:nvSpPr>
        <xdr:cNvPr id="268" name="テキスト ボックス 267"/>
        <xdr:cNvSpPr txBox="1"/>
      </xdr:nvSpPr>
      <xdr:spPr>
        <a:xfrm>
          <a:off x="14020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77046</xdr:rowOff>
    </xdr:from>
    <xdr:to>
      <xdr:col>19</xdr:col>
      <xdr:colOff>533400</xdr:colOff>
      <xdr:row>83</xdr:row>
      <xdr:rowOff>7196</xdr:rowOff>
    </xdr:to>
    <xdr:sp macro="" textlink="">
      <xdr:nvSpPr>
        <xdr:cNvPr id="269" name="フローチャート : 判断 268"/>
        <xdr:cNvSpPr/>
      </xdr:nvSpPr>
      <xdr:spPr>
        <a:xfrm>
          <a:off x="134620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17373</xdr:rowOff>
    </xdr:from>
    <xdr:ext cx="762000" cy="259045"/>
    <xdr:sp macro="" textlink="">
      <xdr:nvSpPr>
        <xdr:cNvPr id="270" name="テキスト ボックス 269"/>
        <xdr:cNvSpPr txBox="1"/>
      </xdr:nvSpPr>
      <xdr:spPr>
        <a:xfrm>
          <a:off x="13131800" y="1390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114723</xdr:rowOff>
    </xdr:from>
    <xdr:to>
      <xdr:col>24</xdr:col>
      <xdr:colOff>609600</xdr:colOff>
      <xdr:row>84</xdr:row>
      <xdr:rowOff>44873</xdr:rowOff>
    </xdr:to>
    <xdr:sp macro="" textlink="">
      <xdr:nvSpPr>
        <xdr:cNvPr id="276" name="円/楕円 275"/>
        <xdr:cNvSpPr/>
      </xdr:nvSpPr>
      <xdr:spPr>
        <a:xfrm>
          <a:off x="169672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86800</xdr:rowOff>
    </xdr:from>
    <xdr:ext cx="762000" cy="259045"/>
    <xdr:sp macro="" textlink="">
      <xdr:nvSpPr>
        <xdr:cNvPr id="277" name="給与水準   （国との比較）該当値テキスト"/>
        <xdr:cNvSpPr txBox="1"/>
      </xdr:nvSpPr>
      <xdr:spPr>
        <a:xfrm>
          <a:off x="17106900" y="1431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8" name="円/楕円 277"/>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79" name="テキスト ボックス 278"/>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168911</xdr:rowOff>
    </xdr:from>
    <xdr:to>
      <xdr:col>22</xdr:col>
      <xdr:colOff>254000</xdr:colOff>
      <xdr:row>88</xdr:row>
      <xdr:rowOff>99061</xdr:rowOff>
    </xdr:to>
    <xdr:sp macro="" textlink="">
      <xdr:nvSpPr>
        <xdr:cNvPr id="280" name="円/楕円 279"/>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83838</xdr:rowOff>
    </xdr:from>
    <xdr:ext cx="762000" cy="259045"/>
    <xdr:sp macro="" textlink="">
      <xdr:nvSpPr>
        <xdr:cNvPr id="281" name="テキスト ボックス 280"/>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120650</xdr:rowOff>
    </xdr:from>
    <xdr:to>
      <xdr:col>21</xdr:col>
      <xdr:colOff>50800</xdr:colOff>
      <xdr:row>88</xdr:row>
      <xdr:rowOff>50800</xdr:rowOff>
    </xdr:to>
    <xdr:sp macro="" textlink="">
      <xdr:nvSpPr>
        <xdr:cNvPr id="282" name="円/楕円 281"/>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35577</xdr:rowOff>
    </xdr:from>
    <xdr:ext cx="762000" cy="259045"/>
    <xdr:sp macro="" textlink="">
      <xdr:nvSpPr>
        <xdr:cNvPr id="283" name="テキスト ボックス 282"/>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106680</xdr:rowOff>
    </xdr:from>
    <xdr:to>
      <xdr:col>19</xdr:col>
      <xdr:colOff>533400</xdr:colOff>
      <xdr:row>84</xdr:row>
      <xdr:rowOff>36830</xdr:rowOff>
    </xdr:to>
    <xdr:sp macro="" textlink="">
      <xdr:nvSpPr>
        <xdr:cNvPr id="284" name="円/楕円 283"/>
        <xdr:cNvSpPr/>
      </xdr:nvSpPr>
      <xdr:spPr>
        <a:xfrm>
          <a:off x="13462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21607</xdr:rowOff>
    </xdr:from>
    <xdr:ext cx="762000" cy="259045"/>
    <xdr:sp macro="" textlink="">
      <xdr:nvSpPr>
        <xdr:cNvPr id="285" name="テキスト ボックス 284"/>
        <xdr:cNvSpPr txBox="1"/>
      </xdr:nvSpPr>
      <xdr:spPr>
        <a:xfrm>
          <a:off x="131318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職員定員管理計画に基づき、定年退職者の不補充を行ってきましたが、現在は定年退職者数に応じた職員採用を行っていることから４．６という低い数値に留まっています。</a:t>
          </a:r>
          <a:endParaRPr lang="ja-JP" altLang="ja-JP" sz="1300">
            <a:effectLst/>
          </a:endParaRPr>
        </a:p>
        <a:p>
          <a:r>
            <a:rPr lang="ja-JP" altLang="ja-JP" sz="1300" b="0" i="0" baseline="0">
              <a:solidFill>
                <a:schemeClr val="dk1"/>
              </a:solidFill>
              <a:effectLst/>
              <a:latin typeface="+mn-lt"/>
              <a:ea typeface="+mn-ea"/>
              <a:cs typeface="+mn-cs"/>
            </a:rPr>
            <a:t>　引き続き、適正な職員の定員管理と事務の効率化など行財政改革の推進に努める。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167217</xdr:rowOff>
    </xdr:from>
    <xdr:to>
      <xdr:col>24</xdr:col>
      <xdr:colOff>558800</xdr:colOff>
      <xdr:row>67</xdr:row>
      <xdr:rowOff>94086</xdr:rowOff>
    </xdr:to>
    <xdr:cxnSp macro="">
      <xdr:nvCxnSpPr>
        <xdr:cNvPr id="315" name="直線コネクタ 314"/>
        <xdr:cNvCxnSpPr/>
      </xdr:nvCxnSpPr>
      <xdr:spPr>
        <a:xfrm flipV="1">
          <a:off x="17018000" y="1011131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66163</xdr:rowOff>
    </xdr:from>
    <xdr:ext cx="762000" cy="259045"/>
    <xdr:sp macro="" textlink="">
      <xdr:nvSpPr>
        <xdr:cNvPr id="316" name="定員管理の状況最小値テキスト"/>
        <xdr:cNvSpPr txBox="1"/>
      </xdr:nvSpPr>
      <xdr:spPr>
        <a:xfrm>
          <a:off x="17106900" y="115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11.91</a:t>
          </a:r>
          <a:endParaRPr kumimoji="1" lang="ja-JP" altLang="en-US" sz="1000" b="1">
            <a:latin typeface="ＭＳ Ｐゴシック"/>
          </a:endParaRPr>
        </a:p>
      </xdr:txBody>
    </xdr:sp>
    <xdr:clientData/>
  </xdr:oneCellAnchor>
  <xdr:twoCellAnchor>
    <xdr:from>
      <xdr:col>24</xdr:col>
      <xdr:colOff>469900</xdr:colOff>
      <xdr:row>67</xdr:row>
      <xdr:rowOff>94086</xdr:rowOff>
    </xdr:from>
    <xdr:to>
      <xdr:col>24</xdr:col>
      <xdr:colOff>647700</xdr:colOff>
      <xdr:row>67</xdr:row>
      <xdr:rowOff>94086</xdr:rowOff>
    </xdr:to>
    <xdr:cxnSp macro="">
      <xdr:nvCxnSpPr>
        <xdr:cNvPr id="317" name="直線コネクタ 316"/>
        <xdr:cNvCxnSpPr/>
      </xdr:nvCxnSpPr>
      <xdr:spPr>
        <a:xfrm>
          <a:off x="16929100" y="1158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82144</xdr:rowOff>
    </xdr:from>
    <xdr:ext cx="762000" cy="259045"/>
    <xdr:sp macro="" textlink="">
      <xdr:nvSpPr>
        <xdr:cNvPr id="318" name="定員管理の状況最大値テキスト"/>
        <xdr:cNvSpPr txBox="1"/>
      </xdr:nvSpPr>
      <xdr:spPr>
        <a:xfrm>
          <a:off x="17106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58</xdr:row>
      <xdr:rowOff>167217</xdr:rowOff>
    </xdr:from>
    <xdr:to>
      <xdr:col>24</xdr:col>
      <xdr:colOff>647700</xdr:colOff>
      <xdr:row>58</xdr:row>
      <xdr:rowOff>167217</xdr:rowOff>
    </xdr:to>
    <xdr:cxnSp macro="">
      <xdr:nvCxnSpPr>
        <xdr:cNvPr id="319" name="直線コネクタ 318"/>
        <xdr:cNvCxnSpPr/>
      </xdr:nvCxnSpPr>
      <xdr:spPr>
        <a:xfrm>
          <a:off x="16929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167217</xdr:rowOff>
    </xdr:from>
    <xdr:to>
      <xdr:col>24</xdr:col>
      <xdr:colOff>558800</xdr:colOff>
      <xdr:row>59</xdr:row>
      <xdr:rowOff>5821</xdr:rowOff>
    </xdr:to>
    <xdr:cxnSp macro="">
      <xdr:nvCxnSpPr>
        <xdr:cNvPr id="320" name="直線コネクタ 319"/>
        <xdr:cNvCxnSpPr/>
      </xdr:nvCxnSpPr>
      <xdr:spPr>
        <a:xfrm flipV="1">
          <a:off x="16179800" y="10111317"/>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131145</xdr:rowOff>
    </xdr:from>
    <xdr:ext cx="762000" cy="259045"/>
    <xdr:sp macro="" textlink="">
      <xdr:nvSpPr>
        <xdr:cNvPr id="321" name="定員管理の状況平均値テキスト"/>
        <xdr:cNvSpPr txBox="1"/>
      </xdr:nvSpPr>
      <xdr:spPr>
        <a:xfrm>
          <a:off x="17106900" y="10589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159068</xdr:rowOff>
    </xdr:from>
    <xdr:to>
      <xdr:col>24</xdr:col>
      <xdr:colOff>609600</xdr:colOff>
      <xdr:row>62</xdr:row>
      <xdr:rowOff>89218</xdr:rowOff>
    </xdr:to>
    <xdr:sp macro="" textlink="">
      <xdr:nvSpPr>
        <xdr:cNvPr id="322" name="フローチャート : 判断 321"/>
        <xdr:cNvSpPr/>
      </xdr:nvSpPr>
      <xdr:spPr>
        <a:xfrm>
          <a:off x="169672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155152</xdr:rowOff>
    </xdr:from>
    <xdr:to>
      <xdr:col>23</xdr:col>
      <xdr:colOff>406400</xdr:colOff>
      <xdr:row>59</xdr:row>
      <xdr:rowOff>5821</xdr:rowOff>
    </xdr:to>
    <xdr:cxnSp macro="">
      <xdr:nvCxnSpPr>
        <xdr:cNvPr id="323" name="直線コネクタ 322"/>
        <xdr:cNvCxnSpPr/>
      </xdr:nvCxnSpPr>
      <xdr:spPr>
        <a:xfrm>
          <a:off x="15290800" y="10099252"/>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153035</xdr:rowOff>
    </xdr:from>
    <xdr:to>
      <xdr:col>23</xdr:col>
      <xdr:colOff>457200</xdr:colOff>
      <xdr:row>62</xdr:row>
      <xdr:rowOff>83185</xdr:rowOff>
    </xdr:to>
    <xdr:sp macro="" textlink="">
      <xdr:nvSpPr>
        <xdr:cNvPr id="324" name="フローチャート : 判断 323"/>
        <xdr:cNvSpPr/>
      </xdr:nvSpPr>
      <xdr:spPr>
        <a:xfrm>
          <a:off x="16129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67962</xdr:rowOff>
    </xdr:from>
    <xdr:ext cx="736600" cy="259045"/>
    <xdr:sp macro="" textlink="">
      <xdr:nvSpPr>
        <xdr:cNvPr id="325" name="テキスト ボックス 324"/>
        <xdr:cNvSpPr txBox="1"/>
      </xdr:nvSpPr>
      <xdr:spPr>
        <a:xfrm>
          <a:off x="15798800" y="1069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155152</xdr:rowOff>
    </xdr:from>
    <xdr:to>
      <xdr:col>22</xdr:col>
      <xdr:colOff>203200</xdr:colOff>
      <xdr:row>59</xdr:row>
      <xdr:rowOff>46038</xdr:rowOff>
    </xdr:to>
    <xdr:cxnSp macro="">
      <xdr:nvCxnSpPr>
        <xdr:cNvPr id="326" name="直線コネクタ 325"/>
        <xdr:cNvCxnSpPr/>
      </xdr:nvCxnSpPr>
      <xdr:spPr>
        <a:xfrm flipV="1">
          <a:off x="14401800" y="10099252"/>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142981</xdr:rowOff>
    </xdr:from>
    <xdr:to>
      <xdr:col>22</xdr:col>
      <xdr:colOff>254000</xdr:colOff>
      <xdr:row>62</xdr:row>
      <xdr:rowOff>73131</xdr:rowOff>
    </xdr:to>
    <xdr:sp macro="" textlink="">
      <xdr:nvSpPr>
        <xdr:cNvPr id="327" name="フローチャート : 判断 326"/>
        <xdr:cNvSpPr/>
      </xdr:nvSpPr>
      <xdr:spPr>
        <a:xfrm>
          <a:off x="15240000" y="10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57908</xdr:rowOff>
    </xdr:from>
    <xdr:ext cx="762000" cy="259045"/>
    <xdr:sp macro="" textlink="">
      <xdr:nvSpPr>
        <xdr:cNvPr id="328" name="テキスト ボックス 327"/>
        <xdr:cNvSpPr txBox="1"/>
      </xdr:nvSpPr>
      <xdr:spPr>
        <a:xfrm>
          <a:off x="14909800" y="106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46038</xdr:rowOff>
    </xdr:from>
    <xdr:to>
      <xdr:col>21</xdr:col>
      <xdr:colOff>0</xdr:colOff>
      <xdr:row>59</xdr:row>
      <xdr:rowOff>56092</xdr:rowOff>
    </xdr:to>
    <xdr:cxnSp macro="">
      <xdr:nvCxnSpPr>
        <xdr:cNvPr id="329" name="直線コネクタ 328"/>
        <xdr:cNvCxnSpPr/>
      </xdr:nvCxnSpPr>
      <xdr:spPr>
        <a:xfrm flipV="1">
          <a:off x="13512800" y="1016158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23813</xdr:rowOff>
    </xdr:from>
    <xdr:to>
      <xdr:col>21</xdr:col>
      <xdr:colOff>50800</xdr:colOff>
      <xdr:row>62</xdr:row>
      <xdr:rowOff>125413</xdr:rowOff>
    </xdr:to>
    <xdr:sp macro="" textlink="">
      <xdr:nvSpPr>
        <xdr:cNvPr id="330" name="フローチャート : 判断 329"/>
        <xdr:cNvSpPr/>
      </xdr:nvSpPr>
      <xdr:spPr>
        <a:xfrm>
          <a:off x="14351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110190</xdr:rowOff>
    </xdr:from>
    <xdr:ext cx="762000" cy="259045"/>
    <xdr:sp macro="" textlink="">
      <xdr:nvSpPr>
        <xdr:cNvPr id="331" name="テキスト ボックス 330"/>
        <xdr:cNvSpPr txBox="1"/>
      </xdr:nvSpPr>
      <xdr:spPr>
        <a:xfrm>
          <a:off x="14020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166581</xdr:rowOff>
    </xdr:from>
    <xdr:to>
      <xdr:col>19</xdr:col>
      <xdr:colOff>533400</xdr:colOff>
      <xdr:row>63</xdr:row>
      <xdr:rowOff>96731</xdr:rowOff>
    </xdr:to>
    <xdr:sp macro="" textlink="">
      <xdr:nvSpPr>
        <xdr:cNvPr id="332" name="フローチャート : 判断 331"/>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81508</xdr:rowOff>
    </xdr:from>
    <xdr:ext cx="762000" cy="259045"/>
    <xdr:sp macro="" textlink="">
      <xdr:nvSpPr>
        <xdr:cNvPr id="333" name="テキスト ボックス 332"/>
        <xdr:cNvSpPr txBox="1"/>
      </xdr:nvSpPr>
      <xdr:spPr>
        <a:xfrm>
          <a:off x="13131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116417</xdr:rowOff>
    </xdr:from>
    <xdr:to>
      <xdr:col>24</xdr:col>
      <xdr:colOff>609600</xdr:colOff>
      <xdr:row>59</xdr:row>
      <xdr:rowOff>46567</xdr:rowOff>
    </xdr:to>
    <xdr:sp macro="" textlink="">
      <xdr:nvSpPr>
        <xdr:cNvPr id="339" name="円/楕円 338"/>
        <xdr:cNvSpPr/>
      </xdr:nvSpPr>
      <xdr:spPr>
        <a:xfrm>
          <a:off x="169672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37694</xdr:rowOff>
    </xdr:from>
    <xdr:ext cx="762000" cy="259045"/>
    <xdr:sp macro="" textlink="">
      <xdr:nvSpPr>
        <xdr:cNvPr id="340" name="定員管理の状況該当値テキスト"/>
        <xdr:cNvSpPr txBox="1"/>
      </xdr:nvSpPr>
      <xdr:spPr>
        <a:xfrm>
          <a:off x="17106900" y="998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126471</xdr:rowOff>
    </xdr:from>
    <xdr:to>
      <xdr:col>23</xdr:col>
      <xdr:colOff>457200</xdr:colOff>
      <xdr:row>59</xdr:row>
      <xdr:rowOff>56621</xdr:rowOff>
    </xdr:to>
    <xdr:sp macro="" textlink="">
      <xdr:nvSpPr>
        <xdr:cNvPr id="341" name="円/楕円 340"/>
        <xdr:cNvSpPr/>
      </xdr:nvSpPr>
      <xdr:spPr>
        <a:xfrm>
          <a:off x="16129000" y="1007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66798</xdr:rowOff>
    </xdr:from>
    <xdr:ext cx="736600" cy="259045"/>
    <xdr:sp macro="" textlink="">
      <xdr:nvSpPr>
        <xdr:cNvPr id="342" name="テキスト ボックス 341"/>
        <xdr:cNvSpPr txBox="1"/>
      </xdr:nvSpPr>
      <xdr:spPr>
        <a:xfrm>
          <a:off x="15798800" y="983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104352</xdr:rowOff>
    </xdr:from>
    <xdr:to>
      <xdr:col>22</xdr:col>
      <xdr:colOff>254000</xdr:colOff>
      <xdr:row>59</xdr:row>
      <xdr:rowOff>34502</xdr:rowOff>
    </xdr:to>
    <xdr:sp macro="" textlink="">
      <xdr:nvSpPr>
        <xdr:cNvPr id="343" name="円/楕円 342"/>
        <xdr:cNvSpPr/>
      </xdr:nvSpPr>
      <xdr:spPr>
        <a:xfrm>
          <a:off x="15240000" y="100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44679</xdr:rowOff>
    </xdr:from>
    <xdr:ext cx="762000" cy="259045"/>
    <xdr:sp macro="" textlink="">
      <xdr:nvSpPr>
        <xdr:cNvPr id="344" name="テキスト ボックス 343"/>
        <xdr:cNvSpPr txBox="1"/>
      </xdr:nvSpPr>
      <xdr:spPr>
        <a:xfrm>
          <a:off x="14909800" y="981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166688</xdr:rowOff>
    </xdr:from>
    <xdr:to>
      <xdr:col>21</xdr:col>
      <xdr:colOff>50800</xdr:colOff>
      <xdr:row>59</xdr:row>
      <xdr:rowOff>96838</xdr:rowOff>
    </xdr:to>
    <xdr:sp macro="" textlink="">
      <xdr:nvSpPr>
        <xdr:cNvPr id="345" name="円/楕円 344"/>
        <xdr:cNvSpPr/>
      </xdr:nvSpPr>
      <xdr:spPr>
        <a:xfrm>
          <a:off x="14351000" y="101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107015</xdr:rowOff>
    </xdr:from>
    <xdr:ext cx="762000" cy="259045"/>
    <xdr:sp macro="" textlink="">
      <xdr:nvSpPr>
        <xdr:cNvPr id="346" name="テキスト ボックス 345"/>
        <xdr:cNvSpPr txBox="1"/>
      </xdr:nvSpPr>
      <xdr:spPr>
        <a:xfrm>
          <a:off x="14020800" y="987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5292</xdr:rowOff>
    </xdr:from>
    <xdr:to>
      <xdr:col>19</xdr:col>
      <xdr:colOff>533400</xdr:colOff>
      <xdr:row>59</xdr:row>
      <xdr:rowOff>106892</xdr:rowOff>
    </xdr:to>
    <xdr:sp macro="" textlink="">
      <xdr:nvSpPr>
        <xdr:cNvPr id="347" name="円/楕円 346"/>
        <xdr:cNvSpPr/>
      </xdr:nvSpPr>
      <xdr:spPr>
        <a:xfrm>
          <a:off x="13462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117069</xdr:rowOff>
    </xdr:from>
    <xdr:ext cx="762000" cy="259045"/>
    <xdr:sp macro="" textlink="">
      <xdr:nvSpPr>
        <xdr:cNvPr id="348" name="テキスト ボックス 347"/>
        <xdr:cNvSpPr txBox="1"/>
      </xdr:nvSpPr>
      <xdr:spPr>
        <a:xfrm>
          <a:off x="13131800" y="988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平成２５年度に実施した債務負担行為の一括償還の影響により本年度も類似団体平均値を２．５ポイント上回る結果となった。</a:t>
          </a:r>
        </a:p>
        <a:p>
          <a:r>
            <a:rPr kumimoji="1" lang="ja-JP" altLang="en-US" sz="1300">
              <a:latin typeface="ＭＳ Ｐゴシック"/>
            </a:rPr>
            <a:t>　今後も学校の改築、改修等の大規模な事業を行うことから、財政への影響を考慮しながら基金の活用、緊急度、住民ニーズを的確に把握した事業の選択により、地方債への過大な依存によらない健全な財政運営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99822</xdr:rowOff>
    </xdr:to>
    <xdr:cxnSp macro="">
      <xdr:nvCxnSpPr>
        <xdr:cNvPr id="375" name="直線コネクタ 374"/>
        <xdr:cNvCxnSpPr/>
      </xdr:nvCxnSpPr>
      <xdr:spPr>
        <a:xfrm flipV="1">
          <a:off x="17018000" y="630936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76"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7" name="直線コネクタ 376"/>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78"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79" name="直線コネクタ 378"/>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83312</xdr:rowOff>
    </xdr:from>
    <xdr:to>
      <xdr:col>24</xdr:col>
      <xdr:colOff>558800</xdr:colOff>
      <xdr:row>43</xdr:row>
      <xdr:rowOff>37338</xdr:rowOff>
    </xdr:to>
    <xdr:cxnSp macro="">
      <xdr:nvCxnSpPr>
        <xdr:cNvPr id="380" name="直線コネクタ 379"/>
        <xdr:cNvCxnSpPr/>
      </xdr:nvCxnSpPr>
      <xdr:spPr>
        <a:xfrm flipV="1">
          <a:off x="16179800" y="7284212"/>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1"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2" name="フローチャート : 判断 381"/>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15748</xdr:rowOff>
    </xdr:from>
    <xdr:to>
      <xdr:col>23</xdr:col>
      <xdr:colOff>406400</xdr:colOff>
      <xdr:row>43</xdr:row>
      <xdr:rowOff>37338</xdr:rowOff>
    </xdr:to>
    <xdr:cxnSp macro="">
      <xdr:nvCxnSpPr>
        <xdr:cNvPr id="383" name="直線コネクタ 382"/>
        <xdr:cNvCxnSpPr/>
      </xdr:nvCxnSpPr>
      <xdr:spPr>
        <a:xfrm>
          <a:off x="15290800" y="721664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88138</xdr:rowOff>
    </xdr:from>
    <xdr:to>
      <xdr:col>23</xdr:col>
      <xdr:colOff>457200</xdr:colOff>
      <xdr:row>42</xdr:row>
      <xdr:rowOff>18288</xdr:rowOff>
    </xdr:to>
    <xdr:sp macro="" textlink="">
      <xdr:nvSpPr>
        <xdr:cNvPr id="384" name="フローチャート : 判断 383"/>
        <xdr:cNvSpPr/>
      </xdr:nvSpPr>
      <xdr:spPr>
        <a:xfrm>
          <a:off x="16129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28465</xdr:rowOff>
    </xdr:from>
    <xdr:ext cx="736600" cy="259045"/>
    <xdr:sp macro="" textlink="">
      <xdr:nvSpPr>
        <xdr:cNvPr id="385" name="テキスト ボックス 384"/>
        <xdr:cNvSpPr txBox="1"/>
      </xdr:nvSpPr>
      <xdr:spPr>
        <a:xfrm>
          <a:off x="15798800" y="688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15748</xdr:rowOff>
    </xdr:from>
    <xdr:to>
      <xdr:col>22</xdr:col>
      <xdr:colOff>203200</xdr:colOff>
      <xdr:row>42</xdr:row>
      <xdr:rowOff>83312</xdr:rowOff>
    </xdr:to>
    <xdr:cxnSp macro="">
      <xdr:nvCxnSpPr>
        <xdr:cNvPr id="386" name="直線コネクタ 385"/>
        <xdr:cNvCxnSpPr/>
      </xdr:nvCxnSpPr>
      <xdr:spPr>
        <a:xfrm flipV="1">
          <a:off x="14401800" y="72166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3556</xdr:rowOff>
    </xdr:from>
    <xdr:to>
      <xdr:col>22</xdr:col>
      <xdr:colOff>254000</xdr:colOff>
      <xdr:row>42</xdr:row>
      <xdr:rowOff>105156</xdr:rowOff>
    </xdr:to>
    <xdr:sp macro="" textlink="">
      <xdr:nvSpPr>
        <xdr:cNvPr id="387" name="フローチャート : 判断 386"/>
        <xdr:cNvSpPr/>
      </xdr:nvSpPr>
      <xdr:spPr>
        <a:xfrm>
          <a:off x="15240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89933</xdr:rowOff>
    </xdr:from>
    <xdr:ext cx="762000" cy="259045"/>
    <xdr:sp macro="" textlink="">
      <xdr:nvSpPr>
        <xdr:cNvPr id="388" name="テキスト ボックス 387"/>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83312</xdr:rowOff>
    </xdr:from>
    <xdr:to>
      <xdr:col>21</xdr:col>
      <xdr:colOff>0</xdr:colOff>
      <xdr:row>42</xdr:row>
      <xdr:rowOff>102616</xdr:rowOff>
    </xdr:to>
    <xdr:cxnSp macro="">
      <xdr:nvCxnSpPr>
        <xdr:cNvPr id="389" name="直線コネクタ 388"/>
        <xdr:cNvCxnSpPr/>
      </xdr:nvCxnSpPr>
      <xdr:spPr>
        <a:xfrm flipV="1">
          <a:off x="13512800" y="72842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90" name="フローチャート : 判断 389"/>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91" name="テキスト ボックス 390"/>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392" name="フローチャート : 判断 391"/>
        <xdr:cNvSpPr/>
      </xdr:nvSpPr>
      <xdr:spPr>
        <a:xfrm>
          <a:off x="13462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43959</xdr:rowOff>
    </xdr:from>
    <xdr:ext cx="762000" cy="259045"/>
    <xdr:sp macro="" textlink="">
      <xdr:nvSpPr>
        <xdr:cNvPr id="393" name="テキスト ボックス 392"/>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32512</xdr:rowOff>
    </xdr:from>
    <xdr:to>
      <xdr:col>24</xdr:col>
      <xdr:colOff>609600</xdr:colOff>
      <xdr:row>42</xdr:row>
      <xdr:rowOff>134112</xdr:rowOff>
    </xdr:to>
    <xdr:sp macro="" textlink="">
      <xdr:nvSpPr>
        <xdr:cNvPr id="399" name="円/楕円 398"/>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4589</xdr:rowOff>
    </xdr:from>
    <xdr:ext cx="762000" cy="259045"/>
    <xdr:sp macro="" textlink="">
      <xdr:nvSpPr>
        <xdr:cNvPr id="400" name="公債費負担の状況該当値テキスト"/>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157988</xdr:rowOff>
    </xdr:from>
    <xdr:to>
      <xdr:col>23</xdr:col>
      <xdr:colOff>457200</xdr:colOff>
      <xdr:row>43</xdr:row>
      <xdr:rowOff>88138</xdr:rowOff>
    </xdr:to>
    <xdr:sp macro="" textlink="">
      <xdr:nvSpPr>
        <xdr:cNvPr id="401" name="円/楕円 400"/>
        <xdr:cNvSpPr/>
      </xdr:nvSpPr>
      <xdr:spPr>
        <a:xfrm>
          <a:off x="16129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72915</xdr:rowOff>
    </xdr:from>
    <xdr:ext cx="736600" cy="259045"/>
    <xdr:sp macro="" textlink="">
      <xdr:nvSpPr>
        <xdr:cNvPr id="402" name="テキスト ボックス 401"/>
        <xdr:cNvSpPr txBox="1"/>
      </xdr:nvSpPr>
      <xdr:spPr>
        <a:xfrm>
          <a:off x="15798800" y="744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136398</xdr:rowOff>
    </xdr:from>
    <xdr:to>
      <xdr:col>22</xdr:col>
      <xdr:colOff>254000</xdr:colOff>
      <xdr:row>42</xdr:row>
      <xdr:rowOff>66548</xdr:rowOff>
    </xdr:to>
    <xdr:sp macro="" textlink="">
      <xdr:nvSpPr>
        <xdr:cNvPr id="403" name="円/楕円 402"/>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404" name="テキスト ボックス 403"/>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32512</xdr:rowOff>
    </xdr:from>
    <xdr:to>
      <xdr:col>21</xdr:col>
      <xdr:colOff>50800</xdr:colOff>
      <xdr:row>42</xdr:row>
      <xdr:rowOff>134112</xdr:rowOff>
    </xdr:to>
    <xdr:sp macro="" textlink="">
      <xdr:nvSpPr>
        <xdr:cNvPr id="405" name="円/楕円 404"/>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144289</xdr:rowOff>
    </xdr:from>
    <xdr:ext cx="762000" cy="259045"/>
    <xdr:sp macro="" textlink="">
      <xdr:nvSpPr>
        <xdr:cNvPr id="406" name="テキスト ボックス 405"/>
        <xdr:cNvSpPr txBox="1"/>
      </xdr:nvSpPr>
      <xdr:spPr>
        <a:xfrm>
          <a:off x="14020800" y="700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51816</xdr:rowOff>
    </xdr:from>
    <xdr:to>
      <xdr:col>19</xdr:col>
      <xdr:colOff>533400</xdr:colOff>
      <xdr:row>42</xdr:row>
      <xdr:rowOff>153416</xdr:rowOff>
    </xdr:to>
    <xdr:sp macro="" textlink="">
      <xdr:nvSpPr>
        <xdr:cNvPr id="407" name="円/楕円 406"/>
        <xdr:cNvSpPr/>
      </xdr:nvSpPr>
      <xdr:spPr>
        <a:xfrm>
          <a:off x="13462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163593</xdr:rowOff>
    </xdr:from>
    <xdr:ext cx="762000" cy="259045"/>
    <xdr:sp macro="" textlink="">
      <xdr:nvSpPr>
        <xdr:cNvPr id="408" name="テキスト ボックス 407"/>
        <xdr:cNvSpPr txBox="1"/>
      </xdr:nvSpPr>
      <xdr:spPr>
        <a:xfrm>
          <a:off x="13131800" y="702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前年度と比較して６．９ポイント減少となったが、平均値とほぼ同じ数値となった。平成２２年度と比較すると、半減になったものの地方債残高が前年度比４．１％増となっており、今後も建設事業関係と臨時財政対策債の借入れにより地方債残高が増加することがみこまれることから、財政調整基金や減債基金と特定目的基金の積み立てを継続的に行い財政負担の軽減対策を実施していく。</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7" name="直線コネクタ 436"/>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8"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39" name="直線コネクタ 438"/>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20913</xdr:rowOff>
    </xdr:from>
    <xdr:to>
      <xdr:col>24</xdr:col>
      <xdr:colOff>558800</xdr:colOff>
      <xdr:row>15</xdr:row>
      <xdr:rowOff>76412</xdr:rowOff>
    </xdr:to>
    <xdr:cxnSp macro="">
      <xdr:nvCxnSpPr>
        <xdr:cNvPr id="442" name="直線コネクタ 441"/>
        <xdr:cNvCxnSpPr/>
      </xdr:nvCxnSpPr>
      <xdr:spPr>
        <a:xfrm flipV="1">
          <a:off x="16179800" y="2592663"/>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115248</xdr:rowOff>
    </xdr:from>
    <xdr:ext cx="762000" cy="259045"/>
    <xdr:sp macro="" textlink="">
      <xdr:nvSpPr>
        <xdr:cNvPr id="443" name="将来負担の状況平均値テキスト"/>
        <xdr:cNvSpPr txBox="1"/>
      </xdr:nvSpPr>
      <xdr:spPr>
        <a:xfrm>
          <a:off x="17106900" y="2515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143171</xdr:rowOff>
    </xdr:from>
    <xdr:to>
      <xdr:col>24</xdr:col>
      <xdr:colOff>609600</xdr:colOff>
      <xdr:row>15</xdr:row>
      <xdr:rowOff>73321</xdr:rowOff>
    </xdr:to>
    <xdr:sp macro="" textlink="">
      <xdr:nvSpPr>
        <xdr:cNvPr id="444" name="フローチャート : 判断 443"/>
        <xdr:cNvSpPr/>
      </xdr:nvSpPr>
      <xdr:spPr>
        <a:xfrm>
          <a:off x="16967200" y="254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76412</xdr:rowOff>
    </xdr:from>
    <xdr:to>
      <xdr:col>23</xdr:col>
      <xdr:colOff>406400</xdr:colOff>
      <xdr:row>15</xdr:row>
      <xdr:rowOff>155236</xdr:rowOff>
    </xdr:to>
    <xdr:cxnSp macro="">
      <xdr:nvCxnSpPr>
        <xdr:cNvPr id="445" name="直線コネクタ 444"/>
        <xdr:cNvCxnSpPr/>
      </xdr:nvCxnSpPr>
      <xdr:spPr>
        <a:xfrm flipV="1">
          <a:off x="15290800" y="2648162"/>
          <a:ext cx="8890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45720</xdr:rowOff>
    </xdr:from>
    <xdr:to>
      <xdr:col>23</xdr:col>
      <xdr:colOff>457200</xdr:colOff>
      <xdr:row>15</xdr:row>
      <xdr:rowOff>147320</xdr:rowOff>
    </xdr:to>
    <xdr:sp macro="" textlink="">
      <xdr:nvSpPr>
        <xdr:cNvPr id="446" name="フローチャート : 判断 445"/>
        <xdr:cNvSpPr/>
      </xdr:nvSpPr>
      <xdr:spPr>
        <a:xfrm>
          <a:off x="161290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132097</xdr:rowOff>
    </xdr:from>
    <xdr:ext cx="736600" cy="259045"/>
    <xdr:sp macro="" textlink="">
      <xdr:nvSpPr>
        <xdr:cNvPr id="447" name="テキスト ボックス 446"/>
        <xdr:cNvSpPr txBox="1"/>
      </xdr:nvSpPr>
      <xdr:spPr>
        <a:xfrm>
          <a:off x="15798800" y="270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155236</xdr:rowOff>
    </xdr:from>
    <xdr:to>
      <xdr:col>22</xdr:col>
      <xdr:colOff>203200</xdr:colOff>
      <xdr:row>16</xdr:row>
      <xdr:rowOff>122132</xdr:rowOff>
    </xdr:to>
    <xdr:cxnSp macro="">
      <xdr:nvCxnSpPr>
        <xdr:cNvPr id="448" name="直線コネクタ 447"/>
        <xdr:cNvCxnSpPr/>
      </xdr:nvCxnSpPr>
      <xdr:spPr>
        <a:xfrm flipV="1">
          <a:off x="14401800" y="2726986"/>
          <a:ext cx="889000" cy="13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93980</xdr:rowOff>
    </xdr:from>
    <xdr:to>
      <xdr:col>22</xdr:col>
      <xdr:colOff>254000</xdr:colOff>
      <xdr:row>16</xdr:row>
      <xdr:rowOff>24130</xdr:rowOff>
    </xdr:to>
    <xdr:sp macro="" textlink="">
      <xdr:nvSpPr>
        <xdr:cNvPr id="449" name="フローチャート : 判断 448"/>
        <xdr:cNvSpPr/>
      </xdr:nvSpPr>
      <xdr:spPr>
        <a:xfrm>
          <a:off x="15240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34307</xdr:rowOff>
    </xdr:from>
    <xdr:ext cx="762000" cy="259045"/>
    <xdr:sp macro="" textlink="">
      <xdr:nvSpPr>
        <xdr:cNvPr id="450" name="テキスト ボックス 449"/>
        <xdr:cNvSpPr txBox="1"/>
      </xdr:nvSpPr>
      <xdr:spPr>
        <a:xfrm>
          <a:off x="14909800" y="24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122132</xdr:rowOff>
    </xdr:from>
    <xdr:to>
      <xdr:col>21</xdr:col>
      <xdr:colOff>0</xdr:colOff>
      <xdr:row>16</xdr:row>
      <xdr:rowOff>135805</xdr:rowOff>
    </xdr:to>
    <xdr:cxnSp macro="">
      <xdr:nvCxnSpPr>
        <xdr:cNvPr id="451" name="直線コネクタ 450"/>
        <xdr:cNvCxnSpPr/>
      </xdr:nvCxnSpPr>
      <xdr:spPr>
        <a:xfrm flipV="1">
          <a:off x="13512800" y="2865332"/>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105241</xdr:rowOff>
    </xdr:from>
    <xdr:to>
      <xdr:col>21</xdr:col>
      <xdr:colOff>50800</xdr:colOff>
      <xdr:row>16</xdr:row>
      <xdr:rowOff>35391</xdr:rowOff>
    </xdr:to>
    <xdr:sp macro="" textlink="">
      <xdr:nvSpPr>
        <xdr:cNvPr id="452" name="フローチャート : 判断 451"/>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45568</xdr:rowOff>
    </xdr:from>
    <xdr:ext cx="762000" cy="259045"/>
    <xdr:sp macro="" textlink="">
      <xdr:nvSpPr>
        <xdr:cNvPr id="453" name="テキスト ボックス 452"/>
        <xdr:cNvSpPr txBox="1"/>
      </xdr:nvSpPr>
      <xdr:spPr>
        <a:xfrm>
          <a:off x="14020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4" name="フローチャート : 判断 453"/>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55" name="テキスト ボックス 454"/>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141563</xdr:rowOff>
    </xdr:from>
    <xdr:to>
      <xdr:col>24</xdr:col>
      <xdr:colOff>609600</xdr:colOff>
      <xdr:row>15</xdr:row>
      <xdr:rowOff>71713</xdr:rowOff>
    </xdr:to>
    <xdr:sp macro="" textlink="">
      <xdr:nvSpPr>
        <xdr:cNvPr id="461" name="円/楕円 460"/>
        <xdr:cNvSpPr/>
      </xdr:nvSpPr>
      <xdr:spPr>
        <a:xfrm>
          <a:off x="16967200" y="25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158090</xdr:rowOff>
    </xdr:from>
    <xdr:ext cx="762000" cy="259045"/>
    <xdr:sp macro="" textlink="">
      <xdr:nvSpPr>
        <xdr:cNvPr id="462" name="将来負担の状況該当値テキスト"/>
        <xdr:cNvSpPr txBox="1"/>
      </xdr:nvSpPr>
      <xdr:spPr>
        <a:xfrm>
          <a:off x="17106900" y="238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25612</xdr:rowOff>
    </xdr:from>
    <xdr:to>
      <xdr:col>23</xdr:col>
      <xdr:colOff>457200</xdr:colOff>
      <xdr:row>15</xdr:row>
      <xdr:rowOff>127212</xdr:rowOff>
    </xdr:to>
    <xdr:sp macro="" textlink="">
      <xdr:nvSpPr>
        <xdr:cNvPr id="463" name="円/楕円 462"/>
        <xdr:cNvSpPr/>
      </xdr:nvSpPr>
      <xdr:spPr>
        <a:xfrm>
          <a:off x="16129000" y="25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137389</xdr:rowOff>
    </xdr:from>
    <xdr:ext cx="736600" cy="259045"/>
    <xdr:sp macro="" textlink="">
      <xdr:nvSpPr>
        <xdr:cNvPr id="464" name="テキスト ボックス 463"/>
        <xdr:cNvSpPr txBox="1"/>
      </xdr:nvSpPr>
      <xdr:spPr>
        <a:xfrm>
          <a:off x="15798800" y="2366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104436</xdr:rowOff>
    </xdr:from>
    <xdr:to>
      <xdr:col>22</xdr:col>
      <xdr:colOff>254000</xdr:colOff>
      <xdr:row>16</xdr:row>
      <xdr:rowOff>34586</xdr:rowOff>
    </xdr:to>
    <xdr:sp macro="" textlink="">
      <xdr:nvSpPr>
        <xdr:cNvPr id="465" name="円/楕円 464"/>
        <xdr:cNvSpPr/>
      </xdr:nvSpPr>
      <xdr:spPr>
        <a:xfrm>
          <a:off x="15240000" y="267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19363</xdr:rowOff>
    </xdr:from>
    <xdr:ext cx="762000" cy="259045"/>
    <xdr:sp macro="" textlink="">
      <xdr:nvSpPr>
        <xdr:cNvPr id="466" name="テキスト ボックス 465"/>
        <xdr:cNvSpPr txBox="1"/>
      </xdr:nvSpPr>
      <xdr:spPr>
        <a:xfrm>
          <a:off x="14909800" y="276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71332</xdr:rowOff>
    </xdr:from>
    <xdr:to>
      <xdr:col>21</xdr:col>
      <xdr:colOff>50800</xdr:colOff>
      <xdr:row>17</xdr:row>
      <xdr:rowOff>1482</xdr:rowOff>
    </xdr:to>
    <xdr:sp macro="" textlink="">
      <xdr:nvSpPr>
        <xdr:cNvPr id="467" name="円/楕円 466"/>
        <xdr:cNvSpPr/>
      </xdr:nvSpPr>
      <xdr:spPr>
        <a:xfrm>
          <a:off x="14351000" y="28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157709</xdr:rowOff>
    </xdr:from>
    <xdr:ext cx="762000" cy="259045"/>
    <xdr:sp macro="" textlink="">
      <xdr:nvSpPr>
        <xdr:cNvPr id="468" name="テキスト ボックス 467"/>
        <xdr:cNvSpPr txBox="1"/>
      </xdr:nvSpPr>
      <xdr:spPr>
        <a:xfrm>
          <a:off x="14020800" y="290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85005</xdr:rowOff>
    </xdr:from>
    <xdr:to>
      <xdr:col>19</xdr:col>
      <xdr:colOff>533400</xdr:colOff>
      <xdr:row>17</xdr:row>
      <xdr:rowOff>15155</xdr:rowOff>
    </xdr:to>
    <xdr:sp macro="" textlink="">
      <xdr:nvSpPr>
        <xdr:cNvPr id="469" name="円/楕円 468"/>
        <xdr:cNvSpPr/>
      </xdr:nvSpPr>
      <xdr:spPr>
        <a:xfrm>
          <a:off x="13462000" y="28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171382</xdr:rowOff>
    </xdr:from>
    <xdr:ext cx="762000" cy="259045"/>
    <xdr:sp macro="" textlink="">
      <xdr:nvSpPr>
        <xdr:cNvPr id="470" name="テキスト ボックス 469"/>
        <xdr:cNvSpPr txBox="1"/>
      </xdr:nvSpPr>
      <xdr:spPr>
        <a:xfrm>
          <a:off x="13131800" y="291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31,507
30,510
29.18
9,920,861
9,342,176
573,407
5,872,178
8,418,237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27.6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類似団体平均と比較すると、人件費には低くなっているが、ごみ処理、消防業務を一部事務組合で行っていることが主な要因となっている。</a:t>
          </a:r>
        </a:p>
        <a:p>
          <a:r>
            <a:rPr kumimoji="1" lang="ja-JP" altLang="en-US" sz="1300">
              <a:latin typeface="ＭＳ Ｐゴシック"/>
            </a:rPr>
            <a:t>　今後は退職職員が減少していくものの新規採用職員の増加及び昇給等により人件費が上昇傾向に転じる可能性があります。このため人件費の上昇への動きを注視していく必要があるとともに、今後も適正な職員定員管理などにより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72572</xdr:rowOff>
    </xdr:to>
    <xdr:cxnSp macro="">
      <xdr:nvCxnSpPr>
        <xdr:cNvPr id="61" name="直線コネクタ 60"/>
        <xdr:cNvCxnSpPr/>
      </xdr:nvCxnSpPr>
      <xdr:spPr>
        <a:xfrm flipV="1">
          <a:off x="4826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44649</xdr:rowOff>
    </xdr:from>
    <xdr:ext cx="762000" cy="259045"/>
    <xdr:sp macro="" textlink="">
      <xdr:nvSpPr>
        <xdr:cNvPr id="62"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42</xdr:row>
      <xdr:rowOff>72572</xdr:rowOff>
    </xdr:from>
    <xdr:to>
      <xdr:col>7</xdr:col>
      <xdr:colOff>104775</xdr:colOff>
      <xdr:row>42</xdr:row>
      <xdr:rowOff>72572</xdr:rowOff>
    </xdr:to>
    <xdr:cxnSp macro="">
      <xdr:nvCxnSpPr>
        <xdr:cNvPr id="63" name="直線コネクタ 62"/>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20864</xdr:rowOff>
    </xdr:from>
    <xdr:to>
      <xdr:col>7</xdr:col>
      <xdr:colOff>15875</xdr:colOff>
      <xdr:row>35</xdr:row>
      <xdr:rowOff>42636</xdr:rowOff>
    </xdr:to>
    <xdr:cxnSp macro="">
      <xdr:nvCxnSpPr>
        <xdr:cNvPr id="66" name="直線コネクタ 65"/>
        <xdr:cNvCxnSpPr/>
      </xdr:nvCxnSpPr>
      <xdr:spPr>
        <a:xfrm flipV="1">
          <a:off x="3987800" y="60216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7"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8" name="フローチャート : 判断 67"/>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42636</xdr:rowOff>
    </xdr:from>
    <xdr:to>
      <xdr:col>5</xdr:col>
      <xdr:colOff>549275</xdr:colOff>
      <xdr:row>36</xdr:row>
      <xdr:rowOff>23586</xdr:rowOff>
    </xdr:to>
    <xdr:cxnSp macro="">
      <xdr:nvCxnSpPr>
        <xdr:cNvPr id="69" name="直線コネクタ 68"/>
        <xdr:cNvCxnSpPr/>
      </xdr:nvCxnSpPr>
      <xdr:spPr>
        <a:xfrm flipV="1">
          <a:off x="3098800" y="60433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0" name="フローチャート : 判断 69"/>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18341</xdr:rowOff>
    </xdr:from>
    <xdr:ext cx="736600" cy="259045"/>
    <xdr:sp macro="" textlink="">
      <xdr:nvSpPr>
        <xdr:cNvPr id="71" name="テキスト ボックス 70"/>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23586</xdr:rowOff>
    </xdr:from>
    <xdr:to>
      <xdr:col>4</xdr:col>
      <xdr:colOff>346075</xdr:colOff>
      <xdr:row>36</xdr:row>
      <xdr:rowOff>88900</xdr:rowOff>
    </xdr:to>
    <xdr:cxnSp macro="">
      <xdr:nvCxnSpPr>
        <xdr:cNvPr id="72" name="直線コネクタ 71"/>
        <xdr:cNvCxnSpPr/>
      </xdr:nvCxnSpPr>
      <xdr:spPr>
        <a:xfrm flipV="1">
          <a:off x="2209800" y="6195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51707</xdr:rowOff>
    </xdr:from>
    <xdr:to>
      <xdr:col>4</xdr:col>
      <xdr:colOff>396875</xdr:colOff>
      <xdr:row>37</xdr:row>
      <xdr:rowOff>153307</xdr:rowOff>
    </xdr:to>
    <xdr:sp macro="" textlink="">
      <xdr:nvSpPr>
        <xdr:cNvPr id="73" name="フローチャート : 判断 72"/>
        <xdr:cNvSpPr/>
      </xdr:nvSpPr>
      <xdr:spPr>
        <a:xfrm>
          <a:off x="3048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138084</xdr:rowOff>
    </xdr:from>
    <xdr:ext cx="762000" cy="259045"/>
    <xdr:sp macro="" textlink="">
      <xdr:nvSpPr>
        <xdr:cNvPr id="74" name="テキスト ボックス 73"/>
        <xdr:cNvSpPr txBox="1"/>
      </xdr:nvSpPr>
      <xdr:spPr>
        <a:xfrm>
          <a:off x="2717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162378</xdr:rowOff>
    </xdr:from>
    <xdr:to>
      <xdr:col>3</xdr:col>
      <xdr:colOff>142875</xdr:colOff>
      <xdr:row>36</xdr:row>
      <xdr:rowOff>88900</xdr:rowOff>
    </xdr:to>
    <xdr:cxnSp macro="">
      <xdr:nvCxnSpPr>
        <xdr:cNvPr id="75" name="直線コネクタ 74"/>
        <xdr:cNvCxnSpPr/>
      </xdr:nvCxnSpPr>
      <xdr:spPr>
        <a:xfrm>
          <a:off x="1320800" y="61631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160565</xdr:rowOff>
    </xdr:from>
    <xdr:to>
      <xdr:col>3</xdr:col>
      <xdr:colOff>193675</xdr:colOff>
      <xdr:row>38</xdr:row>
      <xdr:rowOff>90715</xdr:rowOff>
    </xdr:to>
    <xdr:sp macro="" textlink="">
      <xdr:nvSpPr>
        <xdr:cNvPr id="76" name="フローチャート : 判断 75"/>
        <xdr:cNvSpPr/>
      </xdr:nvSpPr>
      <xdr:spPr>
        <a:xfrm>
          <a:off x="2159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75492</xdr:rowOff>
    </xdr:from>
    <xdr:ext cx="762000" cy="259045"/>
    <xdr:sp macro="" textlink="">
      <xdr:nvSpPr>
        <xdr:cNvPr id="77" name="テキスト ボックス 76"/>
        <xdr:cNvSpPr txBox="1"/>
      </xdr:nvSpPr>
      <xdr:spPr>
        <a:xfrm>
          <a:off x="1828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141514</xdr:rowOff>
    </xdr:from>
    <xdr:to>
      <xdr:col>7</xdr:col>
      <xdr:colOff>66675</xdr:colOff>
      <xdr:row>35</xdr:row>
      <xdr:rowOff>71664</xdr:rowOff>
    </xdr:to>
    <xdr:sp macro="" textlink="">
      <xdr:nvSpPr>
        <xdr:cNvPr id="85" name="円/楕円 84"/>
        <xdr:cNvSpPr/>
      </xdr:nvSpPr>
      <xdr:spPr>
        <a:xfrm>
          <a:off x="47752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158041</xdr:rowOff>
    </xdr:from>
    <xdr:ext cx="762000" cy="259045"/>
    <xdr:sp macro="" textlink="">
      <xdr:nvSpPr>
        <xdr:cNvPr id="86" name="人件費該当値テキスト"/>
        <xdr:cNvSpPr txBox="1"/>
      </xdr:nvSpPr>
      <xdr:spPr>
        <a:xfrm>
          <a:off x="49149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163286</xdr:rowOff>
    </xdr:from>
    <xdr:to>
      <xdr:col>5</xdr:col>
      <xdr:colOff>600075</xdr:colOff>
      <xdr:row>35</xdr:row>
      <xdr:rowOff>93436</xdr:rowOff>
    </xdr:to>
    <xdr:sp macro="" textlink="">
      <xdr:nvSpPr>
        <xdr:cNvPr id="87" name="円/楕円 86"/>
        <xdr:cNvSpPr/>
      </xdr:nvSpPr>
      <xdr:spPr>
        <a:xfrm>
          <a:off x="3937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103613</xdr:rowOff>
    </xdr:from>
    <xdr:ext cx="736600" cy="259045"/>
    <xdr:sp macro="" textlink="">
      <xdr:nvSpPr>
        <xdr:cNvPr id="88" name="テキスト ボックス 87"/>
        <xdr:cNvSpPr txBox="1"/>
      </xdr:nvSpPr>
      <xdr:spPr>
        <a:xfrm>
          <a:off x="3606800" y="576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144236</xdr:rowOff>
    </xdr:from>
    <xdr:to>
      <xdr:col>4</xdr:col>
      <xdr:colOff>396875</xdr:colOff>
      <xdr:row>36</xdr:row>
      <xdr:rowOff>74386</xdr:rowOff>
    </xdr:to>
    <xdr:sp macro="" textlink="">
      <xdr:nvSpPr>
        <xdr:cNvPr id="89" name="円/楕円 88"/>
        <xdr:cNvSpPr/>
      </xdr:nvSpPr>
      <xdr:spPr>
        <a:xfrm>
          <a:off x="3048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84563</xdr:rowOff>
    </xdr:from>
    <xdr:ext cx="762000" cy="259045"/>
    <xdr:sp macro="" textlink="">
      <xdr:nvSpPr>
        <xdr:cNvPr id="90" name="テキスト ボックス 89"/>
        <xdr:cNvSpPr txBox="1"/>
      </xdr:nvSpPr>
      <xdr:spPr>
        <a:xfrm>
          <a:off x="2717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38100</xdr:rowOff>
    </xdr:from>
    <xdr:to>
      <xdr:col>3</xdr:col>
      <xdr:colOff>193675</xdr:colOff>
      <xdr:row>36</xdr:row>
      <xdr:rowOff>139700</xdr:rowOff>
    </xdr:to>
    <xdr:sp macro="" textlink="">
      <xdr:nvSpPr>
        <xdr:cNvPr id="91" name="円/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111578</xdr:rowOff>
    </xdr:from>
    <xdr:to>
      <xdr:col>1</xdr:col>
      <xdr:colOff>676275</xdr:colOff>
      <xdr:row>36</xdr:row>
      <xdr:rowOff>41728</xdr:rowOff>
    </xdr:to>
    <xdr:sp macro="" textlink="">
      <xdr:nvSpPr>
        <xdr:cNvPr id="93" name="円/楕円 92"/>
        <xdr:cNvSpPr/>
      </xdr:nvSpPr>
      <xdr:spPr>
        <a:xfrm>
          <a:off x="1270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51905</xdr:rowOff>
    </xdr:from>
    <xdr:ext cx="762000" cy="259045"/>
    <xdr:sp macro="" textlink="">
      <xdr:nvSpPr>
        <xdr:cNvPr id="94" name="テキスト ボックス 93"/>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を下回っていますが、前年度比１．２ポイントの上昇となっている。主な要因としては基幹系情報システムの共同化委託や保育園舎の借上げによるものとなっています。</a:t>
          </a:r>
        </a:p>
        <a:p>
          <a:r>
            <a:rPr kumimoji="1" lang="ja-JP" altLang="en-US" sz="1300">
              <a:latin typeface="ＭＳ Ｐゴシック"/>
            </a:rPr>
            <a:t>　維持管理経費や事務事業の見直しを行うことにより効率的な財政運営に努める。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69850</xdr:rowOff>
    </xdr:to>
    <xdr:cxnSp macro="">
      <xdr:nvCxnSpPr>
        <xdr:cNvPr id="122" name="直線コネクタ 121"/>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5"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6" name="直線コネクタ 125"/>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38100</xdr:rowOff>
    </xdr:from>
    <xdr:to>
      <xdr:col>24</xdr:col>
      <xdr:colOff>31750</xdr:colOff>
      <xdr:row>15</xdr:row>
      <xdr:rowOff>19050</xdr:rowOff>
    </xdr:to>
    <xdr:cxnSp macro="">
      <xdr:nvCxnSpPr>
        <xdr:cNvPr id="127" name="直線コネクタ 126"/>
        <xdr:cNvCxnSpPr/>
      </xdr:nvCxnSpPr>
      <xdr:spPr>
        <a:xfrm>
          <a:off x="15671800" y="2438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9" name="フローチャート :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0</xdr:rowOff>
    </xdr:from>
    <xdr:to>
      <xdr:col>22</xdr:col>
      <xdr:colOff>565150</xdr:colOff>
      <xdr:row>14</xdr:row>
      <xdr:rowOff>38100</xdr:rowOff>
    </xdr:to>
    <xdr:cxnSp macro="">
      <xdr:nvCxnSpPr>
        <xdr:cNvPr id="130" name="直線コネクタ 129"/>
        <xdr:cNvCxnSpPr/>
      </xdr:nvCxnSpPr>
      <xdr:spPr>
        <a:xfrm>
          <a:off x="14782800" y="240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1" name="フローチャート :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2" name="テキスト ボックス 13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146050</xdr:rowOff>
    </xdr:from>
    <xdr:to>
      <xdr:col>21</xdr:col>
      <xdr:colOff>361950</xdr:colOff>
      <xdr:row>14</xdr:row>
      <xdr:rowOff>0</xdr:rowOff>
    </xdr:to>
    <xdr:cxnSp macro="">
      <xdr:nvCxnSpPr>
        <xdr:cNvPr id="133" name="直線コネクタ 132"/>
        <xdr:cNvCxnSpPr/>
      </xdr:nvCxnSpPr>
      <xdr:spPr>
        <a:xfrm>
          <a:off x="13893800" y="2374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146050</xdr:rowOff>
    </xdr:from>
    <xdr:to>
      <xdr:col>21</xdr:col>
      <xdr:colOff>412750</xdr:colOff>
      <xdr:row>16</xdr:row>
      <xdr:rowOff>76200</xdr:rowOff>
    </xdr:to>
    <xdr:sp macro="" textlink="">
      <xdr:nvSpPr>
        <xdr:cNvPr id="134" name="フローチャート : 判断 133"/>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60977</xdr:rowOff>
    </xdr:from>
    <xdr:ext cx="762000" cy="259045"/>
    <xdr:sp macro="" textlink="">
      <xdr:nvSpPr>
        <xdr:cNvPr id="135" name="テキスト ボックス 134"/>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120650</xdr:rowOff>
    </xdr:from>
    <xdr:to>
      <xdr:col>20</xdr:col>
      <xdr:colOff>158750</xdr:colOff>
      <xdr:row>13</xdr:row>
      <xdr:rowOff>146050</xdr:rowOff>
    </xdr:to>
    <xdr:cxnSp macro="">
      <xdr:nvCxnSpPr>
        <xdr:cNvPr id="136" name="直線コネクタ 135"/>
        <xdr:cNvCxnSpPr/>
      </xdr:nvCxnSpPr>
      <xdr:spPr>
        <a:xfrm>
          <a:off x="13004800" y="2349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39" name="フローチャート : 判断 138"/>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105427</xdr:rowOff>
    </xdr:from>
    <xdr:ext cx="762000" cy="259045"/>
    <xdr:sp macro="" textlink="">
      <xdr:nvSpPr>
        <xdr:cNvPr id="140" name="テキスト ボックス 139"/>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139700</xdr:rowOff>
    </xdr:from>
    <xdr:to>
      <xdr:col>24</xdr:col>
      <xdr:colOff>82550</xdr:colOff>
      <xdr:row>15</xdr:row>
      <xdr:rowOff>69850</xdr:rowOff>
    </xdr:to>
    <xdr:sp macro="" textlink="">
      <xdr:nvSpPr>
        <xdr:cNvPr id="146" name="円/楕円 145"/>
        <xdr:cNvSpPr/>
      </xdr:nvSpPr>
      <xdr:spPr>
        <a:xfrm>
          <a:off x="164592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156227</xdr:rowOff>
    </xdr:from>
    <xdr:ext cx="762000" cy="259045"/>
    <xdr:sp macro="" textlink="">
      <xdr:nvSpPr>
        <xdr:cNvPr id="147" name="物件費該当値テキスト"/>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158750</xdr:rowOff>
    </xdr:from>
    <xdr:to>
      <xdr:col>22</xdr:col>
      <xdr:colOff>615950</xdr:colOff>
      <xdr:row>14</xdr:row>
      <xdr:rowOff>88900</xdr:rowOff>
    </xdr:to>
    <xdr:sp macro="" textlink="">
      <xdr:nvSpPr>
        <xdr:cNvPr id="148" name="円/楕円 147"/>
        <xdr:cNvSpPr/>
      </xdr:nvSpPr>
      <xdr:spPr>
        <a:xfrm>
          <a:off x="15621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99077</xdr:rowOff>
    </xdr:from>
    <xdr:ext cx="736600" cy="259045"/>
    <xdr:sp macro="" textlink="">
      <xdr:nvSpPr>
        <xdr:cNvPr id="149" name="テキスト ボックス 148"/>
        <xdr:cNvSpPr txBox="1"/>
      </xdr:nvSpPr>
      <xdr:spPr>
        <a:xfrm>
          <a:off x="15290800" y="215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120650</xdr:rowOff>
    </xdr:from>
    <xdr:to>
      <xdr:col>21</xdr:col>
      <xdr:colOff>412750</xdr:colOff>
      <xdr:row>14</xdr:row>
      <xdr:rowOff>50800</xdr:rowOff>
    </xdr:to>
    <xdr:sp macro="" textlink="">
      <xdr:nvSpPr>
        <xdr:cNvPr id="150" name="円/楕円 149"/>
        <xdr:cNvSpPr/>
      </xdr:nvSpPr>
      <xdr:spPr>
        <a:xfrm>
          <a:off x="14732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60977</xdr:rowOff>
    </xdr:from>
    <xdr:ext cx="762000" cy="259045"/>
    <xdr:sp macro="" textlink="">
      <xdr:nvSpPr>
        <xdr:cNvPr id="151" name="テキスト ボックス 150"/>
        <xdr:cNvSpPr txBox="1"/>
      </xdr:nvSpPr>
      <xdr:spPr>
        <a:xfrm>
          <a:off x="144018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95250</xdr:rowOff>
    </xdr:from>
    <xdr:to>
      <xdr:col>20</xdr:col>
      <xdr:colOff>209550</xdr:colOff>
      <xdr:row>14</xdr:row>
      <xdr:rowOff>25400</xdr:rowOff>
    </xdr:to>
    <xdr:sp macro="" textlink="">
      <xdr:nvSpPr>
        <xdr:cNvPr id="152" name="円/楕円 151"/>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35577</xdr:rowOff>
    </xdr:from>
    <xdr:ext cx="762000" cy="259045"/>
    <xdr:sp macro="" textlink="">
      <xdr:nvSpPr>
        <xdr:cNvPr id="153" name="テキスト ボックス 152"/>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69850</xdr:rowOff>
    </xdr:from>
    <xdr:to>
      <xdr:col>19</xdr:col>
      <xdr:colOff>6350</xdr:colOff>
      <xdr:row>14</xdr:row>
      <xdr:rowOff>0</xdr:rowOff>
    </xdr:to>
    <xdr:sp macro="" textlink="">
      <xdr:nvSpPr>
        <xdr:cNvPr id="154" name="円/楕円 153"/>
        <xdr:cNvSpPr/>
      </xdr:nvSpPr>
      <xdr:spPr>
        <a:xfrm>
          <a:off x="12954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10177</xdr:rowOff>
    </xdr:from>
    <xdr:ext cx="762000" cy="259045"/>
    <xdr:sp macro="" textlink="">
      <xdr:nvSpPr>
        <xdr:cNvPr id="155" name="テキスト ボックス 154"/>
        <xdr:cNvSpPr txBox="1"/>
      </xdr:nvSpPr>
      <xdr:spPr>
        <a:xfrm>
          <a:off x="12623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経常収支比率に占める扶助費は毎年上昇していましたが、本年度は横這いとなりましたが、歳出額としては６．５％上昇している。</a:t>
          </a:r>
        </a:p>
        <a:p>
          <a:r>
            <a:rPr kumimoji="1" lang="ja-JP" altLang="en-US" sz="1300">
              <a:latin typeface="ＭＳ Ｐゴシック"/>
            </a:rPr>
            <a:t>　今後も引き続き資格審査の適正化や単独事業の見直しを進めていき、比率上昇に歯止めをかけるよう努める。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138430</xdr:rowOff>
    </xdr:from>
    <xdr:to>
      <xdr:col>7</xdr:col>
      <xdr:colOff>15875</xdr:colOff>
      <xdr:row>59</xdr:row>
      <xdr:rowOff>138430</xdr:rowOff>
    </xdr:to>
    <xdr:cxnSp macro="">
      <xdr:nvCxnSpPr>
        <xdr:cNvPr id="186" name="直線コネクタ 185"/>
        <xdr:cNvCxnSpPr/>
      </xdr:nvCxnSpPr>
      <xdr:spPr>
        <a:xfrm>
          <a:off x="3987800" y="10253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104157</xdr:rowOff>
    </xdr:from>
    <xdr:ext cx="762000" cy="259045"/>
    <xdr:sp macro="" textlink="">
      <xdr:nvSpPr>
        <xdr:cNvPr id="187" name="扶助費平均値テキスト"/>
        <xdr:cNvSpPr txBox="1"/>
      </xdr:nvSpPr>
      <xdr:spPr>
        <a:xfrm>
          <a:off x="4914900" y="970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87630</xdr:rowOff>
    </xdr:from>
    <xdr:to>
      <xdr:col>7</xdr:col>
      <xdr:colOff>66675</xdr:colOff>
      <xdr:row>58</xdr:row>
      <xdr:rowOff>17780</xdr:rowOff>
    </xdr:to>
    <xdr:sp macro="" textlink="">
      <xdr:nvSpPr>
        <xdr:cNvPr id="188" name="フローチャート : 判断 187"/>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92710</xdr:rowOff>
    </xdr:from>
    <xdr:to>
      <xdr:col>5</xdr:col>
      <xdr:colOff>549275</xdr:colOff>
      <xdr:row>59</xdr:row>
      <xdr:rowOff>138430</xdr:rowOff>
    </xdr:to>
    <xdr:cxnSp macro="">
      <xdr:nvCxnSpPr>
        <xdr:cNvPr id="189" name="直線コネクタ 188"/>
        <xdr:cNvCxnSpPr/>
      </xdr:nvCxnSpPr>
      <xdr:spPr>
        <a:xfrm>
          <a:off x="3098800" y="10208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0" name="フローチャート : 判断 189"/>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91" name="テキスト ボックス 190"/>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127000</xdr:rowOff>
    </xdr:from>
    <xdr:to>
      <xdr:col>4</xdr:col>
      <xdr:colOff>346075</xdr:colOff>
      <xdr:row>59</xdr:row>
      <xdr:rowOff>92710</xdr:rowOff>
    </xdr:to>
    <xdr:cxnSp macro="">
      <xdr:nvCxnSpPr>
        <xdr:cNvPr id="192" name="直線コネクタ 191"/>
        <xdr:cNvCxnSpPr/>
      </xdr:nvCxnSpPr>
      <xdr:spPr>
        <a:xfrm>
          <a:off x="2209800" y="10071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167640</xdr:rowOff>
    </xdr:from>
    <xdr:to>
      <xdr:col>4</xdr:col>
      <xdr:colOff>396875</xdr:colOff>
      <xdr:row>57</xdr:row>
      <xdr:rowOff>97790</xdr:rowOff>
    </xdr:to>
    <xdr:sp macro="" textlink="">
      <xdr:nvSpPr>
        <xdr:cNvPr id="193" name="フローチャート : 判断 192"/>
        <xdr:cNvSpPr/>
      </xdr:nvSpPr>
      <xdr:spPr>
        <a:xfrm>
          <a:off x="3048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107967</xdr:rowOff>
    </xdr:from>
    <xdr:ext cx="762000" cy="259045"/>
    <xdr:sp macro="" textlink="">
      <xdr:nvSpPr>
        <xdr:cNvPr id="194" name="テキスト ボックス 193"/>
        <xdr:cNvSpPr txBox="1"/>
      </xdr:nvSpPr>
      <xdr:spPr>
        <a:xfrm>
          <a:off x="2717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81280</xdr:rowOff>
    </xdr:from>
    <xdr:to>
      <xdr:col>3</xdr:col>
      <xdr:colOff>142875</xdr:colOff>
      <xdr:row>58</xdr:row>
      <xdr:rowOff>127000</xdr:rowOff>
    </xdr:to>
    <xdr:cxnSp macro="">
      <xdr:nvCxnSpPr>
        <xdr:cNvPr id="195" name="直線コネクタ 194"/>
        <xdr:cNvCxnSpPr/>
      </xdr:nvCxnSpPr>
      <xdr:spPr>
        <a:xfrm>
          <a:off x="1320800" y="1002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6" name="フローチャート : 判断 195"/>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197" name="テキスト ボックス 196"/>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110490</xdr:rowOff>
    </xdr:from>
    <xdr:to>
      <xdr:col>1</xdr:col>
      <xdr:colOff>676275</xdr:colOff>
      <xdr:row>56</xdr:row>
      <xdr:rowOff>40640</xdr:rowOff>
    </xdr:to>
    <xdr:sp macro="" textlink="">
      <xdr:nvSpPr>
        <xdr:cNvPr id="198" name="フローチャート : 判断 197"/>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50817</xdr:rowOff>
    </xdr:from>
    <xdr:ext cx="762000" cy="259045"/>
    <xdr:sp macro="" textlink="">
      <xdr:nvSpPr>
        <xdr:cNvPr id="199" name="テキスト ボックス 198"/>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87630</xdr:rowOff>
    </xdr:from>
    <xdr:to>
      <xdr:col>7</xdr:col>
      <xdr:colOff>66675</xdr:colOff>
      <xdr:row>60</xdr:row>
      <xdr:rowOff>17780</xdr:rowOff>
    </xdr:to>
    <xdr:sp macro="" textlink="">
      <xdr:nvSpPr>
        <xdr:cNvPr id="205" name="円/楕円 204"/>
        <xdr:cNvSpPr/>
      </xdr:nvSpPr>
      <xdr:spPr>
        <a:xfrm>
          <a:off x="4775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59707</xdr:rowOff>
    </xdr:from>
    <xdr:ext cx="762000" cy="259045"/>
    <xdr:sp macro="" textlink="">
      <xdr:nvSpPr>
        <xdr:cNvPr id="206" name="扶助費該当値テキスト"/>
        <xdr:cNvSpPr txBox="1"/>
      </xdr:nvSpPr>
      <xdr:spPr>
        <a:xfrm>
          <a:off x="4914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87630</xdr:rowOff>
    </xdr:from>
    <xdr:to>
      <xdr:col>5</xdr:col>
      <xdr:colOff>600075</xdr:colOff>
      <xdr:row>60</xdr:row>
      <xdr:rowOff>17780</xdr:rowOff>
    </xdr:to>
    <xdr:sp macro="" textlink="">
      <xdr:nvSpPr>
        <xdr:cNvPr id="207" name="円/楕円 206"/>
        <xdr:cNvSpPr/>
      </xdr:nvSpPr>
      <xdr:spPr>
        <a:xfrm>
          <a:off x="3937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2557</xdr:rowOff>
    </xdr:from>
    <xdr:ext cx="736600" cy="259045"/>
    <xdr:sp macro="" textlink="">
      <xdr:nvSpPr>
        <xdr:cNvPr id="208" name="テキスト ボックス 207"/>
        <xdr:cNvSpPr txBox="1"/>
      </xdr:nvSpPr>
      <xdr:spPr>
        <a:xfrm>
          <a:off x="3606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41910</xdr:rowOff>
    </xdr:from>
    <xdr:to>
      <xdr:col>4</xdr:col>
      <xdr:colOff>396875</xdr:colOff>
      <xdr:row>59</xdr:row>
      <xdr:rowOff>143510</xdr:rowOff>
    </xdr:to>
    <xdr:sp macro="" textlink="">
      <xdr:nvSpPr>
        <xdr:cNvPr id="209" name="円/楕円 208"/>
        <xdr:cNvSpPr/>
      </xdr:nvSpPr>
      <xdr:spPr>
        <a:xfrm>
          <a:off x="3048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128287</xdr:rowOff>
    </xdr:from>
    <xdr:ext cx="762000" cy="259045"/>
    <xdr:sp macro="" textlink="">
      <xdr:nvSpPr>
        <xdr:cNvPr id="210" name="テキスト ボックス 209"/>
        <xdr:cNvSpPr txBox="1"/>
      </xdr:nvSpPr>
      <xdr:spPr>
        <a:xfrm>
          <a:off x="2717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76200</xdr:rowOff>
    </xdr:from>
    <xdr:to>
      <xdr:col>3</xdr:col>
      <xdr:colOff>193675</xdr:colOff>
      <xdr:row>59</xdr:row>
      <xdr:rowOff>6350</xdr:rowOff>
    </xdr:to>
    <xdr:sp macro="" textlink="">
      <xdr:nvSpPr>
        <xdr:cNvPr id="211" name="円/楕円 210"/>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162577</xdr:rowOff>
    </xdr:from>
    <xdr:ext cx="762000" cy="259045"/>
    <xdr:sp macro="" textlink="">
      <xdr:nvSpPr>
        <xdr:cNvPr id="212" name="テキスト ボックス 211"/>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30480</xdr:rowOff>
    </xdr:from>
    <xdr:to>
      <xdr:col>1</xdr:col>
      <xdr:colOff>676275</xdr:colOff>
      <xdr:row>58</xdr:row>
      <xdr:rowOff>132080</xdr:rowOff>
    </xdr:to>
    <xdr:sp macro="" textlink="">
      <xdr:nvSpPr>
        <xdr:cNvPr id="213" name="円/楕円 212"/>
        <xdr:cNvSpPr/>
      </xdr:nvSpPr>
      <xdr:spPr>
        <a:xfrm>
          <a:off x="1270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116857</xdr:rowOff>
    </xdr:from>
    <xdr:ext cx="762000" cy="259045"/>
    <xdr:sp macro="" textlink="">
      <xdr:nvSpPr>
        <xdr:cNvPr id="214" name="テキスト ボックス 213"/>
        <xdr:cNvSpPr txBox="1"/>
      </xdr:nvSpPr>
      <xdr:spPr>
        <a:xfrm>
          <a:off x="939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を下回っており、各特別会計への繰出金の抑制等が影響しているが、景気低迷の影響等から国民健康保険事業会計の財政状況の悪化が懸念されることから、効率的な事業運営、事業進捗と加入バランスの検討を行い、経費節減と適正な事業促進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107950</xdr:rowOff>
    </xdr:from>
    <xdr:to>
      <xdr:col>24</xdr:col>
      <xdr:colOff>31750</xdr:colOff>
      <xdr:row>60</xdr:row>
      <xdr:rowOff>88900</xdr:rowOff>
    </xdr:to>
    <xdr:cxnSp macro="">
      <xdr:nvCxnSpPr>
        <xdr:cNvPr id="242" name="直線コネクタ 241"/>
        <xdr:cNvCxnSpPr/>
      </xdr:nvCxnSpPr>
      <xdr:spPr>
        <a:xfrm flipV="1">
          <a:off x="16510000" y="91948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22877</xdr:rowOff>
    </xdr:from>
    <xdr:ext cx="762000" cy="259045"/>
    <xdr:sp macro="" textlink="">
      <xdr:nvSpPr>
        <xdr:cNvPr id="245"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53</xdr:row>
      <xdr:rowOff>107950</xdr:rowOff>
    </xdr:from>
    <xdr:to>
      <xdr:col>24</xdr:col>
      <xdr:colOff>120650</xdr:colOff>
      <xdr:row>53</xdr:row>
      <xdr:rowOff>107950</xdr:rowOff>
    </xdr:to>
    <xdr:cxnSp macro="">
      <xdr:nvCxnSpPr>
        <xdr:cNvPr id="246" name="直線コネクタ 245"/>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16510</xdr:rowOff>
    </xdr:from>
    <xdr:to>
      <xdr:col>24</xdr:col>
      <xdr:colOff>31750</xdr:colOff>
      <xdr:row>55</xdr:row>
      <xdr:rowOff>153670</xdr:rowOff>
    </xdr:to>
    <xdr:cxnSp macro="">
      <xdr:nvCxnSpPr>
        <xdr:cNvPr id="247" name="直線コネクタ 246"/>
        <xdr:cNvCxnSpPr/>
      </xdr:nvCxnSpPr>
      <xdr:spPr>
        <a:xfrm flipV="1">
          <a:off x="15671800" y="94462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31750</xdr:rowOff>
    </xdr:from>
    <xdr:to>
      <xdr:col>22</xdr:col>
      <xdr:colOff>565150</xdr:colOff>
      <xdr:row>55</xdr:row>
      <xdr:rowOff>153670</xdr:rowOff>
    </xdr:to>
    <xdr:cxnSp macro="">
      <xdr:nvCxnSpPr>
        <xdr:cNvPr id="250" name="直線コネクタ 249"/>
        <xdr:cNvCxnSpPr/>
      </xdr:nvCxnSpPr>
      <xdr:spPr>
        <a:xfrm>
          <a:off x="14782800" y="9461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1" name="フローチャート :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21607</xdr:rowOff>
    </xdr:from>
    <xdr:ext cx="736600" cy="259045"/>
    <xdr:sp macro="" textlink="">
      <xdr:nvSpPr>
        <xdr:cNvPr id="252" name="テキスト ボックス 251"/>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55</xdr:row>
      <xdr:rowOff>39370</xdr:rowOff>
    </xdr:to>
    <xdr:cxnSp macro="">
      <xdr:nvCxnSpPr>
        <xdr:cNvPr id="253" name="直線コネクタ 252"/>
        <xdr:cNvCxnSpPr/>
      </xdr:nvCxnSpPr>
      <xdr:spPr>
        <a:xfrm flipV="1">
          <a:off x="13893800" y="946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4" name="フローチャート : 判断 253"/>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5" name="テキスト ボックス 254"/>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142240</xdr:rowOff>
    </xdr:from>
    <xdr:to>
      <xdr:col>20</xdr:col>
      <xdr:colOff>158750</xdr:colOff>
      <xdr:row>55</xdr:row>
      <xdr:rowOff>39370</xdr:rowOff>
    </xdr:to>
    <xdr:cxnSp macro="">
      <xdr:nvCxnSpPr>
        <xdr:cNvPr id="256" name="直線コネクタ 255"/>
        <xdr:cNvCxnSpPr/>
      </xdr:nvCxnSpPr>
      <xdr:spPr>
        <a:xfrm>
          <a:off x="13004800" y="9400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7" name="フローチャート : 判断 256"/>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8" name="テキスト ボックス 257"/>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59" name="フローチャート : 判断 258"/>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60" name="テキスト ボックス 259"/>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137160</xdr:rowOff>
    </xdr:from>
    <xdr:to>
      <xdr:col>24</xdr:col>
      <xdr:colOff>82550</xdr:colOff>
      <xdr:row>55</xdr:row>
      <xdr:rowOff>67310</xdr:rowOff>
    </xdr:to>
    <xdr:sp macro="" textlink="">
      <xdr:nvSpPr>
        <xdr:cNvPr id="266" name="円/楕円 265"/>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153687</xdr:rowOff>
    </xdr:from>
    <xdr:ext cx="762000" cy="259045"/>
    <xdr:sp macro="" textlink="">
      <xdr:nvSpPr>
        <xdr:cNvPr id="267" name="その他該当値テキスト"/>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102870</xdr:rowOff>
    </xdr:from>
    <xdr:to>
      <xdr:col>22</xdr:col>
      <xdr:colOff>615950</xdr:colOff>
      <xdr:row>56</xdr:row>
      <xdr:rowOff>33020</xdr:rowOff>
    </xdr:to>
    <xdr:sp macro="" textlink="">
      <xdr:nvSpPr>
        <xdr:cNvPr id="268" name="円/楕円 267"/>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69" name="テキスト ボックス 268"/>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152400</xdr:rowOff>
    </xdr:from>
    <xdr:to>
      <xdr:col>21</xdr:col>
      <xdr:colOff>412750</xdr:colOff>
      <xdr:row>55</xdr:row>
      <xdr:rowOff>82550</xdr:rowOff>
    </xdr:to>
    <xdr:sp macro="" textlink="">
      <xdr:nvSpPr>
        <xdr:cNvPr id="270" name="円/楕円 269"/>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92727</xdr:rowOff>
    </xdr:from>
    <xdr:ext cx="762000" cy="259045"/>
    <xdr:sp macro="" textlink="">
      <xdr:nvSpPr>
        <xdr:cNvPr id="271" name="テキスト ボックス 270"/>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160020</xdr:rowOff>
    </xdr:from>
    <xdr:to>
      <xdr:col>20</xdr:col>
      <xdr:colOff>209550</xdr:colOff>
      <xdr:row>55</xdr:row>
      <xdr:rowOff>90170</xdr:rowOff>
    </xdr:to>
    <xdr:sp macro="" textlink="">
      <xdr:nvSpPr>
        <xdr:cNvPr id="272" name="円/楕円 271"/>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100347</xdr:rowOff>
    </xdr:from>
    <xdr:ext cx="762000" cy="259045"/>
    <xdr:sp macro="" textlink="">
      <xdr:nvSpPr>
        <xdr:cNvPr id="273" name="テキスト ボックス 272"/>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91440</xdr:rowOff>
    </xdr:from>
    <xdr:to>
      <xdr:col>19</xdr:col>
      <xdr:colOff>6350</xdr:colOff>
      <xdr:row>55</xdr:row>
      <xdr:rowOff>21590</xdr:rowOff>
    </xdr:to>
    <xdr:sp macro="" textlink="">
      <xdr:nvSpPr>
        <xdr:cNvPr id="274" name="円/楕円 273"/>
        <xdr:cNvSpPr/>
      </xdr:nvSpPr>
      <xdr:spPr>
        <a:xfrm>
          <a:off x="12954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31767</xdr:rowOff>
    </xdr:from>
    <xdr:ext cx="762000" cy="259045"/>
    <xdr:sp macro="" textlink="">
      <xdr:nvSpPr>
        <xdr:cNvPr id="275" name="テキスト ボックス 274"/>
        <xdr:cNvSpPr txBox="1"/>
      </xdr:nvSpPr>
      <xdr:spPr>
        <a:xfrm>
          <a:off x="12623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類似団体内でも高い数値であるが、消防事務・清掃事務・学校給食事務等を共同で行っている一部事務組合への負担金等が主な要因である。ここ数年の補助費等の比率低下については、一部事務組合の公債費が償還完了となっていることによる負担金減額が主なものとなっているが、今後は一部事務組合所有資産の老朽化対策等の実施が予定されているため、計画的な基金への積立てにより財政負担の軽減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40132</xdr:rowOff>
    </xdr:from>
    <xdr:to>
      <xdr:col>24</xdr:col>
      <xdr:colOff>31750</xdr:colOff>
      <xdr:row>39</xdr:row>
      <xdr:rowOff>143002</xdr:rowOff>
    </xdr:to>
    <xdr:cxnSp macro="">
      <xdr:nvCxnSpPr>
        <xdr:cNvPr id="300" name="直線コネクタ 299"/>
        <xdr:cNvCxnSpPr/>
      </xdr:nvCxnSpPr>
      <xdr:spPr>
        <a:xfrm flipV="1">
          <a:off x="16510000" y="5869432"/>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115079</xdr:rowOff>
    </xdr:from>
    <xdr:ext cx="762000" cy="259045"/>
    <xdr:sp macro="" textlink="">
      <xdr:nvSpPr>
        <xdr:cNvPr id="301" name="補助費等最小値テキスト"/>
        <xdr:cNvSpPr txBox="1"/>
      </xdr:nvSpPr>
      <xdr:spPr>
        <a:xfrm>
          <a:off x="16598900" y="68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24.1</a:t>
          </a:r>
          <a:endParaRPr kumimoji="1" lang="ja-JP" altLang="en-US" sz="1000" b="1">
            <a:latin typeface="ＭＳ Ｐゴシック"/>
          </a:endParaRPr>
        </a:p>
      </xdr:txBody>
    </xdr:sp>
    <xdr:clientData/>
  </xdr:oneCellAnchor>
  <xdr:twoCellAnchor>
    <xdr:from>
      <xdr:col>23</xdr:col>
      <xdr:colOff>628650</xdr:colOff>
      <xdr:row>39</xdr:row>
      <xdr:rowOff>143002</xdr:rowOff>
    </xdr:from>
    <xdr:to>
      <xdr:col>24</xdr:col>
      <xdr:colOff>120650</xdr:colOff>
      <xdr:row>39</xdr:row>
      <xdr:rowOff>143002</xdr:rowOff>
    </xdr:to>
    <xdr:cxnSp macro="">
      <xdr:nvCxnSpPr>
        <xdr:cNvPr id="302" name="直線コネクタ 301"/>
        <xdr:cNvCxnSpPr/>
      </xdr:nvCxnSpPr>
      <xdr:spPr>
        <a:xfrm>
          <a:off x="16421100" y="682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126509</xdr:rowOff>
    </xdr:from>
    <xdr:ext cx="762000" cy="259045"/>
    <xdr:sp macro="" textlink="">
      <xdr:nvSpPr>
        <xdr:cNvPr id="303"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40132</xdr:rowOff>
    </xdr:from>
    <xdr:to>
      <xdr:col>24</xdr:col>
      <xdr:colOff>120650</xdr:colOff>
      <xdr:row>34</xdr:row>
      <xdr:rowOff>40132</xdr:rowOff>
    </xdr:to>
    <xdr:cxnSp macro="">
      <xdr:nvCxnSpPr>
        <xdr:cNvPr id="304" name="直線コネクタ 303"/>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85852</xdr:rowOff>
    </xdr:from>
    <xdr:to>
      <xdr:col>24</xdr:col>
      <xdr:colOff>31750</xdr:colOff>
      <xdr:row>38</xdr:row>
      <xdr:rowOff>163576</xdr:rowOff>
    </xdr:to>
    <xdr:cxnSp macro="">
      <xdr:nvCxnSpPr>
        <xdr:cNvPr id="305" name="直線コネクタ 304"/>
        <xdr:cNvCxnSpPr/>
      </xdr:nvCxnSpPr>
      <xdr:spPr>
        <a:xfrm flipV="1">
          <a:off x="15671800" y="660095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06"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7" name="フローチャート :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163576</xdr:rowOff>
    </xdr:from>
    <xdr:to>
      <xdr:col>22</xdr:col>
      <xdr:colOff>565150</xdr:colOff>
      <xdr:row>38</xdr:row>
      <xdr:rowOff>163576</xdr:rowOff>
    </xdr:to>
    <xdr:cxnSp macro="">
      <xdr:nvCxnSpPr>
        <xdr:cNvPr id="308" name="直線コネクタ 307"/>
        <xdr:cNvCxnSpPr/>
      </xdr:nvCxnSpPr>
      <xdr:spPr>
        <a:xfrm>
          <a:off x="14782800" y="6678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5334</xdr:rowOff>
    </xdr:from>
    <xdr:to>
      <xdr:col>22</xdr:col>
      <xdr:colOff>615950</xdr:colOff>
      <xdr:row>37</xdr:row>
      <xdr:rowOff>106934</xdr:rowOff>
    </xdr:to>
    <xdr:sp macro="" textlink="">
      <xdr:nvSpPr>
        <xdr:cNvPr id="309" name="フローチャート : 判断 308"/>
        <xdr:cNvSpPr/>
      </xdr:nvSpPr>
      <xdr:spPr>
        <a:xfrm>
          <a:off x="15621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117111</xdr:rowOff>
    </xdr:from>
    <xdr:ext cx="736600" cy="259045"/>
    <xdr:sp macro="" textlink="">
      <xdr:nvSpPr>
        <xdr:cNvPr id="310" name="テキスト ボックス 309"/>
        <xdr:cNvSpPr txBox="1"/>
      </xdr:nvSpPr>
      <xdr:spPr>
        <a:xfrm>
          <a:off x="15290800" y="6117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163576</xdr:rowOff>
    </xdr:from>
    <xdr:to>
      <xdr:col>21</xdr:col>
      <xdr:colOff>361950</xdr:colOff>
      <xdr:row>39</xdr:row>
      <xdr:rowOff>83566</xdr:rowOff>
    </xdr:to>
    <xdr:cxnSp macro="">
      <xdr:nvCxnSpPr>
        <xdr:cNvPr id="311" name="直線コネクタ 310"/>
        <xdr:cNvCxnSpPr/>
      </xdr:nvCxnSpPr>
      <xdr:spPr>
        <a:xfrm flipV="1">
          <a:off x="13893800" y="66786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158496</xdr:rowOff>
    </xdr:from>
    <xdr:to>
      <xdr:col>21</xdr:col>
      <xdr:colOff>412750</xdr:colOff>
      <xdr:row>37</xdr:row>
      <xdr:rowOff>88646</xdr:rowOff>
    </xdr:to>
    <xdr:sp macro="" textlink="">
      <xdr:nvSpPr>
        <xdr:cNvPr id="312" name="フローチャート : 判断 311"/>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98823</xdr:rowOff>
    </xdr:from>
    <xdr:ext cx="762000" cy="259045"/>
    <xdr:sp macro="" textlink="">
      <xdr:nvSpPr>
        <xdr:cNvPr id="313" name="テキスト ボックス 312"/>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42418</xdr:rowOff>
    </xdr:from>
    <xdr:to>
      <xdr:col>20</xdr:col>
      <xdr:colOff>158750</xdr:colOff>
      <xdr:row>39</xdr:row>
      <xdr:rowOff>83566</xdr:rowOff>
    </xdr:to>
    <xdr:cxnSp macro="">
      <xdr:nvCxnSpPr>
        <xdr:cNvPr id="314" name="直線コネクタ 313"/>
        <xdr:cNvCxnSpPr/>
      </xdr:nvCxnSpPr>
      <xdr:spPr>
        <a:xfrm>
          <a:off x="13004800" y="67289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15" name="フローチャート : 判断 314"/>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103395</xdr:rowOff>
    </xdr:from>
    <xdr:ext cx="762000" cy="259045"/>
    <xdr:sp macro="" textlink="">
      <xdr:nvSpPr>
        <xdr:cNvPr id="316" name="テキスト ボックス 315"/>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17" name="フローチャート : 判断 316"/>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18" name="テキスト ボックス 317"/>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35052</xdr:rowOff>
    </xdr:from>
    <xdr:to>
      <xdr:col>24</xdr:col>
      <xdr:colOff>82550</xdr:colOff>
      <xdr:row>38</xdr:row>
      <xdr:rowOff>136652</xdr:rowOff>
    </xdr:to>
    <xdr:sp macro="" textlink="">
      <xdr:nvSpPr>
        <xdr:cNvPr id="324" name="円/楕円 323"/>
        <xdr:cNvSpPr/>
      </xdr:nvSpPr>
      <xdr:spPr>
        <a:xfrm>
          <a:off x="16459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7129</xdr:rowOff>
    </xdr:from>
    <xdr:ext cx="762000" cy="259045"/>
    <xdr:sp macro="" textlink="">
      <xdr:nvSpPr>
        <xdr:cNvPr id="325" name="補助費等該当値テキスト"/>
        <xdr:cNvSpPr txBox="1"/>
      </xdr:nvSpPr>
      <xdr:spPr>
        <a:xfrm>
          <a:off x="16598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112776</xdr:rowOff>
    </xdr:from>
    <xdr:to>
      <xdr:col>22</xdr:col>
      <xdr:colOff>615950</xdr:colOff>
      <xdr:row>39</xdr:row>
      <xdr:rowOff>42926</xdr:rowOff>
    </xdr:to>
    <xdr:sp macro="" textlink="">
      <xdr:nvSpPr>
        <xdr:cNvPr id="326" name="円/楕円 325"/>
        <xdr:cNvSpPr/>
      </xdr:nvSpPr>
      <xdr:spPr>
        <a:xfrm>
          <a:off x="15621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27703</xdr:rowOff>
    </xdr:from>
    <xdr:ext cx="736600" cy="259045"/>
    <xdr:sp macro="" textlink="">
      <xdr:nvSpPr>
        <xdr:cNvPr id="327" name="テキスト ボックス 326"/>
        <xdr:cNvSpPr txBox="1"/>
      </xdr:nvSpPr>
      <xdr:spPr>
        <a:xfrm>
          <a:off x="15290800" y="671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112776</xdr:rowOff>
    </xdr:from>
    <xdr:to>
      <xdr:col>21</xdr:col>
      <xdr:colOff>412750</xdr:colOff>
      <xdr:row>39</xdr:row>
      <xdr:rowOff>42926</xdr:rowOff>
    </xdr:to>
    <xdr:sp macro="" textlink="">
      <xdr:nvSpPr>
        <xdr:cNvPr id="328" name="円/楕円 327"/>
        <xdr:cNvSpPr/>
      </xdr:nvSpPr>
      <xdr:spPr>
        <a:xfrm>
          <a:off x="14732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27703</xdr:rowOff>
    </xdr:from>
    <xdr:ext cx="762000" cy="259045"/>
    <xdr:sp macro="" textlink="">
      <xdr:nvSpPr>
        <xdr:cNvPr id="329" name="テキスト ボックス 328"/>
        <xdr:cNvSpPr txBox="1"/>
      </xdr:nvSpPr>
      <xdr:spPr>
        <a:xfrm>
          <a:off x="14401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32766</xdr:rowOff>
    </xdr:from>
    <xdr:to>
      <xdr:col>20</xdr:col>
      <xdr:colOff>209550</xdr:colOff>
      <xdr:row>39</xdr:row>
      <xdr:rowOff>134366</xdr:rowOff>
    </xdr:to>
    <xdr:sp macro="" textlink="">
      <xdr:nvSpPr>
        <xdr:cNvPr id="330" name="円/楕円 329"/>
        <xdr:cNvSpPr/>
      </xdr:nvSpPr>
      <xdr:spPr>
        <a:xfrm>
          <a:off x="13843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119143</xdr:rowOff>
    </xdr:from>
    <xdr:ext cx="762000" cy="259045"/>
    <xdr:sp macro="" textlink="">
      <xdr:nvSpPr>
        <xdr:cNvPr id="331" name="テキスト ボックス 330"/>
        <xdr:cNvSpPr txBox="1"/>
      </xdr:nvSpPr>
      <xdr:spPr>
        <a:xfrm>
          <a:off x="13512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163068</xdr:rowOff>
    </xdr:from>
    <xdr:to>
      <xdr:col>19</xdr:col>
      <xdr:colOff>6350</xdr:colOff>
      <xdr:row>39</xdr:row>
      <xdr:rowOff>93218</xdr:rowOff>
    </xdr:to>
    <xdr:sp macro="" textlink="">
      <xdr:nvSpPr>
        <xdr:cNvPr id="332" name="円/楕円 331"/>
        <xdr:cNvSpPr/>
      </xdr:nvSpPr>
      <xdr:spPr>
        <a:xfrm>
          <a:off x="12954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77995</xdr:rowOff>
    </xdr:from>
    <xdr:ext cx="762000" cy="259045"/>
    <xdr:sp macro="" textlink="">
      <xdr:nvSpPr>
        <xdr:cNvPr id="333" name="テキスト ボックス 332"/>
        <xdr:cNvSpPr txBox="1"/>
      </xdr:nvSpPr>
      <xdr:spPr>
        <a:xfrm>
          <a:off x="12623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公債費については、類似団体平均値よりも２．２ポイント低い状況ではあるが、類似団体平均値との開きが縮小している。</a:t>
          </a:r>
          <a:endParaRPr kumimoji="1" lang="en-US" altLang="ja-JP" sz="1300">
            <a:latin typeface="ＭＳ Ｐゴシック"/>
          </a:endParaRPr>
        </a:p>
        <a:p>
          <a:r>
            <a:rPr kumimoji="1" lang="ja-JP" altLang="en-US" sz="1300">
              <a:latin typeface="ＭＳ Ｐゴシック"/>
            </a:rPr>
            <a:t>　学校改築事業に伴い起債残高が急激に増加するとともに、公共下水道事業や道路整備事業に係る公債費の増加が見込まれるため、緊急性や住民ニーズを反映した事業の選択による普通建設事業の抑制などにより、事業の集中と選択による効率的な財政運営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119380</xdr:rowOff>
    </xdr:to>
    <xdr:cxnSp macro="">
      <xdr:nvCxnSpPr>
        <xdr:cNvPr id="361" name="直線コネクタ 360"/>
        <xdr:cNvCxnSpPr/>
      </xdr:nvCxnSpPr>
      <xdr:spPr>
        <a:xfrm flipV="1">
          <a:off x="4826000" y="124256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91457</xdr:rowOff>
    </xdr:from>
    <xdr:ext cx="762000" cy="259045"/>
    <xdr:sp macro="" textlink="">
      <xdr:nvSpPr>
        <xdr:cNvPr id="362" name="公債費最小値テキスト"/>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80</xdr:row>
      <xdr:rowOff>119380</xdr:rowOff>
    </xdr:from>
    <xdr:to>
      <xdr:col>7</xdr:col>
      <xdr:colOff>104775</xdr:colOff>
      <xdr:row>80</xdr:row>
      <xdr:rowOff>119380</xdr:rowOff>
    </xdr:to>
    <xdr:cxnSp macro="">
      <xdr:nvCxnSpPr>
        <xdr:cNvPr id="363" name="直線コネクタ 362"/>
        <xdr:cNvCxnSpPr/>
      </xdr:nvCxnSpPr>
      <xdr:spPr>
        <a:xfrm>
          <a:off x="4737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64"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65" name="直線コネクタ 364"/>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123190</xdr:rowOff>
    </xdr:from>
    <xdr:to>
      <xdr:col>7</xdr:col>
      <xdr:colOff>15875</xdr:colOff>
      <xdr:row>75</xdr:row>
      <xdr:rowOff>138430</xdr:rowOff>
    </xdr:to>
    <xdr:cxnSp macro="">
      <xdr:nvCxnSpPr>
        <xdr:cNvPr id="366" name="直線コネクタ 365"/>
        <xdr:cNvCxnSpPr/>
      </xdr:nvCxnSpPr>
      <xdr:spPr>
        <a:xfrm>
          <a:off x="3987800" y="12981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55897</xdr:rowOff>
    </xdr:from>
    <xdr:ext cx="762000" cy="259045"/>
    <xdr:sp macro="" textlink="">
      <xdr:nvSpPr>
        <xdr:cNvPr id="367" name="公債費平均値テキスト"/>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68" name="フローチャート : 判断 367"/>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100330</xdr:rowOff>
    </xdr:from>
    <xdr:to>
      <xdr:col>5</xdr:col>
      <xdr:colOff>549275</xdr:colOff>
      <xdr:row>75</xdr:row>
      <xdr:rowOff>123190</xdr:rowOff>
    </xdr:to>
    <xdr:cxnSp macro="">
      <xdr:nvCxnSpPr>
        <xdr:cNvPr id="369" name="直線コネクタ 368"/>
        <xdr:cNvCxnSpPr/>
      </xdr:nvCxnSpPr>
      <xdr:spPr>
        <a:xfrm>
          <a:off x="3098800" y="12959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70" name="フローチャート : 判断 369"/>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44466</xdr:rowOff>
    </xdr:from>
    <xdr:ext cx="736600" cy="259045"/>
    <xdr:sp macro="" textlink="">
      <xdr:nvSpPr>
        <xdr:cNvPr id="371" name="テキスト ボックス 370"/>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100330</xdr:rowOff>
    </xdr:from>
    <xdr:to>
      <xdr:col>4</xdr:col>
      <xdr:colOff>346075</xdr:colOff>
      <xdr:row>75</xdr:row>
      <xdr:rowOff>115570</xdr:rowOff>
    </xdr:to>
    <xdr:cxnSp macro="">
      <xdr:nvCxnSpPr>
        <xdr:cNvPr id="372" name="直線コネクタ 371"/>
        <xdr:cNvCxnSpPr/>
      </xdr:nvCxnSpPr>
      <xdr:spPr>
        <a:xfrm flipV="1">
          <a:off x="2209800" y="12959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11430</xdr:rowOff>
    </xdr:from>
    <xdr:to>
      <xdr:col>4</xdr:col>
      <xdr:colOff>396875</xdr:colOff>
      <xdr:row>77</xdr:row>
      <xdr:rowOff>113030</xdr:rowOff>
    </xdr:to>
    <xdr:sp macro="" textlink="">
      <xdr:nvSpPr>
        <xdr:cNvPr id="373" name="フローチャート : 判断 372"/>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97807</xdr:rowOff>
    </xdr:from>
    <xdr:ext cx="762000" cy="259045"/>
    <xdr:sp macro="" textlink="">
      <xdr:nvSpPr>
        <xdr:cNvPr id="374" name="テキスト ボックス 373"/>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100330</xdr:rowOff>
    </xdr:from>
    <xdr:to>
      <xdr:col>3</xdr:col>
      <xdr:colOff>142875</xdr:colOff>
      <xdr:row>75</xdr:row>
      <xdr:rowOff>115570</xdr:rowOff>
    </xdr:to>
    <xdr:cxnSp macro="">
      <xdr:nvCxnSpPr>
        <xdr:cNvPr id="375" name="直線コネクタ 374"/>
        <xdr:cNvCxnSpPr/>
      </xdr:nvCxnSpPr>
      <xdr:spPr>
        <a:xfrm>
          <a:off x="1320800" y="12959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57150</xdr:rowOff>
    </xdr:from>
    <xdr:to>
      <xdr:col>3</xdr:col>
      <xdr:colOff>193675</xdr:colOff>
      <xdr:row>77</xdr:row>
      <xdr:rowOff>158750</xdr:rowOff>
    </xdr:to>
    <xdr:sp macro="" textlink="">
      <xdr:nvSpPr>
        <xdr:cNvPr id="376" name="フローチャート : 判断 375"/>
        <xdr:cNvSpPr/>
      </xdr:nvSpPr>
      <xdr:spPr>
        <a:xfrm>
          <a:off x="2159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143527</xdr:rowOff>
    </xdr:from>
    <xdr:ext cx="762000" cy="259045"/>
    <xdr:sp macro="" textlink="">
      <xdr:nvSpPr>
        <xdr:cNvPr id="377" name="テキスト ボックス 376"/>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78" name="フローチャート : 判断 377"/>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79" name="テキスト ボックス 378"/>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87630</xdr:rowOff>
    </xdr:from>
    <xdr:to>
      <xdr:col>7</xdr:col>
      <xdr:colOff>66675</xdr:colOff>
      <xdr:row>76</xdr:row>
      <xdr:rowOff>17780</xdr:rowOff>
    </xdr:to>
    <xdr:sp macro="" textlink="">
      <xdr:nvSpPr>
        <xdr:cNvPr id="385" name="円/楕円 384"/>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104157</xdr:rowOff>
    </xdr:from>
    <xdr:ext cx="762000" cy="259045"/>
    <xdr:sp macro="" textlink="">
      <xdr:nvSpPr>
        <xdr:cNvPr id="386"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72390</xdr:rowOff>
    </xdr:from>
    <xdr:to>
      <xdr:col>5</xdr:col>
      <xdr:colOff>600075</xdr:colOff>
      <xdr:row>76</xdr:row>
      <xdr:rowOff>2539</xdr:rowOff>
    </xdr:to>
    <xdr:sp macro="" textlink="">
      <xdr:nvSpPr>
        <xdr:cNvPr id="387" name="円/楕円 386"/>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12717</xdr:rowOff>
    </xdr:from>
    <xdr:ext cx="736600" cy="259045"/>
    <xdr:sp macro="" textlink="">
      <xdr:nvSpPr>
        <xdr:cNvPr id="388" name="テキスト ボックス 387"/>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49530</xdr:rowOff>
    </xdr:from>
    <xdr:to>
      <xdr:col>4</xdr:col>
      <xdr:colOff>396875</xdr:colOff>
      <xdr:row>75</xdr:row>
      <xdr:rowOff>151130</xdr:rowOff>
    </xdr:to>
    <xdr:sp macro="" textlink="">
      <xdr:nvSpPr>
        <xdr:cNvPr id="389" name="円/楕円 388"/>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161307</xdr:rowOff>
    </xdr:from>
    <xdr:ext cx="762000" cy="259045"/>
    <xdr:sp macro="" textlink="">
      <xdr:nvSpPr>
        <xdr:cNvPr id="390" name="テキスト ボックス 389"/>
        <xdr:cNvSpPr txBox="1"/>
      </xdr:nvSpPr>
      <xdr:spPr>
        <a:xfrm>
          <a:off x="2717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64770</xdr:rowOff>
    </xdr:from>
    <xdr:to>
      <xdr:col>3</xdr:col>
      <xdr:colOff>193675</xdr:colOff>
      <xdr:row>75</xdr:row>
      <xdr:rowOff>166370</xdr:rowOff>
    </xdr:to>
    <xdr:sp macro="" textlink="">
      <xdr:nvSpPr>
        <xdr:cNvPr id="391" name="円/楕円 390"/>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5097</xdr:rowOff>
    </xdr:from>
    <xdr:ext cx="762000" cy="259045"/>
    <xdr:sp macro="" textlink="">
      <xdr:nvSpPr>
        <xdr:cNvPr id="392" name="テキスト ボックス 391"/>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49530</xdr:rowOff>
    </xdr:from>
    <xdr:to>
      <xdr:col>1</xdr:col>
      <xdr:colOff>676275</xdr:colOff>
      <xdr:row>75</xdr:row>
      <xdr:rowOff>151130</xdr:rowOff>
    </xdr:to>
    <xdr:sp macro="" textlink="">
      <xdr:nvSpPr>
        <xdr:cNvPr id="393" name="円/楕円 392"/>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161307</xdr:rowOff>
    </xdr:from>
    <xdr:ext cx="762000" cy="259045"/>
    <xdr:sp macro="" textlink="">
      <xdr:nvSpPr>
        <xdr:cNvPr id="394" name="テキスト ボックス 393"/>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公債費以外において、物件費は増加したが、それ以外は横這い又は減少していることから前年度比で２．９ポイント下がる結果となった。</a:t>
          </a:r>
          <a:endParaRPr kumimoji="1" lang="en-US" altLang="ja-JP" sz="1300">
            <a:latin typeface="ＭＳ Ｐゴシック"/>
          </a:endParaRPr>
        </a:p>
        <a:p>
          <a:r>
            <a:rPr kumimoji="1" lang="ja-JP" altLang="en-US" sz="1300">
              <a:latin typeface="ＭＳ Ｐゴシック"/>
            </a:rPr>
            <a:t>　一方、公債費は若干上昇しており、今後も上昇が見込まれるため、比率のみにとらわれず全体のバランスに考慮し、地方債への過大な依存によらない健全な財政運営に努める。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69850</xdr:rowOff>
    </xdr:from>
    <xdr:to>
      <xdr:col>24</xdr:col>
      <xdr:colOff>31750</xdr:colOff>
      <xdr:row>81</xdr:row>
      <xdr:rowOff>130811</xdr:rowOff>
    </xdr:to>
    <xdr:cxnSp macro="">
      <xdr:nvCxnSpPr>
        <xdr:cNvPr id="422" name="直線コネクタ 421"/>
        <xdr:cNvCxnSpPr/>
      </xdr:nvCxnSpPr>
      <xdr:spPr>
        <a:xfrm flipV="1">
          <a:off x="16510000" y="12585700"/>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102888</xdr:rowOff>
    </xdr:from>
    <xdr:ext cx="762000" cy="259045"/>
    <xdr:sp macro="" textlink="">
      <xdr:nvSpPr>
        <xdr:cNvPr id="423" name="公債費以外最小値テキスト"/>
        <xdr:cNvSpPr txBox="1"/>
      </xdr:nvSpPr>
      <xdr:spPr>
        <a:xfrm>
          <a:off x="16598900" y="139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130811</xdr:rowOff>
    </xdr:from>
    <xdr:to>
      <xdr:col>24</xdr:col>
      <xdr:colOff>120650</xdr:colOff>
      <xdr:row>81</xdr:row>
      <xdr:rowOff>130811</xdr:rowOff>
    </xdr:to>
    <xdr:cxnSp macro="">
      <xdr:nvCxnSpPr>
        <xdr:cNvPr id="424" name="直線コネクタ 423"/>
        <xdr:cNvCxnSpPr/>
      </xdr:nvCxnSpPr>
      <xdr:spPr>
        <a:xfrm>
          <a:off x="16421100" y="140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156227</xdr:rowOff>
    </xdr:from>
    <xdr:ext cx="762000" cy="259045"/>
    <xdr:sp macro="" textlink="">
      <xdr:nvSpPr>
        <xdr:cNvPr id="425"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69850</xdr:rowOff>
    </xdr:from>
    <xdr:to>
      <xdr:col>24</xdr:col>
      <xdr:colOff>120650</xdr:colOff>
      <xdr:row>73</xdr:row>
      <xdr:rowOff>69850</xdr:rowOff>
    </xdr:to>
    <xdr:cxnSp macro="">
      <xdr:nvCxnSpPr>
        <xdr:cNvPr id="426" name="直線コネクタ 425"/>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127000</xdr:rowOff>
    </xdr:from>
    <xdr:to>
      <xdr:col>24</xdr:col>
      <xdr:colOff>31750</xdr:colOff>
      <xdr:row>77</xdr:row>
      <xdr:rowOff>146050</xdr:rowOff>
    </xdr:to>
    <xdr:cxnSp macro="">
      <xdr:nvCxnSpPr>
        <xdr:cNvPr id="427" name="直線コネクタ 426"/>
        <xdr:cNvCxnSpPr/>
      </xdr:nvCxnSpPr>
      <xdr:spPr>
        <a:xfrm flipV="1">
          <a:off x="15671800" y="131572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97807</xdr:rowOff>
    </xdr:from>
    <xdr:ext cx="762000" cy="259045"/>
    <xdr:sp macro="" textlink="">
      <xdr:nvSpPr>
        <xdr:cNvPr id="428"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29" name="フローチャート : 判断 428"/>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92711</xdr:rowOff>
    </xdr:from>
    <xdr:to>
      <xdr:col>22</xdr:col>
      <xdr:colOff>565150</xdr:colOff>
      <xdr:row>77</xdr:row>
      <xdr:rowOff>146050</xdr:rowOff>
    </xdr:to>
    <xdr:cxnSp macro="">
      <xdr:nvCxnSpPr>
        <xdr:cNvPr id="430" name="直線コネクタ 429"/>
        <xdr:cNvCxnSpPr/>
      </xdr:nvCxnSpPr>
      <xdr:spPr>
        <a:xfrm>
          <a:off x="14782800" y="132943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125730</xdr:rowOff>
    </xdr:from>
    <xdr:to>
      <xdr:col>22</xdr:col>
      <xdr:colOff>615950</xdr:colOff>
      <xdr:row>78</xdr:row>
      <xdr:rowOff>55880</xdr:rowOff>
    </xdr:to>
    <xdr:sp macro="" textlink="">
      <xdr:nvSpPr>
        <xdr:cNvPr id="431" name="フローチャート : 判断 430"/>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40657</xdr:rowOff>
    </xdr:from>
    <xdr:ext cx="736600" cy="259045"/>
    <xdr:sp macro="" textlink="">
      <xdr:nvSpPr>
        <xdr:cNvPr id="432" name="テキスト ボックス 431"/>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92711</xdr:rowOff>
    </xdr:from>
    <xdr:to>
      <xdr:col>21</xdr:col>
      <xdr:colOff>361950</xdr:colOff>
      <xdr:row>78</xdr:row>
      <xdr:rowOff>66039</xdr:rowOff>
    </xdr:to>
    <xdr:cxnSp macro="">
      <xdr:nvCxnSpPr>
        <xdr:cNvPr id="433" name="直線コネクタ 432"/>
        <xdr:cNvCxnSpPr/>
      </xdr:nvCxnSpPr>
      <xdr:spPr>
        <a:xfrm flipV="1">
          <a:off x="13893800" y="132943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4" name="フローチャート : 判断 433"/>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5" name="テキスト ボックス 434"/>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xdr:rowOff>
    </xdr:from>
    <xdr:to>
      <xdr:col>20</xdr:col>
      <xdr:colOff>158750</xdr:colOff>
      <xdr:row>78</xdr:row>
      <xdr:rowOff>66039</xdr:rowOff>
    </xdr:to>
    <xdr:cxnSp macro="">
      <xdr:nvCxnSpPr>
        <xdr:cNvPr id="436" name="直線コネクタ 435"/>
        <xdr:cNvCxnSpPr/>
      </xdr:nvCxnSpPr>
      <xdr:spPr>
        <a:xfrm>
          <a:off x="13004800" y="1320292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125730</xdr:rowOff>
    </xdr:from>
    <xdr:to>
      <xdr:col>20</xdr:col>
      <xdr:colOff>209550</xdr:colOff>
      <xdr:row>78</xdr:row>
      <xdr:rowOff>55880</xdr:rowOff>
    </xdr:to>
    <xdr:sp macro="" textlink="">
      <xdr:nvSpPr>
        <xdr:cNvPr id="437" name="フローチャート : 判断 436"/>
        <xdr:cNvSpPr/>
      </xdr:nvSpPr>
      <xdr:spPr>
        <a:xfrm>
          <a:off x="13843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66057</xdr:rowOff>
    </xdr:from>
    <xdr:ext cx="762000" cy="259045"/>
    <xdr:sp macro="" textlink="">
      <xdr:nvSpPr>
        <xdr:cNvPr id="438" name="テキスト ボックス 437"/>
        <xdr:cNvSpPr txBox="1"/>
      </xdr:nvSpPr>
      <xdr:spPr>
        <a:xfrm>
          <a:off x="13512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0</xdr:rowOff>
    </xdr:from>
    <xdr:to>
      <xdr:col>19</xdr:col>
      <xdr:colOff>6350</xdr:colOff>
      <xdr:row>76</xdr:row>
      <xdr:rowOff>101600</xdr:rowOff>
    </xdr:to>
    <xdr:sp macro="" textlink="">
      <xdr:nvSpPr>
        <xdr:cNvPr id="439" name="フローチャート : 判断 438"/>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111777</xdr:rowOff>
    </xdr:from>
    <xdr:ext cx="762000" cy="259045"/>
    <xdr:sp macro="" textlink="">
      <xdr:nvSpPr>
        <xdr:cNvPr id="440" name="テキスト ボックス 439"/>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46" name="円/楕円 445"/>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92727</xdr:rowOff>
    </xdr:from>
    <xdr:ext cx="762000" cy="259045"/>
    <xdr:sp macro="" textlink="">
      <xdr:nvSpPr>
        <xdr:cNvPr id="447"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95250</xdr:rowOff>
    </xdr:from>
    <xdr:to>
      <xdr:col>22</xdr:col>
      <xdr:colOff>615950</xdr:colOff>
      <xdr:row>78</xdr:row>
      <xdr:rowOff>25400</xdr:rowOff>
    </xdr:to>
    <xdr:sp macro="" textlink="">
      <xdr:nvSpPr>
        <xdr:cNvPr id="448" name="円/楕円 447"/>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35577</xdr:rowOff>
    </xdr:from>
    <xdr:ext cx="736600" cy="259045"/>
    <xdr:sp macro="" textlink="">
      <xdr:nvSpPr>
        <xdr:cNvPr id="449" name="テキスト ボックス 448"/>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41911</xdr:rowOff>
    </xdr:from>
    <xdr:to>
      <xdr:col>21</xdr:col>
      <xdr:colOff>412750</xdr:colOff>
      <xdr:row>77</xdr:row>
      <xdr:rowOff>143511</xdr:rowOff>
    </xdr:to>
    <xdr:sp macro="" textlink="">
      <xdr:nvSpPr>
        <xdr:cNvPr id="450" name="円/楕円 449"/>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51" name="テキスト ボックス 45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15239</xdr:rowOff>
    </xdr:from>
    <xdr:to>
      <xdr:col>20</xdr:col>
      <xdr:colOff>209550</xdr:colOff>
      <xdr:row>78</xdr:row>
      <xdr:rowOff>116839</xdr:rowOff>
    </xdr:to>
    <xdr:sp macro="" textlink="">
      <xdr:nvSpPr>
        <xdr:cNvPr id="452" name="円/楕円 451"/>
        <xdr:cNvSpPr/>
      </xdr:nvSpPr>
      <xdr:spPr>
        <a:xfrm>
          <a:off x="13843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101616</xdr:rowOff>
    </xdr:from>
    <xdr:ext cx="762000" cy="259045"/>
    <xdr:sp macro="" textlink="">
      <xdr:nvSpPr>
        <xdr:cNvPr id="453" name="テキスト ボックス 452"/>
        <xdr:cNvSpPr txBox="1"/>
      </xdr:nvSpPr>
      <xdr:spPr>
        <a:xfrm>
          <a:off x="13512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54" name="円/楕円 453"/>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36847</xdr:rowOff>
    </xdr:from>
    <xdr:ext cx="762000" cy="259045"/>
    <xdr:sp macro="" textlink="">
      <xdr:nvSpPr>
        <xdr:cNvPr id="455" name="テキスト ボックス 454"/>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埼玉県上里町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1026</xdr:rowOff>
    </xdr:from>
    <xdr:to>
      <xdr:col>4</xdr:col>
      <xdr:colOff>1117600</xdr:colOff>
      <xdr:row>20</xdr:row>
      <xdr:rowOff>86111</xdr:rowOff>
    </xdr:to>
    <xdr:cxnSp macro="">
      <xdr:nvCxnSpPr>
        <xdr:cNvPr id="43" name="直線コネクタ 42"/>
        <xdr:cNvCxnSpPr/>
      </xdr:nvCxnSpPr>
      <xdr:spPr bwMode="auto">
        <a:xfrm flipV="1">
          <a:off x="5651500" y="2277501"/>
          <a:ext cx="0" cy="12852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96288</xdr:rowOff>
    </xdr:from>
    <xdr:ext cx="762000" cy="259045"/>
    <xdr:sp macro="" textlink="">
      <xdr:nvSpPr>
        <xdr:cNvPr id="44" name="人口1人当たり決算額の推移最小値テキスト130"/>
        <xdr:cNvSpPr txBox="1"/>
      </xdr:nvSpPr>
      <xdr:spPr>
        <a:xfrm>
          <a:off x="5740400" y="357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56,372</a:t>
          </a:r>
          <a:endParaRPr kumimoji="1" lang="ja-JP" altLang="en-US" sz="1000" b="1">
            <a:latin typeface="ＭＳ Ｐゴシック"/>
          </a:endParaRPr>
        </a:p>
      </xdr:txBody>
    </xdr:sp>
    <xdr:clientData/>
  </xdr:oneCellAnchor>
  <xdr:twoCellAnchor>
    <xdr:from>
      <xdr:col>4</xdr:col>
      <xdr:colOff>1028700</xdr:colOff>
      <xdr:row>20</xdr:row>
      <xdr:rowOff>86111</xdr:rowOff>
    </xdr:from>
    <xdr:to>
      <xdr:col>5</xdr:col>
      <xdr:colOff>73025</xdr:colOff>
      <xdr:row>20</xdr:row>
      <xdr:rowOff>86111</xdr:rowOff>
    </xdr:to>
    <xdr:cxnSp macro="">
      <xdr:nvCxnSpPr>
        <xdr:cNvPr id="45" name="直線コネクタ 44"/>
        <xdr:cNvCxnSpPr/>
      </xdr:nvCxnSpPr>
      <xdr:spPr bwMode="auto">
        <a:xfrm>
          <a:off x="5562600" y="3562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87403</xdr:rowOff>
    </xdr:from>
    <xdr:ext cx="762000" cy="259045"/>
    <xdr:sp macro="" textlink="">
      <xdr:nvSpPr>
        <xdr:cNvPr id="46" name="人口1人当たり決算額の推移最大値テキスト130"/>
        <xdr:cNvSpPr txBox="1"/>
      </xdr:nvSpPr>
      <xdr:spPr>
        <a:xfrm>
          <a:off x="5740400" y="202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112,594</a:t>
          </a:r>
          <a:endParaRPr kumimoji="1" lang="ja-JP" altLang="en-US" sz="1000" b="1">
            <a:latin typeface="ＭＳ Ｐゴシック"/>
          </a:endParaRPr>
        </a:p>
      </xdr:txBody>
    </xdr:sp>
    <xdr:clientData/>
  </xdr:oneCellAnchor>
  <xdr:twoCellAnchor>
    <xdr:from>
      <xdr:col>4</xdr:col>
      <xdr:colOff>1028700</xdr:colOff>
      <xdr:row>13</xdr:row>
      <xdr:rowOff>1026</xdr:rowOff>
    </xdr:from>
    <xdr:to>
      <xdr:col>5</xdr:col>
      <xdr:colOff>73025</xdr:colOff>
      <xdr:row>13</xdr:row>
      <xdr:rowOff>1026</xdr:rowOff>
    </xdr:to>
    <xdr:cxnSp macro="">
      <xdr:nvCxnSpPr>
        <xdr:cNvPr id="47" name="直線コネクタ 46"/>
        <xdr:cNvCxnSpPr/>
      </xdr:nvCxnSpPr>
      <xdr:spPr bwMode="auto">
        <a:xfrm>
          <a:off x="5562600" y="22775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84511</xdr:rowOff>
    </xdr:from>
    <xdr:to>
      <xdr:col>4</xdr:col>
      <xdr:colOff>1117600</xdr:colOff>
      <xdr:row>20</xdr:row>
      <xdr:rowOff>86111</xdr:rowOff>
    </xdr:to>
    <xdr:cxnSp macro="">
      <xdr:nvCxnSpPr>
        <xdr:cNvPr id="48" name="直線コネクタ 47"/>
        <xdr:cNvCxnSpPr/>
      </xdr:nvCxnSpPr>
      <xdr:spPr bwMode="auto">
        <a:xfrm>
          <a:off x="5003800" y="3561136"/>
          <a:ext cx="6477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62902</xdr:rowOff>
    </xdr:from>
    <xdr:ext cx="762000" cy="259045"/>
    <xdr:sp macro="" textlink="">
      <xdr:nvSpPr>
        <xdr:cNvPr id="49" name="人口1人当たり決算額の推移平均値テキスト130"/>
        <xdr:cNvSpPr txBox="1"/>
      </xdr:nvSpPr>
      <xdr:spPr>
        <a:xfrm>
          <a:off x="5740400" y="285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46375</xdr:rowOff>
    </xdr:from>
    <xdr:to>
      <xdr:col>5</xdr:col>
      <xdr:colOff>34925</xdr:colOff>
      <xdr:row>17</xdr:row>
      <xdr:rowOff>147975</xdr:rowOff>
    </xdr:to>
    <xdr:sp macro="" textlink="">
      <xdr:nvSpPr>
        <xdr:cNvPr id="50" name="フローチャート : 判断 49"/>
        <xdr:cNvSpPr/>
      </xdr:nvSpPr>
      <xdr:spPr bwMode="auto">
        <a:xfrm>
          <a:off x="5600700" y="3008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18148</xdr:rowOff>
    </xdr:from>
    <xdr:to>
      <xdr:col>4</xdr:col>
      <xdr:colOff>469900</xdr:colOff>
      <xdr:row>20</xdr:row>
      <xdr:rowOff>84511</xdr:rowOff>
    </xdr:to>
    <xdr:cxnSp macro="">
      <xdr:nvCxnSpPr>
        <xdr:cNvPr id="51" name="直線コネクタ 50"/>
        <xdr:cNvCxnSpPr/>
      </xdr:nvCxnSpPr>
      <xdr:spPr bwMode="auto">
        <a:xfrm>
          <a:off x="4305300" y="3494773"/>
          <a:ext cx="698500" cy="66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104074</xdr:rowOff>
    </xdr:from>
    <xdr:to>
      <xdr:col>4</xdr:col>
      <xdr:colOff>520700</xdr:colOff>
      <xdr:row>18</xdr:row>
      <xdr:rowOff>34224</xdr:rowOff>
    </xdr:to>
    <xdr:sp macro="" textlink="">
      <xdr:nvSpPr>
        <xdr:cNvPr id="52" name="フローチャート : 判断 51"/>
        <xdr:cNvSpPr/>
      </xdr:nvSpPr>
      <xdr:spPr bwMode="auto">
        <a:xfrm>
          <a:off x="4953000" y="3066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44401</xdr:rowOff>
    </xdr:from>
    <xdr:ext cx="736600" cy="259045"/>
    <xdr:sp macro="" textlink="">
      <xdr:nvSpPr>
        <xdr:cNvPr id="53" name="テキスト ボックス 52"/>
        <xdr:cNvSpPr txBox="1"/>
      </xdr:nvSpPr>
      <xdr:spPr>
        <a:xfrm>
          <a:off x="4622800" y="2835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90294</xdr:rowOff>
    </xdr:from>
    <xdr:to>
      <xdr:col>3</xdr:col>
      <xdr:colOff>904875</xdr:colOff>
      <xdr:row>20</xdr:row>
      <xdr:rowOff>18148</xdr:rowOff>
    </xdr:to>
    <xdr:cxnSp macro="">
      <xdr:nvCxnSpPr>
        <xdr:cNvPr id="54" name="直線コネクタ 53"/>
        <xdr:cNvCxnSpPr/>
      </xdr:nvCxnSpPr>
      <xdr:spPr bwMode="auto">
        <a:xfrm>
          <a:off x="3606800" y="3395469"/>
          <a:ext cx="698500" cy="99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61989</xdr:rowOff>
    </xdr:from>
    <xdr:to>
      <xdr:col>3</xdr:col>
      <xdr:colOff>955675</xdr:colOff>
      <xdr:row>17</xdr:row>
      <xdr:rowOff>163589</xdr:rowOff>
    </xdr:to>
    <xdr:sp macro="" textlink="">
      <xdr:nvSpPr>
        <xdr:cNvPr id="55" name="フローチャート : 判断 54"/>
        <xdr:cNvSpPr/>
      </xdr:nvSpPr>
      <xdr:spPr bwMode="auto">
        <a:xfrm>
          <a:off x="4254500" y="302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2316</xdr:rowOff>
    </xdr:from>
    <xdr:ext cx="762000" cy="259045"/>
    <xdr:sp macro="" textlink="">
      <xdr:nvSpPr>
        <xdr:cNvPr id="56" name="テキスト ボックス 55"/>
        <xdr:cNvSpPr txBox="1"/>
      </xdr:nvSpPr>
      <xdr:spPr>
        <a:xfrm>
          <a:off x="3924300" y="279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87391</xdr:rowOff>
    </xdr:from>
    <xdr:to>
      <xdr:col>3</xdr:col>
      <xdr:colOff>206375</xdr:colOff>
      <xdr:row>19</xdr:row>
      <xdr:rowOff>90294</xdr:rowOff>
    </xdr:to>
    <xdr:cxnSp macro="">
      <xdr:nvCxnSpPr>
        <xdr:cNvPr id="57" name="直線コネクタ 56"/>
        <xdr:cNvCxnSpPr/>
      </xdr:nvCxnSpPr>
      <xdr:spPr bwMode="auto">
        <a:xfrm>
          <a:off x="2908300" y="3392566"/>
          <a:ext cx="698500" cy="2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154846</xdr:rowOff>
    </xdr:from>
    <xdr:to>
      <xdr:col>3</xdr:col>
      <xdr:colOff>257175</xdr:colOff>
      <xdr:row>17</xdr:row>
      <xdr:rowOff>84996</xdr:rowOff>
    </xdr:to>
    <xdr:sp macro="" textlink="">
      <xdr:nvSpPr>
        <xdr:cNvPr id="58" name="フローチャート : 判断 57"/>
        <xdr:cNvSpPr/>
      </xdr:nvSpPr>
      <xdr:spPr bwMode="auto">
        <a:xfrm>
          <a:off x="3556000" y="294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95173</xdr:rowOff>
    </xdr:from>
    <xdr:ext cx="762000" cy="259045"/>
    <xdr:sp macro="" textlink="">
      <xdr:nvSpPr>
        <xdr:cNvPr id="59" name="テキスト ボックス 58"/>
        <xdr:cNvSpPr txBox="1"/>
      </xdr:nvSpPr>
      <xdr:spPr>
        <a:xfrm>
          <a:off x="3225800" y="271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100233</xdr:rowOff>
    </xdr:from>
    <xdr:to>
      <xdr:col>2</xdr:col>
      <xdr:colOff>692150</xdr:colOff>
      <xdr:row>17</xdr:row>
      <xdr:rowOff>30383</xdr:rowOff>
    </xdr:to>
    <xdr:sp macro="" textlink="">
      <xdr:nvSpPr>
        <xdr:cNvPr id="60" name="フローチャート : 判断 59"/>
        <xdr:cNvSpPr/>
      </xdr:nvSpPr>
      <xdr:spPr bwMode="auto">
        <a:xfrm>
          <a:off x="2857500" y="2891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40560</xdr:rowOff>
    </xdr:from>
    <xdr:ext cx="762000" cy="259045"/>
    <xdr:sp macro="" textlink="">
      <xdr:nvSpPr>
        <xdr:cNvPr id="61" name="テキスト ボックス 60"/>
        <xdr:cNvSpPr txBox="1"/>
      </xdr:nvSpPr>
      <xdr:spPr>
        <a:xfrm>
          <a:off x="2527300" y="265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20</xdr:row>
      <xdr:rowOff>35311</xdr:rowOff>
    </xdr:from>
    <xdr:to>
      <xdr:col>5</xdr:col>
      <xdr:colOff>34925</xdr:colOff>
      <xdr:row>20</xdr:row>
      <xdr:rowOff>136911</xdr:rowOff>
    </xdr:to>
    <xdr:sp macro="" textlink="">
      <xdr:nvSpPr>
        <xdr:cNvPr id="67" name="円/楕円 66"/>
        <xdr:cNvSpPr/>
      </xdr:nvSpPr>
      <xdr:spPr bwMode="auto">
        <a:xfrm>
          <a:off x="5600700" y="3511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115338</xdr:rowOff>
    </xdr:from>
    <xdr:ext cx="762000" cy="259045"/>
    <xdr:sp macro="" textlink="">
      <xdr:nvSpPr>
        <xdr:cNvPr id="68" name="人口1人当たり決算額の推移該当値テキスト130"/>
        <xdr:cNvSpPr txBox="1"/>
      </xdr:nvSpPr>
      <xdr:spPr>
        <a:xfrm>
          <a:off x="5740400" y="342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56,372</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33711</xdr:rowOff>
    </xdr:from>
    <xdr:to>
      <xdr:col>4</xdr:col>
      <xdr:colOff>520700</xdr:colOff>
      <xdr:row>20</xdr:row>
      <xdr:rowOff>135311</xdr:rowOff>
    </xdr:to>
    <xdr:sp macro="" textlink="">
      <xdr:nvSpPr>
        <xdr:cNvPr id="69" name="円/楕円 68"/>
        <xdr:cNvSpPr/>
      </xdr:nvSpPr>
      <xdr:spPr bwMode="auto">
        <a:xfrm>
          <a:off x="4953000" y="3510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120088</xdr:rowOff>
    </xdr:from>
    <xdr:ext cx="736600" cy="259045"/>
    <xdr:sp macro="" textlink="">
      <xdr:nvSpPr>
        <xdr:cNvPr id="70" name="テキスト ボックス 69"/>
        <xdr:cNvSpPr txBox="1"/>
      </xdr:nvSpPr>
      <xdr:spPr>
        <a:xfrm>
          <a:off x="4622800" y="359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56,442</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138798</xdr:rowOff>
    </xdr:from>
    <xdr:to>
      <xdr:col>3</xdr:col>
      <xdr:colOff>955675</xdr:colOff>
      <xdr:row>20</xdr:row>
      <xdr:rowOff>68948</xdr:rowOff>
    </xdr:to>
    <xdr:sp macro="" textlink="">
      <xdr:nvSpPr>
        <xdr:cNvPr id="71" name="円/楕円 70"/>
        <xdr:cNvSpPr/>
      </xdr:nvSpPr>
      <xdr:spPr bwMode="auto">
        <a:xfrm>
          <a:off x="4254500" y="3443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53725</xdr:rowOff>
    </xdr:from>
    <xdr:ext cx="762000" cy="259045"/>
    <xdr:sp macro="" textlink="">
      <xdr:nvSpPr>
        <xdr:cNvPr id="72" name="テキスト ボックス 71"/>
        <xdr:cNvSpPr txBox="1"/>
      </xdr:nvSpPr>
      <xdr:spPr>
        <a:xfrm>
          <a:off x="3924300" y="3530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59,345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39494</xdr:rowOff>
    </xdr:from>
    <xdr:to>
      <xdr:col>3</xdr:col>
      <xdr:colOff>257175</xdr:colOff>
      <xdr:row>19</xdr:row>
      <xdr:rowOff>141094</xdr:rowOff>
    </xdr:to>
    <xdr:sp macro="" textlink="">
      <xdr:nvSpPr>
        <xdr:cNvPr id="73" name="円/楕円 72"/>
        <xdr:cNvSpPr/>
      </xdr:nvSpPr>
      <xdr:spPr bwMode="auto">
        <a:xfrm>
          <a:off x="3556000" y="3344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125871</xdr:rowOff>
    </xdr:from>
    <xdr:ext cx="762000" cy="259045"/>
    <xdr:sp macro="" textlink="">
      <xdr:nvSpPr>
        <xdr:cNvPr id="74" name="テキスト ボックス 73"/>
        <xdr:cNvSpPr txBox="1"/>
      </xdr:nvSpPr>
      <xdr:spPr>
        <a:xfrm>
          <a:off x="3225800" y="3431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63,689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36591</xdr:rowOff>
    </xdr:from>
    <xdr:to>
      <xdr:col>2</xdr:col>
      <xdr:colOff>692150</xdr:colOff>
      <xdr:row>19</xdr:row>
      <xdr:rowOff>138191</xdr:rowOff>
    </xdr:to>
    <xdr:sp macro="" textlink="">
      <xdr:nvSpPr>
        <xdr:cNvPr id="75" name="円/楕円 74"/>
        <xdr:cNvSpPr/>
      </xdr:nvSpPr>
      <xdr:spPr bwMode="auto">
        <a:xfrm>
          <a:off x="2857500" y="3341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122968</xdr:rowOff>
    </xdr:from>
    <xdr:ext cx="762000" cy="259045"/>
    <xdr:sp macro="" textlink="">
      <xdr:nvSpPr>
        <xdr:cNvPr id="76" name="テキスト ボックス 75"/>
        <xdr:cNvSpPr txBox="1"/>
      </xdr:nvSpPr>
      <xdr:spPr>
        <a:xfrm>
          <a:off x="2527300" y="342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78499</xdr:rowOff>
    </xdr:from>
    <xdr:to>
      <xdr:col>4</xdr:col>
      <xdr:colOff>1117600</xdr:colOff>
      <xdr:row>38</xdr:row>
      <xdr:rowOff>57810</xdr:rowOff>
    </xdr:to>
    <xdr:cxnSp macro="">
      <xdr:nvCxnSpPr>
        <xdr:cNvPr id="105" name="直線コネクタ 104"/>
        <xdr:cNvCxnSpPr/>
      </xdr:nvCxnSpPr>
      <xdr:spPr bwMode="auto">
        <a:xfrm flipV="1">
          <a:off x="5651500" y="6003049"/>
          <a:ext cx="0" cy="15223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29887</xdr:rowOff>
    </xdr:from>
    <xdr:ext cx="762000" cy="259045"/>
    <xdr:sp macro="" textlink="">
      <xdr:nvSpPr>
        <xdr:cNvPr id="106" name="人口1人当たり決算額の推移最小値テキスト445"/>
        <xdr:cNvSpPr txBox="1"/>
      </xdr:nvSpPr>
      <xdr:spPr>
        <a:xfrm>
          <a:off x="5740400" y="74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4</xdr:col>
      <xdr:colOff>1028700</xdr:colOff>
      <xdr:row>38</xdr:row>
      <xdr:rowOff>57810</xdr:rowOff>
    </xdr:from>
    <xdr:to>
      <xdr:col>5</xdr:col>
      <xdr:colOff>73025</xdr:colOff>
      <xdr:row>38</xdr:row>
      <xdr:rowOff>57810</xdr:rowOff>
    </xdr:to>
    <xdr:cxnSp macro="">
      <xdr:nvCxnSpPr>
        <xdr:cNvPr id="107" name="直線コネクタ 106"/>
        <xdr:cNvCxnSpPr/>
      </xdr:nvCxnSpPr>
      <xdr:spPr bwMode="auto">
        <a:xfrm>
          <a:off x="5562600" y="7525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336326</xdr:rowOff>
    </xdr:from>
    <xdr:ext cx="762000" cy="259045"/>
    <xdr:sp macro="" textlink="">
      <xdr:nvSpPr>
        <xdr:cNvPr id="108" name="人口1人当たり決算額の推移最大値テキスト445"/>
        <xdr:cNvSpPr txBox="1"/>
      </xdr:nvSpPr>
      <xdr:spPr>
        <a:xfrm>
          <a:off x="5740400" y="574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40,773</a:t>
          </a:r>
          <a:endParaRPr kumimoji="1" lang="ja-JP" altLang="en-US" sz="1000" b="1">
            <a:latin typeface="ＭＳ Ｐゴシック"/>
          </a:endParaRPr>
        </a:p>
      </xdr:txBody>
    </xdr:sp>
    <xdr:clientData/>
  </xdr:oneCellAnchor>
  <xdr:twoCellAnchor>
    <xdr:from>
      <xdr:col>4</xdr:col>
      <xdr:colOff>1028700</xdr:colOff>
      <xdr:row>33</xdr:row>
      <xdr:rowOff>78499</xdr:rowOff>
    </xdr:from>
    <xdr:to>
      <xdr:col>5</xdr:col>
      <xdr:colOff>73025</xdr:colOff>
      <xdr:row>33</xdr:row>
      <xdr:rowOff>78499</xdr:rowOff>
    </xdr:to>
    <xdr:cxnSp macro="">
      <xdr:nvCxnSpPr>
        <xdr:cNvPr id="109" name="直線コネクタ 108"/>
        <xdr:cNvCxnSpPr/>
      </xdr:nvCxnSpPr>
      <xdr:spPr bwMode="auto">
        <a:xfrm>
          <a:off x="5562600" y="600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220650</xdr:rowOff>
    </xdr:from>
    <xdr:to>
      <xdr:col>4</xdr:col>
      <xdr:colOff>1117600</xdr:colOff>
      <xdr:row>37</xdr:row>
      <xdr:rowOff>62764</xdr:rowOff>
    </xdr:to>
    <xdr:cxnSp macro="">
      <xdr:nvCxnSpPr>
        <xdr:cNvPr id="110" name="直線コネクタ 109"/>
        <xdr:cNvCxnSpPr/>
      </xdr:nvCxnSpPr>
      <xdr:spPr bwMode="auto">
        <a:xfrm>
          <a:off x="5003800" y="6488100"/>
          <a:ext cx="647700" cy="699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194454</xdr:rowOff>
    </xdr:from>
    <xdr:ext cx="762000" cy="259045"/>
    <xdr:sp macro="" textlink="">
      <xdr:nvSpPr>
        <xdr:cNvPr id="111" name="人口1人当たり決算額の推移平均値テキスト445"/>
        <xdr:cNvSpPr txBox="1"/>
      </xdr:nvSpPr>
      <xdr:spPr>
        <a:xfrm>
          <a:off x="5740400" y="6804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6477</xdr:rowOff>
    </xdr:from>
    <xdr:to>
      <xdr:col>5</xdr:col>
      <xdr:colOff>34925</xdr:colOff>
      <xdr:row>36</xdr:row>
      <xdr:rowOff>108077</xdr:rowOff>
    </xdr:to>
    <xdr:sp macro="" textlink="">
      <xdr:nvSpPr>
        <xdr:cNvPr id="112" name="フローチャート : 判断 111"/>
        <xdr:cNvSpPr/>
      </xdr:nvSpPr>
      <xdr:spPr bwMode="auto">
        <a:xfrm>
          <a:off x="5600700" y="6959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220650</xdr:rowOff>
    </xdr:from>
    <xdr:to>
      <xdr:col>4</xdr:col>
      <xdr:colOff>469900</xdr:colOff>
      <xdr:row>36</xdr:row>
      <xdr:rowOff>17958</xdr:rowOff>
    </xdr:to>
    <xdr:cxnSp macro="">
      <xdr:nvCxnSpPr>
        <xdr:cNvPr id="113" name="直線コネクタ 112"/>
        <xdr:cNvCxnSpPr/>
      </xdr:nvCxnSpPr>
      <xdr:spPr bwMode="auto">
        <a:xfrm flipV="1">
          <a:off x="4305300" y="6488100"/>
          <a:ext cx="698500" cy="483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233438</xdr:rowOff>
    </xdr:from>
    <xdr:to>
      <xdr:col>4</xdr:col>
      <xdr:colOff>520700</xdr:colOff>
      <xdr:row>35</xdr:row>
      <xdr:rowOff>335038</xdr:rowOff>
    </xdr:to>
    <xdr:sp macro="" textlink="">
      <xdr:nvSpPr>
        <xdr:cNvPr id="114" name="フローチャート : 判断 113"/>
        <xdr:cNvSpPr/>
      </xdr:nvSpPr>
      <xdr:spPr bwMode="auto">
        <a:xfrm>
          <a:off x="4953000" y="6843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319815</xdr:rowOff>
    </xdr:from>
    <xdr:ext cx="736600" cy="259045"/>
    <xdr:sp macro="" textlink="">
      <xdr:nvSpPr>
        <xdr:cNvPr id="115" name="テキスト ボックス 114"/>
        <xdr:cNvSpPr txBox="1"/>
      </xdr:nvSpPr>
      <xdr:spPr>
        <a:xfrm>
          <a:off x="4622800" y="693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300584</xdr:rowOff>
    </xdr:from>
    <xdr:to>
      <xdr:col>3</xdr:col>
      <xdr:colOff>904875</xdr:colOff>
      <xdr:row>36</xdr:row>
      <xdr:rowOff>17958</xdr:rowOff>
    </xdr:to>
    <xdr:cxnSp macro="">
      <xdr:nvCxnSpPr>
        <xdr:cNvPr id="116" name="直線コネクタ 115"/>
        <xdr:cNvCxnSpPr/>
      </xdr:nvCxnSpPr>
      <xdr:spPr bwMode="auto">
        <a:xfrm>
          <a:off x="3606800" y="6910934"/>
          <a:ext cx="698500" cy="60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160401</xdr:rowOff>
    </xdr:from>
    <xdr:to>
      <xdr:col>3</xdr:col>
      <xdr:colOff>955675</xdr:colOff>
      <xdr:row>35</xdr:row>
      <xdr:rowOff>262001</xdr:rowOff>
    </xdr:to>
    <xdr:sp macro="" textlink="">
      <xdr:nvSpPr>
        <xdr:cNvPr id="117" name="フローチャート : 判断 116"/>
        <xdr:cNvSpPr/>
      </xdr:nvSpPr>
      <xdr:spPr bwMode="auto">
        <a:xfrm>
          <a:off x="4254500" y="6770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272178</xdr:rowOff>
    </xdr:from>
    <xdr:ext cx="762000" cy="259045"/>
    <xdr:sp macro="" textlink="">
      <xdr:nvSpPr>
        <xdr:cNvPr id="118" name="テキスト ボックス 117"/>
        <xdr:cNvSpPr txBox="1"/>
      </xdr:nvSpPr>
      <xdr:spPr>
        <a:xfrm>
          <a:off x="3924300" y="653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233642</xdr:rowOff>
    </xdr:from>
    <xdr:to>
      <xdr:col>3</xdr:col>
      <xdr:colOff>206375</xdr:colOff>
      <xdr:row>35</xdr:row>
      <xdr:rowOff>300584</xdr:rowOff>
    </xdr:to>
    <xdr:cxnSp macro="">
      <xdr:nvCxnSpPr>
        <xdr:cNvPr id="119" name="直線コネクタ 118"/>
        <xdr:cNvCxnSpPr/>
      </xdr:nvCxnSpPr>
      <xdr:spPr bwMode="auto">
        <a:xfrm>
          <a:off x="2908300" y="6843992"/>
          <a:ext cx="698500" cy="66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58255</xdr:rowOff>
    </xdr:from>
    <xdr:to>
      <xdr:col>3</xdr:col>
      <xdr:colOff>257175</xdr:colOff>
      <xdr:row>35</xdr:row>
      <xdr:rowOff>159855</xdr:rowOff>
    </xdr:to>
    <xdr:sp macro="" textlink="">
      <xdr:nvSpPr>
        <xdr:cNvPr id="120" name="フローチャート : 判断 119"/>
        <xdr:cNvSpPr/>
      </xdr:nvSpPr>
      <xdr:spPr bwMode="auto">
        <a:xfrm>
          <a:off x="3556000" y="6668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170032</xdr:rowOff>
    </xdr:from>
    <xdr:ext cx="762000" cy="259045"/>
    <xdr:sp macro="" textlink="">
      <xdr:nvSpPr>
        <xdr:cNvPr id="121" name="テキスト ボックス 120"/>
        <xdr:cNvSpPr txBox="1"/>
      </xdr:nvSpPr>
      <xdr:spPr>
        <a:xfrm>
          <a:off x="3225800" y="643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329527</xdr:rowOff>
    </xdr:from>
    <xdr:to>
      <xdr:col>2</xdr:col>
      <xdr:colOff>692150</xdr:colOff>
      <xdr:row>35</xdr:row>
      <xdr:rowOff>88227</xdr:rowOff>
    </xdr:to>
    <xdr:sp macro="" textlink="">
      <xdr:nvSpPr>
        <xdr:cNvPr id="122" name="フローチャート : 判断 121"/>
        <xdr:cNvSpPr/>
      </xdr:nvSpPr>
      <xdr:spPr bwMode="auto">
        <a:xfrm>
          <a:off x="2857500" y="659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98404</xdr:rowOff>
    </xdr:from>
    <xdr:ext cx="762000" cy="259045"/>
    <xdr:sp macro="" textlink="">
      <xdr:nvSpPr>
        <xdr:cNvPr id="123" name="テキスト ボックス 122"/>
        <xdr:cNvSpPr txBox="1"/>
      </xdr:nvSpPr>
      <xdr:spPr>
        <a:xfrm>
          <a:off x="2527300" y="636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11964</xdr:rowOff>
    </xdr:from>
    <xdr:to>
      <xdr:col>5</xdr:col>
      <xdr:colOff>34925</xdr:colOff>
      <xdr:row>37</xdr:row>
      <xdr:rowOff>113564</xdr:rowOff>
    </xdr:to>
    <xdr:sp macro="" textlink="">
      <xdr:nvSpPr>
        <xdr:cNvPr id="129" name="円/楕円 128"/>
        <xdr:cNvSpPr/>
      </xdr:nvSpPr>
      <xdr:spPr bwMode="auto">
        <a:xfrm>
          <a:off x="5600700" y="7136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155491</xdr:rowOff>
    </xdr:from>
    <xdr:ext cx="762000" cy="259045"/>
    <xdr:sp macro="" textlink="">
      <xdr:nvSpPr>
        <xdr:cNvPr id="130" name="人口1人当たり決算額の推移該当値テキスト445"/>
        <xdr:cNvSpPr txBox="1"/>
      </xdr:nvSpPr>
      <xdr:spPr>
        <a:xfrm>
          <a:off x="5740400" y="710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169850</xdr:rowOff>
    </xdr:from>
    <xdr:to>
      <xdr:col>4</xdr:col>
      <xdr:colOff>520700</xdr:colOff>
      <xdr:row>34</xdr:row>
      <xdr:rowOff>271450</xdr:rowOff>
    </xdr:to>
    <xdr:sp macro="" textlink="">
      <xdr:nvSpPr>
        <xdr:cNvPr id="131" name="円/楕円 130"/>
        <xdr:cNvSpPr/>
      </xdr:nvSpPr>
      <xdr:spPr bwMode="auto">
        <a:xfrm>
          <a:off x="4953000" y="6437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281627</xdr:rowOff>
    </xdr:from>
    <xdr:ext cx="736600" cy="259045"/>
    <xdr:sp macro="" textlink="">
      <xdr:nvSpPr>
        <xdr:cNvPr id="132" name="テキスト ボックス 131"/>
        <xdr:cNvSpPr txBox="1"/>
      </xdr:nvSpPr>
      <xdr:spPr>
        <a:xfrm>
          <a:off x="4622800" y="620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28,042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310058</xdr:rowOff>
    </xdr:from>
    <xdr:to>
      <xdr:col>3</xdr:col>
      <xdr:colOff>955675</xdr:colOff>
      <xdr:row>36</xdr:row>
      <xdr:rowOff>68758</xdr:rowOff>
    </xdr:to>
    <xdr:sp macro="" textlink="">
      <xdr:nvSpPr>
        <xdr:cNvPr id="133" name="円/楕円 132"/>
        <xdr:cNvSpPr/>
      </xdr:nvSpPr>
      <xdr:spPr bwMode="auto">
        <a:xfrm>
          <a:off x="4254500" y="6920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53535</xdr:rowOff>
    </xdr:from>
    <xdr:ext cx="762000" cy="259045"/>
    <xdr:sp macro="" textlink="">
      <xdr:nvSpPr>
        <xdr:cNvPr id="134" name="テキスト ボックス 133"/>
        <xdr:cNvSpPr txBox="1"/>
      </xdr:nvSpPr>
      <xdr:spPr>
        <a:xfrm>
          <a:off x="3924300" y="70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15,362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249784</xdr:rowOff>
    </xdr:from>
    <xdr:to>
      <xdr:col>3</xdr:col>
      <xdr:colOff>257175</xdr:colOff>
      <xdr:row>36</xdr:row>
      <xdr:rowOff>8484</xdr:rowOff>
    </xdr:to>
    <xdr:sp macro="" textlink="">
      <xdr:nvSpPr>
        <xdr:cNvPr id="135" name="円/楕円 134"/>
        <xdr:cNvSpPr/>
      </xdr:nvSpPr>
      <xdr:spPr bwMode="auto">
        <a:xfrm>
          <a:off x="3556000" y="6860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336161</xdr:rowOff>
    </xdr:from>
    <xdr:ext cx="762000" cy="259045"/>
    <xdr:sp macro="" textlink="">
      <xdr:nvSpPr>
        <xdr:cNvPr id="136" name="テキスト ボックス 135"/>
        <xdr:cNvSpPr txBox="1"/>
      </xdr:nvSpPr>
      <xdr:spPr>
        <a:xfrm>
          <a:off x="3225800" y="69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182842</xdr:rowOff>
    </xdr:from>
    <xdr:to>
      <xdr:col>2</xdr:col>
      <xdr:colOff>692150</xdr:colOff>
      <xdr:row>35</xdr:row>
      <xdr:rowOff>284442</xdr:rowOff>
    </xdr:to>
    <xdr:sp macro="" textlink="">
      <xdr:nvSpPr>
        <xdr:cNvPr id="137" name="円/楕円 136"/>
        <xdr:cNvSpPr/>
      </xdr:nvSpPr>
      <xdr:spPr bwMode="auto">
        <a:xfrm>
          <a:off x="2857500" y="6793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269219</xdr:rowOff>
    </xdr:from>
    <xdr:ext cx="762000" cy="259045"/>
    <xdr:sp macro="" textlink="">
      <xdr:nvSpPr>
        <xdr:cNvPr id="138" name="テキスト ボックス 137"/>
        <xdr:cNvSpPr txBox="1"/>
      </xdr:nvSpPr>
      <xdr:spPr>
        <a:xfrm>
          <a:off x="2527300" y="68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財政調整基金は着実に増加させてきましたが、平成２５年度で債務負担行為の一括償還、平成２６年度では雪害の影響による復旧事業補助に財政調整基金を充当したことから増加にはならなかった。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収支については標準財政規模の概ね１０％程度を推移しており、安定している状況ではあるが、実質単年度収支が０．３４と低水準であることから、今後は財政調整基金残高と実質収支額の合計値の標準財政規模比について改善す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全会計を合わせた余剰金が約１２億６，０００万円で、標準財政規模比は２１．４％の黒字となり、昨年度からも６．４％下落している。下落の主要因としては、水道事業の設備更新工事に相当の費用が生じたため剰余金額が大幅に減少している。</a:t>
          </a:r>
        </a:p>
        <a:p>
          <a:r>
            <a:rPr kumimoji="1" lang="ja-JP" altLang="en-US" sz="1400">
              <a:latin typeface="ＭＳ ゴシック" pitchFamily="49" charset="-128"/>
              <a:ea typeface="ＭＳ ゴシック" pitchFamily="49" charset="-128"/>
            </a:rPr>
            <a:t>　一般会計からの基準外繰入金により黒字を確保している会計があるため、受益者負担の原則に基づき、適正な使用料・保険料の水準の設定が求められる。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近年の一般会計における普通建設事業費の抑制、水道企業や公共下水道事業の抑制をしているものの臨時財政対策債の償還の影響により、昨年度との比較で２，０００万円の増加となった。実質公債費比率の分子が急激に下降した主な理由は、債務負担行為の一括償還が終了した事及び組合の償還額が減少した事によるものである。算入公債費等は、臨時財政対策債や税減補てん債などの償還費に係る基準財政需要額の増加によるものであるが、平成２８年度から始まる緊急防災減災事業債の償還開始や、公共下水道事業による償還額増加が見込まれることから基金等を活用し、実質公債費比率の分子を抑制を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臨時財政対策債や中学校改築事業、の実施により一般会計等に係る地方債が３億程度の増額となった。組合等負担等見込額の増加は一部事務組合の消防庁舎建設に伴う地方債の増加により２億円以上の増加となった。</a:t>
          </a:r>
        </a:p>
        <a:p>
          <a:r>
            <a:rPr kumimoji="1" lang="ja-JP" altLang="en-US" sz="1400">
              <a:latin typeface="ＭＳ ゴシック" pitchFamily="49" charset="-128"/>
              <a:ea typeface="ＭＳ ゴシック" pitchFamily="49" charset="-128"/>
            </a:rPr>
            <a:t>　充当可能財源等は、今後の公共施設等の改修、改築の備えに重点を置き基金への積立てを行い約４億円の増加となった。また、交付税算入公債借入れにより基準財政需要額参入見込額が増となり、充当可能財源等は昨年度より７億円以上の増加となった。</a:t>
          </a:r>
        </a:p>
        <a:p>
          <a:r>
            <a:rPr kumimoji="1" lang="ja-JP" altLang="en-US" sz="1400">
              <a:latin typeface="ＭＳ ゴシック" pitchFamily="49" charset="-128"/>
              <a:ea typeface="ＭＳ ゴシック" pitchFamily="49" charset="-128"/>
            </a:rPr>
            <a:t>　これにより将来負担比率の分子については、昨年度よりも下回る結果となった。しかし、学校施設関係の建設に伴う地方債の急激な増加や公共下水道事業に係る公債費の増加が見込まれるため、将来負担額は上昇傾向にある。財政負担の軽減と平準化を図るため充当可能基金の積立等を積極的に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9920861</v>
      </c>
      <c r="BO4" s="379"/>
      <c r="BP4" s="379"/>
      <c r="BQ4" s="379"/>
      <c r="BR4" s="379"/>
      <c r="BS4" s="379"/>
      <c r="BT4" s="379"/>
      <c r="BU4" s="380"/>
      <c r="BV4" s="378">
        <v>10750498</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9.8000000000000007</v>
      </c>
      <c r="CU4" s="556"/>
      <c r="CV4" s="556"/>
      <c r="CW4" s="556"/>
      <c r="CX4" s="556"/>
      <c r="CY4" s="556"/>
      <c r="CZ4" s="556"/>
      <c r="DA4" s="557"/>
      <c r="DB4" s="555">
        <v>9.6999999999999993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9342176</v>
      </c>
      <c r="BO5" s="384"/>
      <c r="BP5" s="384"/>
      <c r="BQ5" s="384"/>
      <c r="BR5" s="384"/>
      <c r="BS5" s="384"/>
      <c r="BT5" s="384"/>
      <c r="BU5" s="385"/>
      <c r="BV5" s="383">
        <v>10140405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79.900000000000006</v>
      </c>
      <c r="CU5" s="354"/>
      <c r="CV5" s="354"/>
      <c r="CW5" s="354"/>
      <c r="CX5" s="354"/>
      <c r="CY5" s="354"/>
      <c r="CZ5" s="354"/>
      <c r="DA5" s="355"/>
      <c r="DB5" s="353">
        <v>82.2</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578685</v>
      </c>
      <c r="BO6" s="384"/>
      <c r="BP6" s="384"/>
      <c r="BQ6" s="384"/>
      <c r="BR6" s="384"/>
      <c r="BS6" s="384"/>
      <c r="BT6" s="384"/>
      <c r="BU6" s="385"/>
      <c r="BV6" s="383">
        <v>610093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87.9</v>
      </c>
      <c r="CU6" s="530"/>
      <c r="CV6" s="530"/>
      <c r="CW6" s="530"/>
      <c r="CX6" s="530"/>
      <c r="CY6" s="530"/>
      <c r="CZ6" s="530"/>
      <c r="DA6" s="531"/>
      <c r="DB6" s="529">
        <v>90.6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5278</v>
      </c>
      <c r="BO7" s="384"/>
      <c r="BP7" s="384"/>
      <c r="BQ7" s="384"/>
      <c r="BR7" s="384"/>
      <c r="BS7" s="384"/>
      <c r="BT7" s="384"/>
      <c r="BU7" s="385"/>
      <c r="BV7" s="383">
        <v>37014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5872178</v>
      </c>
      <c r="CU7" s="384"/>
      <c r="CV7" s="384"/>
      <c r="CW7" s="384"/>
      <c r="CX7" s="384"/>
      <c r="CY7" s="384"/>
      <c r="CZ7" s="384"/>
      <c r="DA7" s="385"/>
      <c r="DB7" s="383">
        <v>5935064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573407</v>
      </c>
      <c r="BO8" s="384"/>
      <c r="BP8" s="384"/>
      <c r="BQ8" s="384"/>
      <c r="BR8" s="384"/>
      <c r="BS8" s="384"/>
      <c r="BT8" s="384"/>
      <c r="BU8" s="385"/>
      <c r="BV8" s="383">
        <v>573079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0.78</v>
      </c>
      <c r="CU8" s="493"/>
      <c r="CV8" s="493"/>
      <c r="CW8" s="493"/>
      <c r="CX8" s="493"/>
      <c r="CY8" s="493"/>
      <c r="CZ8" s="493"/>
      <c r="DA8" s="494"/>
      <c r="DB8" s="492">
        <v>0.77</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30998</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328</v>
      </c>
      <c r="BO9" s="384"/>
      <c r="BP9" s="384"/>
      <c r="BQ9" s="384"/>
      <c r="BR9" s="384"/>
      <c r="BS9" s="384"/>
      <c r="BT9" s="384"/>
      <c r="BU9" s="385"/>
      <c r="BV9" s="383">
        <v>-48128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9.6999999999999993</v>
      </c>
      <c r="CU9" s="354"/>
      <c r="CV9" s="354"/>
      <c r="CW9" s="354"/>
      <c r="CX9" s="354"/>
      <c r="CY9" s="354"/>
      <c r="CZ9" s="354"/>
      <c r="DA9" s="355"/>
      <c r="DB9" s="353">
        <v>8.9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30855</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155980</v>
      </c>
      <c r="BO10" s="384"/>
      <c r="BP10" s="384"/>
      <c r="BQ10" s="384"/>
      <c r="BR10" s="384"/>
      <c r="BS10" s="384"/>
      <c r="BT10" s="384"/>
      <c r="BU10" s="385"/>
      <c r="BV10" s="383">
        <v>215990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31507</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136446</v>
      </c>
      <c r="BO12" s="384"/>
      <c r="BP12" s="384"/>
      <c r="BQ12" s="384"/>
      <c r="BR12" s="384"/>
      <c r="BS12" s="384"/>
      <c r="BT12" s="384"/>
      <c r="BU12" s="385"/>
      <c r="BV12" s="383">
        <v>434898</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30510</v>
      </c>
      <c r="S13" s="485"/>
      <c r="T13" s="485"/>
      <c r="U13" s="485"/>
      <c r="V13" s="486"/>
      <c r="W13" s="472" t="s">
        <v>124</v>
      </c>
      <c r="X13" s="396"/>
      <c r="Y13" s="396"/>
      <c r="Z13" s="396"/>
      <c r="AA13" s="396"/>
      <c r="AB13" s="397"/>
      <c r="AC13" s="359">
        <v>1007</v>
      </c>
      <c r="AD13" s="360"/>
      <c r="AE13" s="360"/>
      <c r="AF13" s="360"/>
      <c r="AG13" s="361"/>
      <c r="AH13" s="359">
        <v>1295</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19862</v>
      </c>
      <c r="BO13" s="384"/>
      <c r="BP13" s="384"/>
      <c r="BQ13" s="384"/>
      <c r="BR13" s="384"/>
      <c r="BS13" s="384"/>
      <c r="BT13" s="384"/>
      <c r="BU13" s="385"/>
      <c r="BV13" s="383">
        <v>-267036</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10.6</v>
      </c>
      <c r="CU13" s="354"/>
      <c r="CV13" s="354"/>
      <c r="CW13" s="354"/>
      <c r="CX13" s="354"/>
      <c r="CY13" s="354"/>
      <c r="CZ13" s="354"/>
      <c r="DA13" s="355"/>
      <c r="DB13" s="353">
        <v>11.9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31590</v>
      </c>
      <c r="S14" s="485"/>
      <c r="T14" s="485"/>
      <c r="U14" s="485"/>
      <c r="V14" s="486"/>
      <c r="W14" s="487"/>
      <c r="X14" s="399"/>
      <c r="Y14" s="399"/>
      <c r="Z14" s="399"/>
      <c r="AA14" s="399"/>
      <c r="AB14" s="400"/>
      <c r="AC14" s="477">
        <v>6.9</v>
      </c>
      <c r="AD14" s="478"/>
      <c r="AE14" s="478"/>
      <c r="AF14" s="478"/>
      <c r="AG14" s="479"/>
      <c r="AH14" s="477">
        <v>8.1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27.6</v>
      </c>
      <c r="CU14" s="456"/>
      <c r="CV14" s="456"/>
      <c r="CW14" s="456"/>
      <c r="CX14" s="456"/>
      <c r="CY14" s="456"/>
      <c r="CZ14" s="456"/>
      <c r="DA14" s="457"/>
      <c r="DB14" s="488">
        <v>34.5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30607</v>
      </c>
      <c r="S15" s="485"/>
      <c r="T15" s="485"/>
      <c r="U15" s="485"/>
      <c r="V15" s="486"/>
      <c r="W15" s="472" t="s">
        <v>131</v>
      </c>
      <c r="X15" s="396"/>
      <c r="Y15" s="396"/>
      <c r="Z15" s="396"/>
      <c r="AA15" s="396"/>
      <c r="AB15" s="397"/>
      <c r="AC15" s="359">
        <v>5358</v>
      </c>
      <c r="AD15" s="360"/>
      <c r="AE15" s="360"/>
      <c r="AF15" s="360"/>
      <c r="AG15" s="361"/>
      <c r="AH15" s="359">
        <v>5997</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3386639</v>
      </c>
      <c r="BO15" s="379"/>
      <c r="BP15" s="379"/>
      <c r="BQ15" s="379"/>
      <c r="BR15" s="379"/>
      <c r="BS15" s="379"/>
      <c r="BT15" s="379"/>
      <c r="BU15" s="380"/>
      <c r="BV15" s="378">
        <v>3396638</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36.700000000000003</v>
      </c>
      <c r="AD16" s="478"/>
      <c r="AE16" s="478"/>
      <c r="AF16" s="478"/>
      <c r="AG16" s="479"/>
      <c r="AH16" s="477">
        <v>37.5</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4360170</v>
      </c>
      <c r="BO16" s="384"/>
      <c r="BP16" s="384"/>
      <c r="BQ16" s="384"/>
      <c r="BR16" s="384"/>
      <c r="BS16" s="384"/>
      <c r="BT16" s="384"/>
      <c r="BU16" s="385"/>
      <c r="BV16" s="383">
        <v>4336022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8238</v>
      </c>
      <c r="AD17" s="360"/>
      <c r="AE17" s="360"/>
      <c r="AF17" s="360"/>
      <c r="AG17" s="361"/>
      <c r="AH17" s="359">
        <v>8459</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4341044</v>
      </c>
      <c r="BO17" s="384"/>
      <c r="BP17" s="384"/>
      <c r="BQ17" s="384"/>
      <c r="BR17" s="384"/>
      <c r="BS17" s="384"/>
      <c r="BT17" s="384"/>
      <c r="BU17" s="385"/>
      <c r="BV17" s="383">
        <v>4371463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29.18</v>
      </c>
      <c r="M18" s="448"/>
      <c r="N18" s="448"/>
      <c r="O18" s="448"/>
      <c r="P18" s="448"/>
      <c r="Q18" s="448"/>
      <c r="R18" s="449"/>
      <c r="S18" s="449"/>
      <c r="T18" s="449"/>
      <c r="U18" s="449"/>
      <c r="V18" s="450"/>
      <c r="W18" s="464"/>
      <c r="X18" s="465"/>
      <c r="Y18" s="465"/>
      <c r="Z18" s="465"/>
      <c r="AA18" s="465"/>
      <c r="AB18" s="473"/>
      <c r="AC18" s="347">
        <v>56.4</v>
      </c>
      <c r="AD18" s="348"/>
      <c r="AE18" s="348"/>
      <c r="AF18" s="348"/>
      <c r="AG18" s="451"/>
      <c r="AH18" s="347">
        <v>52.8</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4720859</v>
      </c>
      <c r="BO18" s="384"/>
      <c r="BP18" s="384"/>
      <c r="BQ18" s="384"/>
      <c r="BR18" s="384"/>
      <c r="BS18" s="384"/>
      <c r="BT18" s="384"/>
      <c r="BU18" s="385"/>
      <c r="BV18" s="383">
        <v>4793044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1062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6909728</v>
      </c>
      <c r="BO19" s="384"/>
      <c r="BP19" s="384"/>
      <c r="BQ19" s="384"/>
      <c r="BR19" s="384"/>
      <c r="BS19" s="384"/>
      <c r="BT19" s="384"/>
      <c r="BU19" s="385"/>
      <c r="BV19" s="383">
        <v>7314477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10887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8418237</v>
      </c>
      <c r="BO23" s="384"/>
      <c r="BP23" s="384"/>
      <c r="BQ23" s="384"/>
      <c r="BR23" s="384"/>
      <c r="BS23" s="384"/>
      <c r="BT23" s="384"/>
      <c r="BU23" s="385"/>
      <c r="BV23" s="383">
        <v>8086896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6930</v>
      </c>
      <c r="R24" s="360"/>
      <c r="S24" s="360"/>
      <c r="T24" s="360"/>
      <c r="U24" s="360"/>
      <c r="V24" s="361"/>
      <c r="W24" s="425"/>
      <c r="X24" s="416"/>
      <c r="Y24" s="417"/>
      <c r="Z24" s="356" t="s">
        <v>154</v>
      </c>
      <c r="AA24" s="357"/>
      <c r="AB24" s="357"/>
      <c r="AC24" s="357"/>
      <c r="AD24" s="357"/>
      <c r="AE24" s="357"/>
      <c r="AF24" s="357"/>
      <c r="AG24" s="358"/>
      <c r="AH24" s="359">
        <v>142</v>
      </c>
      <c r="AI24" s="360"/>
      <c r="AJ24" s="360"/>
      <c r="AK24" s="360"/>
      <c r="AL24" s="361"/>
      <c r="AM24" s="359">
        <v>412794</v>
      </c>
      <c r="AN24" s="360"/>
      <c r="AO24" s="360"/>
      <c r="AP24" s="360"/>
      <c r="AQ24" s="360"/>
      <c r="AR24" s="361"/>
      <c r="AS24" s="359">
        <v>2907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7911752</v>
      </c>
      <c r="BO24" s="384"/>
      <c r="BP24" s="384"/>
      <c r="BQ24" s="384"/>
      <c r="BR24" s="384"/>
      <c r="BS24" s="384"/>
      <c r="BT24" s="384"/>
      <c r="BU24" s="385"/>
      <c r="BV24" s="383">
        <v>7463283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5760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419022</v>
      </c>
      <c r="BO25" s="379"/>
      <c r="BP25" s="379"/>
      <c r="BQ25" s="379"/>
      <c r="BR25" s="379"/>
      <c r="BS25" s="379"/>
      <c r="BT25" s="379"/>
      <c r="BU25" s="380"/>
      <c r="BV25" s="378">
        <v>422443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5538</v>
      </c>
      <c r="R26" s="360"/>
      <c r="S26" s="360"/>
      <c r="T26" s="360"/>
      <c r="U26" s="360"/>
      <c r="V26" s="361"/>
      <c r="W26" s="425"/>
      <c r="X26" s="416"/>
      <c r="Y26" s="417"/>
      <c r="Z26" s="356" t="s">
        <v>160</v>
      </c>
      <c r="AA26" s="438"/>
      <c r="AB26" s="438"/>
      <c r="AC26" s="438"/>
      <c r="AD26" s="438"/>
      <c r="AE26" s="438"/>
      <c r="AF26" s="438"/>
      <c r="AG26" s="439"/>
      <c r="AH26" s="359">
        <v>2</v>
      </c>
      <c r="AI26" s="360"/>
      <c r="AJ26" s="360"/>
      <c r="AK26" s="360"/>
      <c r="AL26" s="361"/>
      <c r="AM26" s="359" t="s">
        <v>161</v>
      </c>
      <c r="AN26" s="360"/>
      <c r="AO26" s="360"/>
      <c r="AP26" s="360"/>
      <c r="AQ26" s="360"/>
      <c r="AR26" s="361"/>
      <c r="AS26" s="359" t="s">
        <v>161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3110</v>
      </c>
      <c r="R27" s="360"/>
      <c r="S27" s="360"/>
      <c r="T27" s="360"/>
      <c r="U27" s="360"/>
      <c r="V27" s="361"/>
      <c r="W27" s="425"/>
      <c r="X27" s="416"/>
      <c r="Y27" s="417"/>
      <c r="Z27" s="356" t="s">
        <v>164</v>
      </c>
      <c r="AA27" s="357"/>
      <c r="AB27" s="357"/>
      <c r="AC27" s="357"/>
      <c r="AD27" s="357"/>
      <c r="AE27" s="357"/>
      <c r="AF27" s="357"/>
      <c r="AG27" s="358"/>
      <c r="AH27" s="359">
        <v>3</v>
      </c>
      <c r="AI27" s="360"/>
      <c r="AJ27" s="360"/>
      <c r="AK27" s="360"/>
      <c r="AL27" s="361"/>
      <c r="AM27" s="359">
        <v>12924</v>
      </c>
      <c r="AN27" s="360"/>
      <c r="AO27" s="360"/>
      <c r="AP27" s="360"/>
      <c r="AQ27" s="360"/>
      <c r="AR27" s="361"/>
      <c r="AS27" s="359">
        <v>4308</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201379</v>
      </c>
      <c r="BO27" s="387"/>
      <c r="BP27" s="387"/>
      <c r="BQ27" s="387"/>
      <c r="BR27" s="387"/>
      <c r="BS27" s="387"/>
      <c r="BT27" s="387"/>
      <c r="BU27" s="388"/>
      <c r="BV27" s="386">
        <v>201379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2530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1095173</v>
      </c>
      <c r="BO28" s="379"/>
      <c r="BP28" s="379"/>
      <c r="BQ28" s="379"/>
      <c r="BR28" s="379"/>
      <c r="BS28" s="379"/>
      <c r="BT28" s="379"/>
      <c r="BU28" s="380"/>
      <c r="BV28" s="378">
        <v>1075639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12</v>
      </c>
      <c r="M29" s="360"/>
      <c r="N29" s="360"/>
      <c r="O29" s="360"/>
      <c r="P29" s="361"/>
      <c r="Q29" s="359">
        <v>2220</v>
      </c>
      <c r="R29" s="360"/>
      <c r="S29" s="360"/>
      <c r="T29" s="360"/>
      <c r="U29" s="360"/>
      <c r="V29" s="361"/>
      <c r="W29" s="426"/>
      <c r="X29" s="427"/>
      <c r="Y29" s="428"/>
      <c r="Z29" s="356" t="s">
        <v>171</v>
      </c>
      <c r="AA29" s="357"/>
      <c r="AB29" s="357"/>
      <c r="AC29" s="357"/>
      <c r="AD29" s="357"/>
      <c r="AE29" s="357"/>
      <c r="AF29" s="357"/>
      <c r="AG29" s="358"/>
      <c r="AH29" s="359">
        <v>145</v>
      </c>
      <c r="AI29" s="360"/>
      <c r="AJ29" s="360"/>
      <c r="AK29" s="360"/>
      <c r="AL29" s="361"/>
      <c r="AM29" s="359">
        <v>425718</v>
      </c>
      <c r="AN29" s="360"/>
      <c r="AO29" s="360"/>
      <c r="AP29" s="360"/>
      <c r="AQ29" s="360"/>
      <c r="AR29" s="361"/>
      <c r="AS29" s="359">
        <v>2936</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612234</v>
      </c>
      <c r="BO29" s="384"/>
      <c r="BP29" s="384"/>
      <c r="BQ29" s="384"/>
      <c r="BR29" s="384"/>
      <c r="BS29" s="384"/>
      <c r="BT29" s="384"/>
      <c r="BU29" s="385"/>
      <c r="BV29" s="383">
        <v>511738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97.4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1443304</v>
      </c>
      <c r="BO30" s="387"/>
      <c r="BP30" s="387"/>
      <c r="BQ30" s="387"/>
      <c r="BR30" s="387"/>
      <c r="BS30" s="387"/>
      <c r="BT30" s="387"/>
      <c r="BU30" s="388"/>
      <c r="BV30" s="386">
        <v>1290762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児玉郡市広域市町村圏組合</v>
      </c>
      <c r="BZ34" s="342"/>
      <c r="CA34" s="342"/>
      <c r="CB34" s="342"/>
      <c r="CC34" s="342"/>
      <c r="CD34" s="342"/>
      <c r="CE34" s="342"/>
      <c r="CF34" s="342"/>
      <c r="CG34" s="342"/>
      <c r="CH34" s="342"/>
      <c r="CI34" s="342"/>
      <c r="CJ34" s="342"/>
      <c r="CK34" s="342"/>
      <c r="CL34" s="342"/>
      <c r="CM34" s="342"/>
      <c r="CN34" s="165"/>
      <c r="CO34" s="343">
        <f>IF(CQ34="","",MAX(C34:D43,U34:V43,AM34:AN43,BE34:BF43,BW34:BX43)+1)</f>
        <v>13</v>
      </c>
      <c r="CP34" s="343"/>
      <c r="CQ34" s="342" t="str">
        <f>IF('各会計、関係団体の財政状況及び健全化判断比率'!BS7="","",'各会計、関係団体の財政状況及び健全化判断比率'!BS7)</f>
        <v>上里町土地開発公社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本庄上里学校給食センター</v>
      </c>
      <c r="BZ35" s="342"/>
      <c r="CA35" s="342"/>
      <c r="CB35" s="342"/>
      <c r="CC35" s="342"/>
      <c r="CD35" s="342"/>
      <c r="CE35" s="342"/>
      <c r="CF35" s="342"/>
      <c r="CG35" s="342"/>
      <c r="CH35" s="342"/>
      <c r="CI35" s="342"/>
      <c r="CJ35" s="342"/>
      <c r="CK35" s="342"/>
      <c r="CL35" s="342"/>
      <c r="CM35" s="342"/>
      <c r="CN35" s="165"/>
      <c r="CO35" s="343">
        <f t="shared" ref="CO35:CO43" si="3">IF(CQ35="","",CO34+1)</f>
        <v>14</v>
      </c>
      <c r="CP35" s="343"/>
      <c r="CQ35" s="342" t="str">
        <f>IF('各会計、関係団体の財政状況及び健全化判断比率'!BS8="","",'各会計、関係団体の財政状況及び健全化判断比率'!BS8)</f>
        <v>上里町勤労文化協会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埼玉県後期高齢者医療広域連合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埼玉県市町村総合事務組合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彩の国さいたま人づくり広域連合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81" t="s">
        <v>24</v>
      </c>
      <c r="C41" s="1182"/>
      <c r="D41" s="81"/>
      <c r="E41" s="1183" t="s">
        <v>25</v>
      </c>
      <c r="F41" s="1183"/>
      <c r="G41" s="1183"/>
      <c r="H41" s="1184"/>
      <c r="I41" s="82">
        <v>6498</v>
      </c>
      <c r="J41" s="83">
        <v>6519</v>
      </c>
      <c r="K41" s="83">
        <v>6956</v>
      </c>
      <c r="L41" s="83">
        <v>8087</v>
      </c>
      <c r="M41" s="84">
        <v>8418</v>
      </c>
    </row>
    <row r="42" spans="2:13" ht="27.75" customHeight="1">
      <c r="B42" s="1171"/>
      <c r="C42" s="1172"/>
      <c r="D42" s="85"/>
      <c r="E42" s="1175" t="s">
        <v>26</v>
      </c>
      <c r="F42" s="1175"/>
      <c r="G42" s="1175"/>
      <c r="H42" s="1176"/>
      <c r="I42" s="86">
        <v>272</v>
      </c>
      <c r="J42" s="87">
        <v>223</v>
      </c>
      <c r="K42" s="87">
        <v>181</v>
      </c>
      <c r="L42" s="87">
        <v>144</v>
      </c>
      <c r="M42" s="88">
        <v>124</v>
      </c>
    </row>
    <row r="43" spans="2:13" ht="27.75" customHeight="1">
      <c r="B43" s="1171"/>
      <c r="C43" s="1172"/>
      <c r="D43" s="85"/>
      <c r="E43" s="1175" t="s">
        <v>27</v>
      </c>
      <c r="F43" s="1175"/>
      <c r="G43" s="1175"/>
      <c r="H43" s="1176"/>
      <c r="I43" s="86">
        <v>1823</v>
      </c>
      <c r="J43" s="87">
        <v>2337</v>
      </c>
      <c r="K43" s="87">
        <v>2871</v>
      </c>
      <c r="L43" s="87">
        <v>2877</v>
      </c>
      <c r="M43" s="88">
        <v>2873</v>
      </c>
    </row>
    <row r="44" spans="2:13" ht="27.75" customHeight="1">
      <c r="B44" s="1171"/>
      <c r="C44" s="1172"/>
      <c r="D44" s="85"/>
      <c r="E44" s="1175" t="s">
        <v>28</v>
      </c>
      <c r="F44" s="1175"/>
      <c r="G44" s="1175"/>
      <c r="H44" s="1176"/>
      <c r="I44" s="86">
        <v>1276</v>
      </c>
      <c r="J44" s="87">
        <v>1069</v>
      </c>
      <c r="K44" s="87">
        <v>797</v>
      </c>
      <c r="L44" s="87">
        <v>576</v>
      </c>
      <c r="M44" s="88">
        <v>823</v>
      </c>
    </row>
    <row r="45" spans="2:13" ht="27.75" customHeight="1">
      <c r="B45" s="1171"/>
      <c r="C45" s="1172"/>
      <c r="D45" s="85"/>
      <c r="E45" s="1175" t="s">
        <v>29</v>
      </c>
      <c r="F45" s="1175"/>
      <c r="G45" s="1175"/>
      <c r="H45" s="1176"/>
      <c r="I45" s="86">
        <v>1663</v>
      </c>
      <c r="J45" s="87">
        <v>1847</v>
      </c>
      <c r="K45" s="87">
        <v>1576</v>
      </c>
      <c r="L45" s="87">
        <v>1090</v>
      </c>
      <c r="M45" s="88">
        <v>901</v>
      </c>
    </row>
    <row r="46" spans="2:13" ht="27.75" customHeight="1">
      <c r="B46" s="1171"/>
      <c r="C46" s="1172"/>
      <c r="D46" s="85"/>
      <c r="E46" s="1175" t="s">
        <v>30</v>
      </c>
      <c r="F46" s="1175"/>
      <c r="G46" s="1175"/>
      <c r="H46" s="1176"/>
      <c r="I46" s="86">
        <v>373</v>
      </c>
      <c r="J46" s="87">
        <v>415</v>
      </c>
      <c r="K46" s="87">
        <v>92</v>
      </c>
      <c r="L46" s="87">
        <v>0</v>
      </c>
      <c r="M46" s="88">
        <v>0</v>
      </c>
    </row>
    <row r="47" spans="2:13" ht="27.75" customHeight="1">
      <c r="B47" s="1171"/>
      <c r="C47" s="1172"/>
      <c r="D47" s="85"/>
      <c r="E47" s="1175" t="s">
        <v>31</v>
      </c>
      <c r="F47" s="1175"/>
      <c r="G47" s="1175"/>
      <c r="H47" s="1176"/>
      <c r="I47" s="86" t="s">
        <v>481</v>
      </c>
      <c r="J47" s="87" t="s">
        <v>481</v>
      </c>
      <c r="K47" s="87" t="s">
        <v>481</v>
      </c>
      <c r="L47" s="87" t="s">
        <v>481</v>
      </c>
      <c r="M47" s="88" t="s">
        <v>481</v>
      </c>
    </row>
    <row r="48" spans="2:13" ht="27.75" customHeight="1">
      <c r="B48" s="1173"/>
      <c r="C48" s="1174"/>
      <c r="D48" s="85"/>
      <c r="E48" s="1175" t="s">
        <v>32</v>
      </c>
      <c r="F48" s="1175"/>
      <c r="G48" s="1175"/>
      <c r="H48" s="1176"/>
      <c r="I48" s="86" t="s">
        <v>481</v>
      </c>
      <c r="J48" s="87" t="s">
        <v>481</v>
      </c>
      <c r="K48" s="87" t="s">
        <v>481</v>
      </c>
      <c r="L48" s="87" t="s">
        <v>481</v>
      </c>
      <c r="M48" s="88" t="s">
        <v>481</v>
      </c>
    </row>
    <row r="49" spans="2:13" ht="27.75" customHeight="1">
      <c r="B49" s="1169" t="s">
        <v>33</v>
      </c>
      <c r="C49" s="1170"/>
      <c r="D49" s="89"/>
      <c r="E49" s="1175" t="s">
        <v>34</v>
      </c>
      <c r="F49" s="1175"/>
      <c r="G49" s="1175"/>
      <c r="H49" s="1176"/>
      <c r="I49" s="86">
        <v>1791</v>
      </c>
      <c r="J49" s="87">
        <v>2232</v>
      </c>
      <c r="K49" s="87">
        <v>2701</v>
      </c>
      <c r="L49" s="87">
        <v>2956</v>
      </c>
      <c r="M49" s="88">
        <v>3349</v>
      </c>
    </row>
    <row r="50" spans="2:13" ht="27.75" customHeight="1">
      <c r="B50" s="1171"/>
      <c r="C50" s="1172"/>
      <c r="D50" s="85"/>
      <c r="E50" s="1175" t="s">
        <v>35</v>
      </c>
      <c r="F50" s="1175"/>
      <c r="G50" s="1175"/>
      <c r="H50" s="1176"/>
      <c r="I50" s="86">
        <v>6</v>
      </c>
      <c r="J50" s="87">
        <v>4</v>
      </c>
      <c r="K50" s="87">
        <v>3</v>
      </c>
      <c r="L50" s="87">
        <v>2</v>
      </c>
      <c r="M50" s="88">
        <v>1</v>
      </c>
    </row>
    <row r="51" spans="2:13" ht="27.75" customHeight="1">
      <c r="B51" s="1173"/>
      <c r="C51" s="1174"/>
      <c r="D51" s="85"/>
      <c r="E51" s="1175" t="s">
        <v>36</v>
      </c>
      <c r="F51" s="1175"/>
      <c r="G51" s="1175"/>
      <c r="H51" s="1176"/>
      <c r="I51" s="86">
        <v>6756</v>
      </c>
      <c r="J51" s="87">
        <v>6921</v>
      </c>
      <c r="K51" s="87">
        <v>7447</v>
      </c>
      <c r="L51" s="87">
        <v>7986</v>
      </c>
      <c r="M51" s="88">
        <v>8352</v>
      </c>
    </row>
    <row r="52" spans="2:13" ht="27.75" customHeight="1" thickBot="1">
      <c r="B52" s="1177" t="s">
        <v>37</v>
      </c>
      <c r="C52" s="1178"/>
      <c r="D52" s="90"/>
      <c r="E52" s="1179" t="s">
        <v>38</v>
      </c>
      <c r="F52" s="1179"/>
      <c r="G52" s="1179"/>
      <c r="H52" s="1180"/>
      <c r="I52" s="91">
        <v>3353</v>
      </c>
      <c r="J52" s="92">
        <v>3254</v>
      </c>
      <c r="K52" s="92">
        <v>2321</v>
      </c>
      <c r="L52" s="92">
        <v>1830</v>
      </c>
      <c r="M52" s="93">
        <v>1438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16689</v>
      </c>
      <c r="E3" s="116"/>
      <c r="F3" s="117">
        <v>59338</v>
      </c>
      <c r="G3" s="118"/>
      <c r="H3" s="119"/>
    </row>
    <row r="4" spans="1:8">
      <c r="A4" s="120"/>
      <c r="B4" s="121"/>
      <c r="C4" s="122"/>
      <c r="D4" s="123">
        <v>15997</v>
      </c>
      <c r="E4" s="124"/>
      <c r="F4" s="125">
        <v>34073</v>
      </c>
      <c r="G4" s="126"/>
      <c r="H4" s="127"/>
    </row>
    <row r="5" spans="1:8">
      <c r="A5" s="108" t="s">
        <v>514</v>
      </c>
      <c r="B5" s="113"/>
      <c r="C5" s="114"/>
      <c r="D5" s="115">
        <v>13798</v>
      </c>
      <c r="E5" s="116"/>
      <c r="F5" s="117">
        <v>51262</v>
      </c>
      <c r="G5" s="118"/>
      <c r="H5" s="119"/>
    </row>
    <row r="6" spans="1:8">
      <c r="A6" s="120"/>
      <c r="B6" s="121"/>
      <c r="C6" s="122"/>
      <c r="D6" s="123">
        <v>8725</v>
      </c>
      <c r="E6" s="124"/>
      <c r="F6" s="125">
        <v>25630</v>
      </c>
      <c r="G6" s="126"/>
      <c r="H6" s="127"/>
    </row>
    <row r="7" spans="1:8">
      <c r="A7" s="108" t="s">
        <v>515</v>
      </c>
      <c r="B7" s="113"/>
      <c r="C7" s="114"/>
      <c r="D7" s="115">
        <v>28822</v>
      </c>
      <c r="E7" s="116"/>
      <c r="F7" s="117">
        <v>48407</v>
      </c>
      <c r="G7" s="118"/>
      <c r="H7" s="119"/>
    </row>
    <row r="8" spans="1:8">
      <c r="A8" s="120"/>
      <c r="B8" s="121"/>
      <c r="C8" s="122"/>
      <c r="D8" s="123">
        <v>12682</v>
      </c>
      <c r="E8" s="124"/>
      <c r="F8" s="125">
        <v>23914</v>
      </c>
      <c r="G8" s="126"/>
      <c r="H8" s="127"/>
    </row>
    <row r="9" spans="1:8">
      <c r="A9" s="108" t="s">
        <v>516</v>
      </c>
      <c r="B9" s="113"/>
      <c r="C9" s="114"/>
      <c r="D9" s="115">
        <v>58767</v>
      </c>
      <c r="E9" s="116"/>
      <c r="F9" s="117">
        <v>69477</v>
      </c>
      <c r="G9" s="118"/>
      <c r="H9" s="119"/>
    </row>
    <row r="10" spans="1:8">
      <c r="A10" s="120"/>
      <c r="B10" s="121"/>
      <c r="C10" s="122"/>
      <c r="D10" s="123">
        <v>15477</v>
      </c>
      <c r="E10" s="124"/>
      <c r="F10" s="125">
        <v>31528</v>
      </c>
      <c r="G10" s="126"/>
      <c r="H10" s="127"/>
    </row>
    <row r="11" spans="1:8">
      <c r="A11" s="108" t="s">
        <v>517</v>
      </c>
      <c r="B11" s="113"/>
      <c r="C11" s="114"/>
      <c r="D11" s="115">
        <v>28046</v>
      </c>
      <c r="E11" s="116"/>
      <c r="F11" s="117">
        <v>59668</v>
      </c>
      <c r="G11" s="118"/>
      <c r="H11" s="119"/>
    </row>
    <row r="12" spans="1:8">
      <c r="A12" s="120"/>
      <c r="B12" s="121"/>
      <c r="C12" s="128"/>
      <c r="D12" s="123">
        <v>23562</v>
      </c>
      <c r="E12" s="124"/>
      <c r="F12" s="125">
        <v>31515</v>
      </c>
      <c r="G12" s="126"/>
      <c r="H12" s="127"/>
    </row>
    <row r="13" spans="1:8">
      <c r="A13" s="108"/>
      <c r="B13" s="113"/>
      <c r="C13" s="129"/>
      <c r="D13" s="130">
        <v>29224</v>
      </c>
      <c r="E13" s="131"/>
      <c r="F13" s="132">
        <v>57630</v>
      </c>
      <c r="G13" s="133"/>
      <c r="H13" s="119"/>
    </row>
    <row r="14" spans="1:8">
      <c r="A14" s="120"/>
      <c r="B14" s="121"/>
      <c r="C14" s="122"/>
      <c r="D14" s="123">
        <v>15289</v>
      </c>
      <c r="E14" s="124"/>
      <c r="F14" s="125">
        <v>29332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8.68</v>
      </c>
      <c r="C19" s="134">
        <f>ROUND(VALUE(SUBSTITUTE(実質収支比率等に係る経年分析!G$48,"▲","-")),2)</f>
        <v>9.0299999999999994</v>
      </c>
      <c r="D19" s="134">
        <f>ROUND(VALUE(SUBSTITUTE(実質収支比率等に係る経年分析!H$48,"▲","-")),2)</f>
        <v>10.62</v>
      </c>
      <c r="E19" s="134">
        <f>ROUND(VALUE(SUBSTITUTE(実質収支比率等に係る経年分析!I$48,"▲","-")),2)</f>
        <v>9.66</v>
      </c>
      <c r="F19" s="134">
        <f>ROUND(VALUE(SUBSTITUTE(実質収支比率等に係る経年分析!J$48,"▲","-")),2)</f>
        <v>9.76</v>
      </c>
    </row>
    <row r="20" spans="1:11">
      <c r="A20" s="134" t="s">
        <v>43</v>
      </c>
      <c r="B20" s="134">
        <f>ROUND(VALUE(SUBSTITUTE(実質収支比率等に係る経年分析!F$47,"▲","-")),2)</f>
        <v>14.38</v>
      </c>
      <c r="C20" s="134">
        <f>ROUND(VALUE(SUBSTITUTE(実質収支比率等に係る経年分析!G$47,"▲","-")),2)</f>
        <v>18.61</v>
      </c>
      <c r="D20" s="134">
        <f>ROUND(VALUE(SUBSTITUTE(実質収支比率等に係る経年分析!H$47,"▲","-")),2)</f>
        <v>22.13</v>
      </c>
      <c r="E20" s="134">
        <f>ROUND(VALUE(SUBSTITUTE(実質収支比率等に係る経年分析!I$47,"▲","-")),2)</f>
        <v>18.12</v>
      </c>
      <c r="F20" s="134">
        <f>ROUND(VALUE(SUBSTITUTE(実質収支比率等に係る経年分析!J$47,"▲","-")),2)</f>
        <v>18.649999999999999</v>
      </c>
    </row>
    <row r="21" spans="1:11">
      <c r="A21" s="134" t="s">
        <v>44</v>
      </c>
      <c r="B21" s="134">
        <f>IF(ISNUMBER(VALUE(SUBSTITUTE(実質収支比率等に係る経年分析!F$49,"▲","-"))),ROUND(VALUE(SUBSTITUTE(実質収支比率等に係る経年分析!F$49,"▲","-")),2),NA())</f>
        <v>6.36</v>
      </c>
      <c r="C21" s="134">
        <f>IF(ISNUMBER(VALUE(SUBSTITUTE(実質収支比率等に係る経年分析!G$49,"▲","-"))),ROUND(VALUE(SUBSTITUTE(実質収支比率等に係る経年分析!G$49,"▲","-")),2),NA())</f>
        <v>4.63</v>
      </c>
      <c r="D21" s="134">
        <f>IF(ISNUMBER(VALUE(SUBSTITUTE(実質収支比率等に係る経年分析!H$49,"▲","-"))),ROUND(VALUE(SUBSTITUTE(実質収支比率等に係る経年分析!H$49,"▲","-")),2),NA())</f>
        <v>4.9800000000000004</v>
      </c>
      <c r="E21" s="134">
        <f>IF(ISNUMBER(VALUE(SUBSTITUTE(実質収支比率等に係る経年分析!I$49,"▲","-"))),ROUND(VALUE(SUBSTITUTE(実質収支比率等に係る経年分析!I$49,"▲","-")),2),NA())</f>
        <v>-4.5</v>
      </c>
      <c r="F21" s="134">
        <f>IF(ISNUMBER(VALUE(SUBSTITUTE(実質収支比率等に係る経年分析!J$49,"▲","-"))),ROUND(VALUE(SUBSTITUTE(実質収支比率等に係る経年分析!J$49,"▲","-")),2),NA())</f>
        <v>0.34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1.25</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0.97</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4.53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4.72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3.96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11.71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11.61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12.29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6.33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8.61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10.36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9.58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9.76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573</v>
      </c>
      <c r="E42" s="136"/>
      <c r="F42" s="136"/>
      <c r="G42" s="136">
        <f>'実質公債費比率（分子）の構造'!L$52</f>
        <v>611</v>
      </c>
      <c r="H42" s="136"/>
      <c r="I42" s="136"/>
      <c r="J42" s="136">
        <f>'実質公債費比率（分子）の構造'!M$52</f>
        <v>636</v>
      </c>
      <c r="K42" s="136"/>
      <c r="L42" s="136"/>
      <c r="M42" s="136">
        <f>'実質公債費比率（分子）の構造'!N$52</f>
        <v>669</v>
      </c>
      <c r="N42" s="136"/>
      <c r="O42" s="136"/>
      <c r="P42" s="136">
        <f>'実質公債費比率（分子）の構造'!O$52</f>
        <v>701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66</v>
      </c>
      <c r="C44" s="136"/>
      <c r="D44" s="136"/>
      <c r="E44" s="136">
        <f>'実質公債費比率（分子）の構造'!L$50</f>
        <v>60</v>
      </c>
      <c r="F44" s="136"/>
      <c r="G44" s="136"/>
      <c r="H44" s="136">
        <f>'実質公債費比率（分子）の構造'!M$50</f>
        <v>57</v>
      </c>
      <c r="I44" s="136"/>
      <c r="J44" s="136"/>
      <c r="K44" s="136">
        <f>'実質公債費比率（分子）の構造'!N$50</f>
        <v>474</v>
      </c>
      <c r="L44" s="136"/>
      <c r="M44" s="136"/>
      <c r="N44" s="136">
        <f>'実質公債費比率（分子）の構造'!O$50</f>
        <v>21</v>
      </c>
      <c r="O44" s="136"/>
      <c r="P44" s="136"/>
    </row>
    <row r="45" spans="1:16">
      <c r="A45" s="136" t="s">
        <v>54</v>
      </c>
      <c r="B45" s="136">
        <f>'実質公債費比率（分子）の構造'!K$49</f>
        <v>303</v>
      </c>
      <c r="C45" s="136"/>
      <c r="D45" s="136"/>
      <c r="E45" s="136">
        <f>'実質公債費比率（分子）の構造'!L$49</f>
        <v>299</v>
      </c>
      <c r="F45" s="136"/>
      <c r="G45" s="136"/>
      <c r="H45" s="136">
        <f>'実質公債費比率（分子）の構造'!M$49</f>
        <v>309</v>
      </c>
      <c r="I45" s="136"/>
      <c r="J45" s="136"/>
      <c r="K45" s="136">
        <f>'実質公債費比率（分子）の構造'!N$49</f>
        <v>284</v>
      </c>
      <c r="L45" s="136"/>
      <c r="M45" s="136"/>
      <c r="N45" s="136">
        <f>'実質公債費比率（分子）の構造'!O$49</f>
        <v>158</v>
      </c>
      <c r="O45" s="136"/>
      <c r="P45" s="136"/>
    </row>
    <row r="46" spans="1:16">
      <c r="A46" s="136" t="s">
        <v>55</v>
      </c>
      <c r="B46" s="136">
        <f>'実質公債費比率（分子）の構造'!K$48</f>
        <v>105</v>
      </c>
      <c r="C46" s="136"/>
      <c r="D46" s="136"/>
      <c r="E46" s="136">
        <f>'実質公債費比率（分子）の構造'!L$48</f>
        <v>96</v>
      </c>
      <c r="F46" s="136"/>
      <c r="G46" s="136"/>
      <c r="H46" s="136">
        <f>'実質公債費比率（分子）の構造'!M$48</f>
        <v>94</v>
      </c>
      <c r="I46" s="136"/>
      <c r="J46" s="136"/>
      <c r="K46" s="136">
        <f>'実質公債費比率（分子）の構造'!N$48</f>
        <v>122</v>
      </c>
      <c r="L46" s="136"/>
      <c r="M46" s="136"/>
      <c r="N46" s="136">
        <f>'実質公債費比率（分子）の構造'!O$48</f>
        <v>132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672</v>
      </c>
      <c r="C49" s="136"/>
      <c r="D49" s="136"/>
      <c r="E49" s="136">
        <f>'実質公債費比率（分子）の構造'!L$45</f>
        <v>676</v>
      </c>
      <c r="F49" s="136"/>
      <c r="G49" s="136"/>
      <c r="H49" s="136">
        <f>'実質公債費比率（分子）の構造'!M$45</f>
        <v>662</v>
      </c>
      <c r="I49" s="136"/>
      <c r="J49" s="136"/>
      <c r="K49" s="136">
        <f>'実質公債費比率（分子）の構造'!N$45</f>
        <v>675</v>
      </c>
      <c r="L49" s="136"/>
      <c r="M49" s="136"/>
      <c r="N49" s="136">
        <f>'実質公債費比率（分子）の構造'!O$45</f>
        <v>695</v>
      </c>
      <c r="O49" s="136"/>
      <c r="P49" s="136"/>
    </row>
    <row r="50" spans="1:16">
      <c r="A50" s="136" t="s">
        <v>59</v>
      </c>
      <c r="B50" s="136" t="e">
        <f>NA()</f>
        <v>#N/A</v>
      </c>
      <c r="C50" s="136">
        <f>IF(ISNUMBER('実質公債費比率（分子）の構造'!K$53),'実質公債費比率（分子）の構造'!K$53,NA())</f>
        <v>573</v>
      </c>
      <c r="D50" s="136" t="e">
        <f>NA()</f>
        <v>#N/A</v>
      </c>
      <c r="E50" s="136" t="e">
        <f>NA()</f>
        <v>#N/A</v>
      </c>
      <c r="F50" s="136">
        <f>IF(ISNUMBER('実質公債費比率（分子）の構造'!L$53),'実質公債費比率（分子）の構造'!L$53,NA())</f>
        <v>520</v>
      </c>
      <c r="G50" s="136" t="e">
        <f>NA()</f>
        <v>#N/A</v>
      </c>
      <c r="H50" s="136" t="e">
        <f>NA()</f>
        <v>#N/A</v>
      </c>
      <c r="I50" s="136">
        <f>IF(ISNUMBER('実質公債費比率（分子）の構造'!M$53),'実質公債費比率（分子）の構造'!M$53,NA())</f>
        <v>486</v>
      </c>
      <c r="J50" s="136" t="e">
        <f>NA()</f>
        <v>#N/A</v>
      </c>
      <c r="K50" s="136" t="e">
        <f>NA()</f>
        <v>#N/A</v>
      </c>
      <c r="L50" s="136">
        <f>IF(ISNUMBER('実質公債費比率（分子）の構造'!N$53),'実質公債費比率（分子）の構造'!N$53,NA())</f>
        <v>886</v>
      </c>
      <c r="M50" s="136" t="e">
        <f>NA()</f>
        <v>#N/A</v>
      </c>
      <c r="N50" s="136" t="e">
        <f>NA()</f>
        <v>#N/A</v>
      </c>
      <c r="O50" s="136">
        <f>IF(ISNUMBER('実質公債費比率（分子）の構造'!O$53),'実質公債費比率（分子）の構造'!O$53,NA())</f>
        <v>305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6756</v>
      </c>
      <c r="E56" s="135"/>
      <c r="F56" s="135"/>
      <c r="G56" s="135">
        <f>'将来負担比率（分子）の構造'!J$51</f>
        <v>6921</v>
      </c>
      <c r="H56" s="135"/>
      <c r="I56" s="135"/>
      <c r="J56" s="135">
        <f>'将来負担比率（分子）の構造'!K$51</f>
        <v>7447</v>
      </c>
      <c r="K56" s="135"/>
      <c r="L56" s="135"/>
      <c r="M56" s="135">
        <f>'将来負担比率（分子）の構造'!L$51</f>
        <v>7986</v>
      </c>
      <c r="N56" s="135"/>
      <c r="O56" s="135"/>
      <c r="P56" s="135">
        <f>'将来負担比率（分子）の構造'!M$51</f>
        <v>8352</v>
      </c>
    </row>
    <row r="57" spans="1:16">
      <c r="A57" s="135" t="s">
        <v>35</v>
      </c>
      <c r="B57" s="135"/>
      <c r="C57" s="135"/>
      <c r="D57" s="135">
        <f>'将来負担比率（分子）の構造'!I$50</f>
        <v>6</v>
      </c>
      <c r="E57" s="135"/>
      <c r="F57" s="135"/>
      <c r="G57" s="135">
        <f>'将来負担比率（分子）の構造'!J$50</f>
        <v>4</v>
      </c>
      <c r="H57" s="135"/>
      <c r="I57" s="135"/>
      <c r="J57" s="135">
        <f>'将来負担比率（分子）の構造'!K$50</f>
        <v>3</v>
      </c>
      <c r="K57" s="135"/>
      <c r="L57" s="135"/>
      <c r="M57" s="135">
        <f>'将来負担比率（分子）の構造'!L$50</f>
        <v>2</v>
      </c>
      <c r="N57" s="135"/>
      <c r="O57" s="135"/>
      <c r="P57" s="135">
        <f>'将来負担比率（分子）の構造'!M$50</f>
        <v>1</v>
      </c>
    </row>
    <row r="58" spans="1:16">
      <c r="A58" s="135" t="s">
        <v>34</v>
      </c>
      <c r="B58" s="135"/>
      <c r="C58" s="135"/>
      <c r="D58" s="135">
        <f>'将来負担比率（分子）の構造'!I$49</f>
        <v>1791</v>
      </c>
      <c r="E58" s="135"/>
      <c r="F58" s="135"/>
      <c r="G58" s="135">
        <f>'将来負担比率（分子）の構造'!J$49</f>
        <v>2232</v>
      </c>
      <c r="H58" s="135"/>
      <c r="I58" s="135"/>
      <c r="J58" s="135">
        <f>'将来負担比率（分子）の構造'!K$49</f>
        <v>2701</v>
      </c>
      <c r="K58" s="135"/>
      <c r="L58" s="135"/>
      <c r="M58" s="135">
        <f>'将来負担比率（分子）の構造'!L$49</f>
        <v>2956</v>
      </c>
      <c r="N58" s="135"/>
      <c r="O58" s="135"/>
      <c r="P58" s="135">
        <f>'将来負担比率（分子）の構造'!M$49</f>
        <v>3349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373</v>
      </c>
      <c r="C61" s="135"/>
      <c r="D61" s="135"/>
      <c r="E61" s="135">
        <f>'将来負担比率（分子）の構造'!J$46</f>
        <v>415</v>
      </c>
      <c r="F61" s="135"/>
      <c r="G61" s="135"/>
      <c r="H61" s="135">
        <f>'将来負担比率（分子）の構造'!K$46</f>
        <v>92</v>
      </c>
      <c r="I61" s="135"/>
      <c r="J61" s="135"/>
      <c r="K61" s="135">
        <f>'将来負担比率（分子）の構造'!L$46</f>
        <v>0</v>
      </c>
      <c r="L61" s="135"/>
      <c r="M61" s="135"/>
      <c r="N61" s="135">
        <f>'将来負担比率（分子）の構造'!M$46</f>
        <v>0</v>
      </c>
      <c r="O61" s="135"/>
      <c r="P61" s="135"/>
    </row>
    <row r="62" spans="1:16">
      <c r="A62" s="135" t="s">
        <v>29</v>
      </c>
      <c r="B62" s="135">
        <f>'将来負担比率（分子）の構造'!I$45</f>
        <v>1663</v>
      </c>
      <c r="C62" s="135"/>
      <c r="D62" s="135"/>
      <c r="E62" s="135">
        <f>'将来負担比率（分子）の構造'!J$45</f>
        <v>1847</v>
      </c>
      <c r="F62" s="135"/>
      <c r="G62" s="135"/>
      <c r="H62" s="135">
        <f>'将来負担比率（分子）の構造'!K$45</f>
        <v>1576</v>
      </c>
      <c r="I62" s="135"/>
      <c r="J62" s="135"/>
      <c r="K62" s="135">
        <f>'将来負担比率（分子）の構造'!L$45</f>
        <v>1090</v>
      </c>
      <c r="L62" s="135"/>
      <c r="M62" s="135"/>
      <c r="N62" s="135">
        <f>'将来負担比率（分子）の構造'!M$45</f>
        <v>901</v>
      </c>
      <c r="O62" s="135"/>
      <c r="P62" s="135"/>
    </row>
    <row r="63" spans="1:16">
      <c r="A63" s="135" t="s">
        <v>28</v>
      </c>
      <c r="B63" s="135">
        <f>'将来負担比率（分子）の構造'!I$44</f>
        <v>1276</v>
      </c>
      <c r="C63" s="135"/>
      <c r="D63" s="135"/>
      <c r="E63" s="135">
        <f>'将来負担比率（分子）の構造'!J$44</f>
        <v>1069</v>
      </c>
      <c r="F63" s="135"/>
      <c r="G63" s="135"/>
      <c r="H63" s="135">
        <f>'将来負担比率（分子）の構造'!K$44</f>
        <v>797</v>
      </c>
      <c r="I63" s="135"/>
      <c r="J63" s="135"/>
      <c r="K63" s="135">
        <f>'将来負担比率（分子）の構造'!L$44</f>
        <v>576</v>
      </c>
      <c r="L63" s="135"/>
      <c r="M63" s="135"/>
      <c r="N63" s="135">
        <f>'将来負担比率（分子）の構造'!M$44</f>
        <v>823</v>
      </c>
      <c r="O63" s="135"/>
      <c r="P63" s="135"/>
    </row>
    <row r="64" spans="1:16">
      <c r="A64" s="135" t="s">
        <v>27</v>
      </c>
      <c r="B64" s="135">
        <f>'将来負担比率（分子）の構造'!I$43</f>
        <v>1823</v>
      </c>
      <c r="C64" s="135"/>
      <c r="D64" s="135"/>
      <c r="E64" s="135">
        <f>'将来負担比率（分子）の構造'!J$43</f>
        <v>2337</v>
      </c>
      <c r="F64" s="135"/>
      <c r="G64" s="135"/>
      <c r="H64" s="135">
        <f>'将来負担比率（分子）の構造'!K$43</f>
        <v>2871</v>
      </c>
      <c r="I64" s="135"/>
      <c r="J64" s="135"/>
      <c r="K64" s="135">
        <f>'将来負担比率（分子）の構造'!L$43</f>
        <v>2877</v>
      </c>
      <c r="L64" s="135"/>
      <c r="M64" s="135"/>
      <c r="N64" s="135">
        <f>'将来負担比率（分子）の構造'!M$43</f>
        <v>2873</v>
      </c>
      <c r="O64" s="135"/>
      <c r="P64" s="135"/>
    </row>
    <row r="65" spans="1:16">
      <c r="A65" s="135" t="s">
        <v>26</v>
      </c>
      <c r="B65" s="135">
        <f>'将来負担比率（分子）の構造'!I$42</f>
        <v>272</v>
      </c>
      <c r="C65" s="135"/>
      <c r="D65" s="135"/>
      <c r="E65" s="135">
        <f>'将来負担比率（分子）の構造'!J$42</f>
        <v>223</v>
      </c>
      <c r="F65" s="135"/>
      <c r="G65" s="135"/>
      <c r="H65" s="135">
        <f>'将来負担比率（分子）の構造'!K$42</f>
        <v>181</v>
      </c>
      <c r="I65" s="135"/>
      <c r="J65" s="135"/>
      <c r="K65" s="135">
        <f>'将来負担比率（分子）の構造'!L$42</f>
        <v>144</v>
      </c>
      <c r="L65" s="135"/>
      <c r="M65" s="135"/>
      <c r="N65" s="135">
        <f>'将来負担比率（分子）の構造'!M$42</f>
        <v>124</v>
      </c>
      <c r="O65" s="135"/>
      <c r="P65" s="135"/>
    </row>
    <row r="66" spans="1:16">
      <c r="A66" s="135" t="s">
        <v>25</v>
      </c>
      <c r="B66" s="135">
        <f>'将来負担比率（分子）の構造'!I$41</f>
        <v>6498</v>
      </c>
      <c r="C66" s="135"/>
      <c r="D66" s="135"/>
      <c r="E66" s="135">
        <f>'将来負担比率（分子）の構造'!J$41</f>
        <v>6519</v>
      </c>
      <c r="F66" s="135"/>
      <c r="G66" s="135"/>
      <c r="H66" s="135">
        <f>'将来負担比率（分子）の構造'!K$41</f>
        <v>6956</v>
      </c>
      <c r="I66" s="135"/>
      <c r="J66" s="135"/>
      <c r="K66" s="135">
        <f>'将来負担比率（分子）の構造'!L$41</f>
        <v>8087</v>
      </c>
      <c r="L66" s="135"/>
      <c r="M66" s="135"/>
      <c r="N66" s="135">
        <f>'将来負担比率（分子）の構造'!M$41</f>
        <v>8418</v>
      </c>
      <c r="O66" s="135"/>
      <c r="P66" s="135"/>
    </row>
    <row r="67" spans="1:16">
      <c r="A67" s="135" t="s">
        <v>63</v>
      </c>
      <c r="B67" s="135" t="e">
        <f>NA()</f>
        <v>#N/A</v>
      </c>
      <c r="C67" s="135">
        <f>IF(ISNUMBER('将来負担比率（分子）の構造'!I$52), IF('将来負担比率（分子）の構造'!I$52 &lt; 0, 0, '将来負担比率（分子）の構造'!I$52), NA())</f>
        <v>3353</v>
      </c>
      <c r="D67" s="135" t="e">
        <f>NA()</f>
        <v>#N/A</v>
      </c>
      <c r="E67" s="135" t="e">
        <f>NA()</f>
        <v>#N/A</v>
      </c>
      <c r="F67" s="135">
        <f>IF(ISNUMBER('将来負担比率（分子）の構造'!J$52), IF('将来負担比率（分子）の構造'!J$52 &lt; 0, 0, '将来負担比率（分子）の構造'!J$52), NA())</f>
        <v>3254</v>
      </c>
      <c r="G67" s="135" t="e">
        <f>NA()</f>
        <v>#N/A</v>
      </c>
      <c r="H67" s="135" t="e">
        <f>NA()</f>
        <v>#N/A</v>
      </c>
      <c r="I67" s="135">
        <f>IF(ISNUMBER('将来負担比率（分子）の構造'!K$52), IF('将来負担比率（分子）の構造'!K$52 &lt; 0, 0, '将来負担比率（分子）の構造'!K$52), NA())</f>
        <v>2321</v>
      </c>
      <c r="J67" s="135" t="e">
        <f>NA()</f>
        <v>#N/A</v>
      </c>
      <c r="K67" s="135" t="e">
        <f>NA()</f>
        <v>#N/A</v>
      </c>
      <c r="L67" s="135">
        <f>IF(ISNUMBER('将来負担比率（分子）の構造'!L$52), IF('将来負担比率（分子）の構造'!L$52 &lt; 0, 0, '将来負担比率（分子）の構造'!L$52), NA())</f>
        <v>1830</v>
      </c>
      <c r="M67" s="135" t="e">
        <f>NA()</f>
        <v>#N/A</v>
      </c>
      <c r="N67" s="135" t="e">
        <f>NA()</f>
        <v>#N/A</v>
      </c>
      <c r="O67" s="135">
        <f>IF(ISNUMBER('将来負担比率（分子）の構造'!M$52), IF('将来負担比率（分子）の構造'!M$52 &lt; 0, 0, '将来負担比率（分子）の構造'!M$52), NA())</f>
        <v>1438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115" zoomScaleNormal="11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3841306</v>
      </c>
      <c r="S5" s="639"/>
      <c r="T5" s="639"/>
      <c r="U5" s="639"/>
      <c r="V5" s="639"/>
      <c r="W5" s="639"/>
      <c r="X5" s="639"/>
      <c r="Y5" s="686"/>
      <c r="Z5" s="699">
        <v>38.700000000000003</v>
      </c>
      <c r="AA5" s="699"/>
      <c r="AB5" s="699"/>
      <c r="AC5" s="699"/>
      <c r="AD5" s="700">
        <v>3841306</v>
      </c>
      <c r="AE5" s="700"/>
      <c r="AF5" s="700"/>
      <c r="AG5" s="700"/>
      <c r="AH5" s="700"/>
      <c r="AI5" s="700"/>
      <c r="AJ5" s="700"/>
      <c r="AK5" s="700"/>
      <c r="AL5" s="687">
        <v>71.5</v>
      </c>
      <c r="AM5" s="656"/>
      <c r="AN5" s="656"/>
      <c r="AO5" s="688"/>
      <c r="AP5" s="675" t="s">
        <v>209</v>
      </c>
      <c r="AQ5" s="676"/>
      <c r="AR5" s="676"/>
      <c r="AS5" s="676"/>
      <c r="AT5" s="676"/>
      <c r="AU5" s="676"/>
      <c r="AV5" s="676"/>
      <c r="AW5" s="676"/>
      <c r="AX5" s="676"/>
      <c r="AY5" s="676"/>
      <c r="AZ5" s="676"/>
      <c r="BA5" s="676"/>
      <c r="BB5" s="676"/>
      <c r="BC5" s="676"/>
      <c r="BD5" s="676"/>
      <c r="BE5" s="676"/>
      <c r="BF5" s="677"/>
      <c r="BG5" s="588">
        <v>3841306</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117708</v>
      </c>
      <c r="S6" s="589"/>
      <c r="T6" s="589"/>
      <c r="U6" s="589"/>
      <c r="V6" s="589"/>
      <c r="W6" s="589"/>
      <c r="X6" s="589"/>
      <c r="Y6" s="590"/>
      <c r="Z6" s="641">
        <v>1.2</v>
      </c>
      <c r="AA6" s="641"/>
      <c r="AB6" s="641"/>
      <c r="AC6" s="641"/>
      <c r="AD6" s="642">
        <v>117708</v>
      </c>
      <c r="AE6" s="642"/>
      <c r="AF6" s="642"/>
      <c r="AG6" s="642"/>
      <c r="AH6" s="642"/>
      <c r="AI6" s="642"/>
      <c r="AJ6" s="642"/>
      <c r="AK6" s="642"/>
      <c r="AL6" s="611">
        <v>2.2000000000000002</v>
      </c>
      <c r="AM6" s="643"/>
      <c r="AN6" s="643"/>
      <c r="AO6" s="644"/>
      <c r="AP6" s="585" t="s">
        <v>215</v>
      </c>
      <c r="AQ6" s="586"/>
      <c r="AR6" s="586"/>
      <c r="AS6" s="586"/>
      <c r="AT6" s="586"/>
      <c r="AU6" s="586"/>
      <c r="AV6" s="586"/>
      <c r="AW6" s="586"/>
      <c r="AX6" s="586"/>
      <c r="AY6" s="586"/>
      <c r="AZ6" s="586"/>
      <c r="BA6" s="586"/>
      <c r="BB6" s="586"/>
      <c r="BC6" s="586"/>
      <c r="BD6" s="586"/>
      <c r="BE6" s="586"/>
      <c r="BF6" s="587"/>
      <c r="BG6" s="588">
        <v>3841306</v>
      </c>
      <c r="BH6" s="589"/>
      <c r="BI6" s="589"/>
      <c r="BJ6" s="589"/>
      <c r="BK6" s="589"/>
      <c r="BL6" s="589"/>
      <c r="BM6" s="589"/>
      <c r="BN6" s="590"/>
      <c r="BO6" s="641">
        <v>100</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96664</v>
      </c>
      <c r="CS6" s="589"/>
      <c r="CT6" s="589"/>
      <c r="CU6" s="589"/>
      <c r="CV6" s="589"/>
      <c r="CW6" s="589"/>
      <c r="CX6" s="589"/>
      <c r="CY6" s="590"/>
      <c r="CZ6" s="641">
        <v>1</v>
      </c>
      <c r="DA6" s="641"/>
      <c r="DB6" s="641"/>
      <c r="DC6" s="641"/>
      <c r="DD6" s="594" t="s">
        <v>210</v>
      </c>
      <c r="DE6" s="589"/>
      <c r="DF6" s="589"/>
      <c r="DG6" s="589"/>
      <c r="DH6" s="589"/>
      <c r="DI6" s="589"/>
      <c r="DJ6" s="589"/>
      <c r="DK6" s="589"/>
      <c r="DL6" s="589"/>
      <c r="DM6" s="589"/>
      <c r="DN6" s="589"/>
      <c r="DO6" s="589"/>
      <c r="DP6" s="590"/>
      <c r="DQ6" s="594">
        <v>96664</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5436</v>
      </c>
      <c r="S7" s="589"/>
      <c r="T7" s="589"/>
      <c r="U7" s="589"/>
      <c r="V7" s="589"/>
      <c r="W7" s="589"/>
      <c r="X7" s="589"/>
      <c r="Y7" s="590"/>
      <c r="Z7" s="641">
        <v>0.1</v>
      </c>
      <c r="AA7" s="641"/>
      <c r="AB7" s="641"/>
      <c r="AC7" s="641"/>
      <c r="AD7" s="642">
        <v>5436</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1694073</v>
      </c>
      <c r="BH7" s="589"/>
      <c r="BI7" s="589"/>
      <c r="BJ7" s="589"/>
      <c r="BK7" s="589"/>
      <c r="BL7" s="589"/>
      <c r="BM7" s="589"/>
      <c r="BN7" s="590"/>
      <c r="BO7" s="641">
        <v>44.1</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1580390</v>
      </c>
      <c r="CS7" s="589"/>
      <c r="CT7" s="589"/>
      <c r="CU7" s="589"/>
      <c r="CV7" s="589"/>
      <c r="CW7" s="589"/>
      <c r="CX7" s="589"/>
      <c r="CY7" s="590"/>
      <c r="CZ7" s="641">
        <v>16.899999999999999</v>
      </c>
      <c r="DA7" s="641"/>
      <c r="DB7" s="641"/>
      <c r="DC7" s="641"/>
      <c r="DD7" s="594">
        <v>4644</v>
      </c>
      <c r="DE7" s="589"/>
      <c r="DF7" s="589"/>
      <c r="DG7" s="589"/>
      <c r="DH7" s="589"/>
      <c r="DI7" s="589"/>
      <c r="DJ7" s="589"/>
      <c r="DK7" s="589"/>
      <c r="DL7" s="589"/>
      <c r="DM7" s="589"/>
      <c r="DN7" s="589"/>
      <c r="DO7" s="589"/>
      <c r="DP7" s="590"/>
      <c r="DQ7" s="594">
        <v>1437391</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24746</v>
      </c>
      <c r="S8" s="589"/>
      <c r="T8" s="589"/>
      <c r="U8" s="589"/>
      <c r="V8" s="589"/>
      <c r="W8" s="589"/>
      <c r="X8" s="589"/>
      <c r="Y8" s="590"/>
      <c r="Z8" s="641">
        <v>0.2</v>
      </c>
      <c r="AA8" s="641"/>
      <c r="AB8" s="641"/>
      <c r="AC8" s="641"/>
      <c r="AD8" s="642">
        <v>24746</v>
      </c>
      <c r="AE8" s="642"/>
      <c r="AF8" s="642"/>
      <c r="AG8" s="642"/>
      <c r="AH8" s="642"/>
      <c r="AI8" s="642"/>
      <c r="AJ8" s="642"/>
      <c r="AK8" s="642"/>
      <c r="AL8" s="611">
        <v>0.5</v>
      </c>
      <c r="AM8" s="643"/>
      <c r="AN8" s="643"/>
      <c r="AO8" s="644"/>
      <c r="AP8" s="585" t="s">
        <v>221</v>
      </c>
      <c r="AQ8" s="586"/>
      <c r="AR8" s="586"/>
      <c r="AS8" s="586"/>
      <c r="AT8" s="586"/>
      <c r="AU8" s="586"/>
      <c r="AV8" s="586"/>
      <c r="AW8" s="586"/>
      <c r="AX8" s="586"/>
      <c r="AY8" s="586"/>
      <c r="AZ8" s="586"/>
      <c r="BA8" s="586"/>
      <c r="BB8" s="586"/>
      <c r="BC8" s="586"/>
      <c r="BD8" s="586"/>
      <c r="BE8" s="586"/>
      <c r="BF8" s="587"/>
      <c r="BG8" s="588">
        <v>53085</v>
      </c>
      <c r="BH8" s="589"/>
      <c r="BI8" s="589"/>
      <c r="BJ8" s="589"/>
      <c r="BK8" s="589"/>
      <c r="BL8" s="589"/>
      <c r="BM8" s="589"/>
      <c r="BN8" s="590"/>
      <c r="BO8" s="641">
        <v>1.4</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3083729</v>
      </c>
      <c r="CS8" s="589"/>
      <c r="CT8" s="589"/>
      <c r="CU8" s="589"/>
      <c r="CV8" s="589"/>
      <c r="CW8" s="589"/>
      <c r="CX8" s="589"/>
      <c r="CY8" s="590"/>
      <c r="CZ8" s="641">
        <v>33</v>
      </c>
      <c r="DA8" s="641"/>
      <c r="DB8" s="641"/>
      <c r="DC8" s="641"/>
      <c r="DD8" s="594" t="s">
        <v>210</v>
      </c>
      <c r="DE8" s="589"/>
      <c r="DF8" s="589"/>
      <c r="DG8" s="589"/>
      <c r="DH8" s="589"/>
      <c r="DI8" s="589"/>
      <c r="DJ8" s="589"/>
      <c r="DK8" s="589"/>
      <c r="DL8" s="589"/>
      <c r="DM8" s="589"/>
      <c r="DN8" s="589"/>
      <c r="DO8" s="589"/>
      <c r="DP8" s="590"/>
      <c r="DQ8" s="594">
        <v>1631257</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15183</v>
      </c>
      <c r="S9" s="589"/>
      <c r="T9" s="589"/>
      <c r="U9" s="589"/>
      <c r="V9" s="589"/>
      <c r="W9" s="589"/>
      <c r="X9" s="589"/>
      <c r="Y9" s="590"/>
      <c r="Z9" s="641">
        <v>0.2</v>
      </c>
      <c r="AA9" s="641"/>
      <c r="AB9" s="641"/>
      <c r="AC9" s="641"/>
      <c r="AD9" s="642">
        <v>15183</v>
      </c>
      <c r="AE9" s="642"/>
      <c r="AF9" s="642"/>
      <c r="AG9" s="642"/>
      <c r="AH9" s="642"/>
      <c r="AI9" s="642"/>
      <c r="AJ9" s="642"/>
      <c r="AK9" s="642"/>
      <c r="AL9" s="611">
        <v>0.3</v>
      </c>
      <c r="AM9" s="643"/>
      <c r="AN9" s="643"/>
      <c r="AO9" s="644"/>
      <c r="AP9" s="585" t="s">
        <v>224</v>
      </c>
      <c r="AQ9" s="586"/>
      <c r="AR9" s="586"/>
      <c r="AS9" s="586"/>
      <c r="AT9" s="586"/>
      <c r="AU9" s="586"/>
      <c r="AV9" s="586"/>
      <c r="AW9" s="586"/>
      <c r="AX9" s="586"/>
      <c r="AY9" s="586"/>
      <c r="AZ9" s="586"/>
      <c r="BA9" s="586"/>
      <c r="BB9" s="586"/>
      <c r="BC9" s="586"/>
      <c r="BD9" s="586"/>
      <c r="BE9" s="586"/>
      <c r="BF9" s="587"/>
      <c r="BG9" s="588">
        <v>1294420</v>
      </c>
      <c r="BH9" s="589"/>
      <c r="BI9" s="589"/>
      <c r="BJ9" s="589"/>
      <c r="BK9" s="589"/>
      <c r="BL9" s="589"/>
      <c r="BM9" s="589"/>
      <c r="BN9" s="590"/>
      <c r="BO9" s="641">
        <v>33.700000000000003</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678793</v>
      </c>
      <c r="CS9" s="589"/>
      <c r="CT9" s="589"/>
      <c r="CU9" s="589"/>
      <c r="CV9" s="589"/>
      <c r="CW9" s="589"/>
      <c r="CX9" s="589"/>
      <c r="CY9" s="590"/>
      <c r="CZ9" s="641">
        <v>7.3</v>
      </c>
      <c r="DA9" s="641"/>
      <c r="DB9" s="641"/>
      <c r="DC9" s="641"/>
      <c r="DD9" s="594">
        <v>3270</v>
      </c>
      <c r="DE9" s="589"/>
      <c r="DF9" s="589"/>
      <c r="DG9" s="589"/>
      <c r="DH9" s="589"/>
      <c r="DI9" s="589"/>
      <c r="DJ9" s="589"/>
      <c r="DK9" s="589"/>
      <c r="DL9" s="589"/>
      <c r="DM9" s="589"/>
      <c r="DN9" s="589"/>
      <c r="DO9" s="589"/>
      <c r="DP9" s="590"/>
      <c r="DQ9" s="594">
        <v>657107</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321716</v>
      </c>
      <c r="S10" s="589"/>
      <c r="T10" s="589"/>
      <c r="U10" s="589"/>
      <c r="V10" s="589"/>
      <c r="W10" s="589"/>
      <c r="X10" s="589"/>
      <c r="Y10" s="590"/>
      <c r="Z10" s="641">
        <v>3.2</v>
      </c>
      <c r="AA10" s="641"/>
      <c r="AB10" s="641"/>
      <c r="AC10" s="641"/>
      <c r="AD10" s="642">
        <v>321716</v>
      </c>
      <c r="AE10" s="642"/>
      <c r="AF10" s="642"/>
      <c r="AG10" s="642"/>
      <c r="AH10" s="642"/>
      <c r="AI10" s="642"/>
      <c r="AJ10" s="642"/>
      <c r="AK10" s="642"/>
      <c r="AL10" s="611">
        <v>6</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98660</v>
      </c>
      <c r="BH10" s="589"/>
      <c r="BI10" s="589"/>
      <c r="BJ10" s="589"/>
      <c r="BK10" s="589"/>
      <c r="BL10" s="589"/>
      <c r="BM10" s="589"/>
      <c r="BN10" s="590"/>
      <c r="BO10" s="641">
        <v>2.6</v>
      </c>
      <c r="BP10" s="641"/>
      <c r="BQ10" s="641"/>
      <c r="BR10" s="641"/>
      <c r="BS10" s="594" t="s">
        <v>112</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60</v>
      </c>
      <c r="CS10" s="589"/>
      <c r="CT10" s="589"/>
      <c r="CU10" s="589"/>
      <c r="CV10" s="589"/>
      <c r="CW10" s="589"/>
      <c r="CX10" s="589"/>
      <c r="CY10" s="590"/>
      <c r="CZ10" s="641">
        <v>0</v>
      </c>
      <c r="DA10" s="641"/>
      <c r="DB10" s="641"/>
      <c r="DC10" s="641"/>
      <c r="DD10" s="594" t="s">
        <v>112</v>
      </c>
      <c r="DE10" s="589"/>
      <c r="DF10" s="589"/>
      <c r="DG10" s="589"/>
      <c r="DH10" s="589"/>
      <c r="DI10" s="589"/>
      <c r="DJ10" s="589"/>
      <c r="DK10" s="589"/>
      <c r="DL10" s="589"/>
      <c r="DM10" s="589"/>
      <c r="DN10" s="589"/>
      <c r="DO10" s="589"/>
      <c r="DP10" s="590"/>
      <c r="DQ10" s="594">
        <v>60</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10173</v>
      </c>
      <c r="S11" s="589"/>
      <c r="T11" s="589"/>
      <c r="U11" s="589"/>
      <c r="V11" s="589"/>
      <c r="W11" s="589"/>
      <c r="X11" s="589"/>
      <c r="Y11" s="590"/>
      <c r="Z11" s="641">
        <v>0.1</v>
      </c>
      <c r="AA11" s="641"/>
      <c r="AB11" s="641"/>
      <c r="AC11" s="641"/>
      <c r="AD11" s="642">
        <v>10173</v>
      </c>
      <c r="AE11" s="642"/>
      <c r="AF11" s="642"/>
      <c r="AG11" s="642"/>
      <c r="AH11" s="642"/>
      <c r="AI11" s="642"/>
      <c r="AJ11" s="642"/>
      <c r="AK11" s="642"/>
      <c r="AL11" s="611">
        <v>0.2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247908</v>
      </c>
      <c r="BH11" s="589"/>
      <c r="BI11" s="589"/>
      <c r="BJ11" s="589"/>
      <c r="BK11" s="589"/>
      <c r="BL11" s="589"/>
      <c r="BM11" s="589"/>
      <c r="BN11" s="590"/>
      <c r="BO11" s="641">
        <v>6.5</v>
      </c>
      <c r="BP11" s="641"/>
      <c r="BQ11" s="641"/>
      <c r="BR11" s="641"/>
      <c r="BS11" s="594" t="s">
        <v>112</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748036</v>
      </c>
      <c r="CS11" s="589"/>
      <c r="CT11" s="589"/>
      <c r="CU11" s="589"/>
      <c r="CV11" s="589"/>
      <c r="CW11" s="589"/>
      <c r="CX11" s="589"/>
      <c r="CY11" s="590"/>
      <c r="CZ11" s="641">
        <v>8</v>
      </c>
      <c r="DA11" s="641"/>
      <c r="DB11" s="641"/>
      <c r="DC11" s="641"/>
      <c r="DD11" s="594" t="s">
        <v>112</v>
      </c>
      <c r="DE11" s="589"/>
      <c r="DF11" s="589"/>
      <c r="DG11" s="589"/>
      <c r="DH11" s="589"/>
      <c r="DI11" s="589"/>
      <c r="DJ11" s="589"/>
      <c r="DK11" s="589"/>
      <c r="DL11" s="589"/>
      <c r="DM11" s="589"/>
      <c r="DN11" s="589"/>
      <c r="DO11" s="589"/>
      <c r="DP11" s="590"/>
      <c r="DQ11" s="594">
        <v>254891</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1804111</v>
      </c>
      <c r="BH12" s="589"/>
      <c r="BI12" s="589"/>
      <c r="BJ12" s="589"/>
      <c r="BK12" s="589"/>
      <c r="BL12" s="589"/>
      <c r="BM12" s="589"/>
      <c r="BN12" s="590"/>
      <c r="BO12" s="641">
        <v>47</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25115</v>
      </c>
      <c r="CS12" s="589"/>
      <c r="CT12" s="589"/>
      <c r="CU12" s="589"/>
      <c r="CV12" s="589"/>
      <c r="CW12" s="589"/>
      <c r="CX12" s="589"/>
      <c r="CY12" s="590"/>
      <c r="CZ12" s="641">
        <v>0.3</v>
      </c>
      <c r="DA12" s="641"/>
      <c r="DB12" s="641"/>
      <c r="DC12" s="641"/>
      <c r="DD12" s="594">
        <v>1270</v>
      </c>
      <c r="DE12" s="589"/>
      <c r="DF12" s="589"/>
      <c r="DG12" s="589"/>
      <c r="DH12" s="589"/>
      <c r="DI12" s="589"/>
      <c r="DJ12" s="589"/>
      <c r="DK12" s="589"/>
      <c r="DL12" s="589"/>
      <c r="DM12" s="589"/>
      <c r="DN12" s="589"/>
      <c r="DO12" s="589"/>
      <c r="DP12" s="590"/>
      <c r="DQ12" s="594">
        <v>23390</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22886</v>
      </c>
      <c r="S13" s="589"/>
      <c r="T13" s="589"/>
      <c r="U13" s="589"/>
      <c r="V13" s="589"/>
      <c r="W13" s="589"/>
      <c r="X13" s="589"/>
      <c r="Y13" s="590"/>
      <c r="Z13" s="641">
        <v>0.2</v>
      </c>
      <c r="AA13" s="641"/>
      <c r="AB13" s="641"/>
      <c r="AC13" s="641"/>
      <c r="AD13" s="642">
        <v>22886</v>
      </c>
      <c r="AE13" s="642"/>
      <c r="AF13" s="642"/>
      <c r="AG13" s="642"/>
      <c r="AH13" s="642"/>
      <c r="AI13" s="642"/>
      <c r="AJ13" s="642"/>
      <c r="AK13" s="642"/>
      <c r="AL13" s="611">
        <v>0.4</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1802429</v>
      </c>
      <c r="BH13" s="589"/>
      <c r="BI13" s="589"/>
      <c r="BJ13" s="589"/>
      <c r="BK13" s="589"/>
      <c r="BL13" s="589"/>
      <c r="BM13" s="589"/>
      <c r="BN13" s="590"/>
      <c r="BO13" s="641">
        <v>46.9</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778474</v>
      </c>
      <c r="CS13" s="589"/>
      <c r="CT13" s="589"/>
      <c r="CU13" s="589"/>
      <c r="CV13" s="589"/>
      <c r="CW13" s="589"/>
      <c r="CX13" s="589"/>
      <c r="CY13" s="590"/>
      <c r="CZ13" s="641">
        <v>8.3000000000000007</v>
      </c>
      <c r="DA13" s="641"/>
      <c r="DB13" s="641"/>
      <c r="DC13" s="641"/>
      <c r="DD13" s="594">
        <v>460890</v>
      </c>
      <c r="DE13" s="589"/>
      <c r="DF13" s="589"/>
      <c r="DG13" s="589"/>
      <c r="DH13" s="589"/>
      <c r="DI13" s="589"/>
      <c r="DJ13" s="589"/>
      <c r="DK13" s="589"/>
      <c r="DL13" s="589"/>
      <c r="DM13" s="589"/>
      <c r="DN13" s="589"/>
      <c r="DO13" s="589"/>
      <c r="DP13" s="590"/>
      <c r="DQ13" s="594">
        <v>339841</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69487</v>
      </c>
      <c r="BH14" s="589"/>
      <c r="BI14" s="589"/>
      <c r="BJ14" s="589"/>
      <c r="BK14" s="589"/>
      <c r="BL14" s="589"/>
      <c r="BM14" s="589"/>
      <c r="BN14" s="590"/>
      <c r="BO14" s="641">
        <v>1.8</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474556</v>
      </c>
      <c r="CS14" s="589"/>
      <c r="CT14" s="589"/>
      <c r="CU14" s="589"/>
      <c r="CV14" s="589"/>
      <c r="CW14" s="589"/>
      <c r="CX14" s="589"/>
      <c r="CY14" s="590"/>
      <c r="CZ14" s="641">
        <v>5.0999999999999996</v>
      </c>
      <c r="DA14" s="641"/>
      <c r="DB14" s="641"/>
      <c r="DC14" s="641"/>
      <c r="DD14" s="594">
        <v>378</v>
      </c>
      <c r="DE14" s="589"/>
      <c r="DF14" s="589"/>
      <c r="DG14" s="589"/>
      <c r="DH14" s="589"/>
      <c r="DI14" s="589"/>
      <c r="DJ14" s="589"/>
      <c r="DK14" s="589"/>
      <c r="DL14" s="589"/>
      <c r="DM14" s="589"/>
      <c r="DN14" s="589"/>
      <c r="DO14" s="589"/>
      <c r="DP14" s="590"/>
      <c r="DQ14" s="594">
        <v>466013</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19743</v>
      </c>
      <c r="S15" s="589"/>
      <c r="T15" s="589"/>
      <c r="U15" s="589"/>
      <c r="V15" s="589"/>
      <c r="W15" s="589"/>
      <c r="X15" s="589"/>
      <c r="Y15" s="590"/>
      <c r="Z15" s="641">
        <v>0.2</v>
      </c>
      <c r="AA15" s="641"/>
      <c r="AB15" s="641"/>
      <c r="AC15" s="641"/>
      <c r="AD15" s="642">
        <v>19743</v>
      </c>
      <c r="AE15" s="642"/>
      <c r="AF15" s="642"/>
      <c r="AG15" s="642"/>
      <c r="AH15" s="642"/>
      <c r="AI15" s="642"/>
      <c r="AJ15" s="642"/>
      <c r="AK15" s="642"/>
      <c r="AL15" s="611">
        <v>0.4</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273635</v>
      </c>
      <c r="BH15" s="589"/>
      <c r="BI15" s="589"/>
      <c r="BJ15" s="589"/>
      <c r="BK15" s="589"/>
      <c r="BL15" s="589"/>
      <c r="BM15" s="589"/>
      <c r="BN15" s="590"/>
      <c r="BO15" s="641">
        <v>7.1</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1181272</v>
      </c>
      <c r="CS15" s="589"/>
      <c r="CT15" s="589"/>
      <c r="CU15" s="589"/>
      <c r="CV15" s="589"/>
      <c r="CW15" s="589"/>
      <c r="CX15" s="589"/>
      <c r="CY15" s="590"/>
      <c r="CZ15" s="641">
        <v>12.6</v>
      </c>
      <c r="DA15" s="641"/>
      <c r="DB15" s="641"/>
      <c r="DC15" s="641"/>
      <c r="DD15" s="594">
        <v>413184</v>
      </c>
      <c r="DE15" s="589"/>
      <c r="DF15" s="589"/>
      <c r="DG15" s="589"/>
      <c r="DH15" s="589"/>
      <c r="DI15" s="589"/>
      <c r="DJ15" s="589"/>
      <c r="DK15" s="589"/>
      <c r="DL15" s="589"/>
      <c r="DM15" s="589"/>
      <c r="DN15" s="589"/>
      <c r="DO15" s="589"/>
      <c r="DP15" s="590"/>
      <c r="DQ15" s="594">
        <v>752241</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1181587</v>
      </c>
      <c r="S16" s="589"/>
      <c r="T16" s="589"/>
      <c r="U16" s="589"/>
      <c r="V16" s="589"/>
      <c r="W16" s="589"/>
      <c r="X16" s="589"/>
      <c r="Y16" s="590"/>
      <c r="Z16" s="641">
        <v>11.9</v>
      </c>
      <c r="AA16" s="641"/>
      <c r="AB16" s="641"/>
      <c r="AC16" s="641"/>
      <c r="AD16" s="642">
        <v>973531</v>
      </c>
      <c r="AE16" s="642"/>
      <c r="AF16" s="642"/>
      <c r="AG16" s="642"/>
      <c r="AH16" s="642"/>
      <c r="AI16" s="642"/>
      <c r="AJ16" s="642"/>
      <c r="AK16" s="642"/>
      <c r="AL16" s="611">
        <v>18.100000000000001</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973531</v>
      </c>
      <c r="S17" s="589"/>
      <c r="T17" s="589"/>
      <c r="U17" s="589"/>
      <c r="V17" s="589"/>
      <c r="W17" s="589"/>
      <c r="X17" s="589"/>
      <c r="Y17" s="590"/>
      <c r="Z17" s="641">
        <v>9.8000000000000007</v>
      </c>
      <c r="AA17" s="641"/>
      <c r="AB17" s="641"/>
      <c r="AC17" s="641"/>
      <c r="AD17" s="642">
        <v>973531</v>
      </c>
      <c r="AE17" s="642"/>
      <c r="AF17" s="642"/>
      <c r="AG17" s="642"/>
      <c r="AH17" s="642"/>
      <c r="AI17" s="642"/>
      <c r="AJ17" s="642"/>
      <c r="AK17" s="642"/>
      <c r="AL17" s="611">
        <v>18.100000000000001</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695087</v>
      </c>
      <c r="CS17" s="589"/>
      <c r="CT17" s="589"/>
      <c r="CU17" s="589"/>
      <c r="CV17" s="589"/>
      <c r="CW17" s="589"/>
      <c r="CX17" s="589"/>
      <c r="CY17" s="590"/>
      <c r="CZ17" s="641">
        <v>7.4</v>
      </c>
      <c r="DA17" s="641"/>
      <c r="DB17" s="641"/>
      <c r="DC17" s="641"/>
      <c r="DD17" s="594" t="s">
        <v>112</v>
      </c>
      <c r="DE17" s="589"/>
      <c r="DF17" s="589"/>
      <c r="DG17" s="589"/>
      <c r="DH17" s="589"/>
      <c r="DI17" s="589"/>
      <c r="DJ17" s="589"/>
      <c r="DK17" s="589"/>
      <c r="DL17" s="589"/>
      <c r="DM17" s="589"/>
      <c r="DN17" s="589"/>
      <c r="DO17" s="589"/>
      <c r="DP17" s="590"/>
      <c r="DQ17" s="594">
        <v>672188</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208054</v>
      </c>
      <c r="S18" s="589"/>
      <c r="T18" s="589"/>
      <c r="U18" s="589"/>
      <c r="V18" s="589"/>
      <c r="W18" s="589"/>
      <c r="X18" s="589"/>
      <c r="Y18" s="590"/>
      <c r="Z18" s="641">
        <v>2.1</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5560484</v>
      </c>
      <c r="S20" s="589"/>
      <c r="T20" s="589"/>
      <c r="U20" s="589"/>
      <c r="V20" s="589"/>
      <c r="W20" s="589"/>
      <c r="X20" s="589"/>
      <c r="Y20" s="590"/>
      <c r="Z20" s="641">
        <v>56</v>
      </c>
      <c r="AA20" s="641"/>
      <c r="AB20" s="641"/>
      <c r="AC20" s="641"/>
      <c r="AD20" s="642">
        <v>5352428</v>
      </c>
      <c r="AE20" s="642"/>
      <c r="AF20" s="642"/>
      <c r="AG20" s="642"/>
      <c r="AH20" s="642"/>
      <c r="AI20" s="642"/>
      <c r="AJ20" s="642"/>
      <c r="AK20" s="642"/>
      <c r="AL20" s="611">
        <v>99.6</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9342176</v>
      </c>
      <c r="CS20" s="589"/>
      <c r="CT20" s="589"/>
      <c r="CU20" s="589"/>
      <c r="CV20" s="589"/>
      <c r="CW20" s="589"/>
      <c r="CX20" s="589"/>
      <c r="CY20" s="590"/>
      <c r="CZ20" s="641">
        <v>100</v>
      </c>
      <c r="DA20" s="641"/>
      <c r="DB20" s="641"/>
      <c r="DC20" s="641"/>
      <c r="DD20" s="594">
        <v>883636</v>
      </c>
      <c r="DE20" s="589"/>
      <c r="DF20" s="589"/>
      <c r="DG20" s="589"/>
      <c r="DH20" s="589"/>
      <c r="DI20" s="589"/>
      <c r="DJ20" s="589"/>
      <c r="DK20" s="589"/>
      <c r="DL20" s="589"/>
      <c r="DM20" s="589"/>
      <c r="DN20" s="589"/>
      <c r="DO20" s="589"/>
      <c r="DP20" s="590"/>
      <c r="DQ20" s="594">
        <v>6331043</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6604</v>
      </c>
      <c r="S21" s="589"/>
      <c r="T21" s="589"/>
      <c r="U21" s="589"/>
      <c r="V21" s="589"/>
      <c r="W21" s="589"/>
      <c r="X21" s="589"/>
      <c r="Y21" s="590"/>
      <c r="Z21" s="641">
        <v>0.1</v>
      </c>
      <c r="AA21" s="641"/>
      <c r="AB21" s="641"/>
      <c r="AC21" s="641"/>
      <c r="AD21" s="642">
        <v>6604</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141514</v>
      </c>
      <c r="S22" s="589"/>
      <c r="T22" s="589"/>
      <c r="U22" s="589"/>
      <c r="V22" s="589"/>
      <c r="W22" s="589"/>
      <c r="X22" s="589"/>
      <c r="Y22" s="590"/>
      <c r="Z22" s="641">
        <v>1.4</v>
      </c>
      <c r="AA22" s="641"/>
      <c r="AB22" s="641"/>
      <c r="AC22" s="641"/>
      <c r="AD22" s="642" t="s">
        <v>112</v>
      </c>
      <c r="AE22" s="642"/>
      <c r="AF22" s="642"/>
      <c r="AG22" s="642"/>
      <c r="AH22" s="642"/>
      <c r="AI22" s="642"/>
      <c r="AJ22" s="642"/>
      <c r="AK22" s="642"/>
      <c r="AL22" s="611" t="s">
        <v>112</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171362</v>
      </c>
      <c r="S23" s="589"/>
      <c r="T23" s="589"/>
      <c r="U23" s="589"/>
      <c r="V23" s="589"/>
      <c r="W23" s="589"/>
      <c r="X23" s="589"/>
      <c r="Y23" s="590"/>
      <c r="Z23" s="641">
        <v>1.7</v>
      </c>
      <c r="AA23" s="641"/>
      <c r="AB23" s="641"/>
      <c r="AC23" s="641"/>
      <c r="AD23" s="642">
        <v>13426</v>
      </c>
      <c r="AE23" s="642"/>
      <c r="AF23" s="642"/>
      <c r="AG23" s="642"/>
      <c r="AH23" s="642"/>
      <c r="AI23" s="642"/>
      <c r="AJ23" s="642"/>
      <c r="AK23" s="642"/>
      <c r="AL23" s="611">
        <v>0.2</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12202</v>
      </c>
      <c r="S24" s="589"/>
      <c r="T24" s="589"/>
      <c r="U24" s="589"/>
      <c r="V24" s="589"/>
      <c r="W24" s="589"/>
      <c r="X24" s="589"/>
      <c r="Y24" s="590"/>
      <c r="Z24" s="641">
        <v>0.1</v>
      </c>
      <c r="AA24" s="641"/>
      <c r="AB24" s="641"/>
      <c r="AC24" s="641"/>
      <c r="AD24" s="642" t="s">
        <v>112</v>
      </c>
      <c r="AE24" s="642"/>
      <c r="AF24" s="642"/>
      <c r="AG24" s="642"/>
      <c r="AH24" s="642"/>
      <c r="AI24" s="642"/>
      <c r="AJ24" s="642"/>
      <c r="AK24" s="642"/>
      <c r="AL24" s="611" t="s">
        <v>112</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3629488</v>
      </c>
      <c r="CS24" s="639"/>
      <c r="CT24" s="639"/>
      <c r="CU24" s="639"/>
      <c r="CV24" s="639"/>
      <c r="CW24" s="639"/>
      <c r="CX24" s="639"/>
      <c r="CY24" s="686"/>
      <c r="CZ24" s="690">
        <v>38.9</v>
      </c>
      <c r="DA24" s="691"/>
      <c r="DB24" s="691"/>
      <c r="DC24" s="692"/>
      <c r="DD24" s="685">
        <v>2315249</v>
      </c>
      <c r="DE24" s="639"/>
      <c r="DF24" s="639"/>
      <c r="DG24" s="639"/>
      <c r="DH24" s="639"/>
      <c r="DI24" s="639"/>
      <c r="DJ24" s="639"/>
      <c r="DK24" s="686"/>
      <c r="DL24" s="685">
        <v>2307678</v>
      </c>
      <c r="DM24" s="639"/>
      <c r="DN24" s="639"/>
      <c r="DO24" s="639"/>
      <c r="DP24" s="639"/>
      <c r="DQ24" s="639"/>
      <c r="DR24" s="639"/>
      <c r="DS24" s="639"/>
      <c r="DT24" s="639"/>
      <c r="DU24" s="639"/>
      <c r="DV24" s="686"/>
      <c r="DW24" s="687">
        <v>39.1</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916633</v>
      </c>
      <c r="S25" s="589"/>
      <c r="T25" s="589"/>
      <c r="U25" s="589"/>
      <c r="V25" s="589"/>
      <c r="W25" s="589"/>
      <c r="X25" s="589"/>
      <c r="Y25" s="590"/>
      <c r="Z25" s="641">
        <v>9.1999999999999993</v>
      </c>
      <c r="AA25" s="641"/>
      <c r="AB25" s="641"/>
      <c r="AC25" s="641"/>
      <c r="AD25" s="642" t="s">
        <v>112</v>
      </c>
      <c r="AE25" s="642"/>
      <c r="AF25" s="642"/>
      <c r="AG25" s="642"/>
      <c r="AH25" s="642"/>
      <c r="AI25" s="642"/>
      <c r="AJ25" s="642"/>
      <c r="AK25" s="642"/>
      <c r="AL25" s="611" t="s">
        <v>112</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1195933</v>
      </c>
      <c r="CS25" s="607"/>
      <c r="CT25" s="607"/>
      <c r="CU25" s="607"/>
      <c r="CV25" s="607"/>
      <c r="CW25" s="607"/>
      <c r="CX25" s="607"/>
      <c r="CY25" s="608"/>
      <c r="CZ25" s="591">
        <v>12.8</v>
      </c>
      <c r="DA25" s="609"/>
      <c r="DB25" s="609"/>
      <c r="DC25" s="610"/>
      <c r="DD25" s="594">
        <v>1121746</v>
      </c>
      <c r="DE25" s="607"/>
      <c r="DF25" s="607"/>
      <c r="DG25" s="607"/>
      <c r="DH25" s="607"/>
      <c r="DI25" s="607"/>
      <c r="DJ25" s="607"/>
      <c r="DK25" s="608"/>
      <c r="DL25" s="594">
        <v>1116434</v>
      </c>
      <c r="DM25" s="607"/>
      <c r="DN25" s="607"/>
      <c r="DO25" s="607"/>
      <c r="DP25" s="607"/>
      <c r="DQ25" s="607"/>
      <c r="DR25" s="607"/>
      <c r="DS25" s="607"/>
      <c r="DT25" s="607"/>
      <c r="DU25" s="607"/>
      <c r="DV25" s="608"/>
      <c r="DW25" s="611">
        <v>18.899999999999999</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759283</v>
      </c>
      <c r="CS26" s="589"/>
      <c r="CT26" s="589"/>
      <c r="CU26" s="589"/>
      <c r="CV26" s="589"/>
      <c r="CW26" s="589"/>
      <c r="CX26" s="589"/>
      <c r="CY26" s="590"/>
      <c r="CZ26" s="591">
        <v>8.1</v>
      </c>
      <c r="DA26" s="609"/>
      <c r="DB26" s="609"/>
      <c r="DC26" s="610"/>
      <c r="DD26" s="594">
        <v>695699</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1027432</v>
      </c>
      <c r="S27" s="589"/>
      <c r="T27" s="589"/>
      <c r="U27" s="589"/>
      <c r="V27" s="589"/>
      <c r="W27" s="589"/>
      <c r="X27" s="589"/>
      <c r="Y27" s="590"/>
      <c r="Z27" s="641">
        <v>10.4</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3841306</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1738468</v>
      </c>
      <c r="CS27" s="607"/>
      <c r="CT27" s="607"/>
      <c r="CU27" s="607"/>
      <c r="CV27" s="607"/>
      <c r="CW27" s="607"/>
      <c r="CX27" s="607"/>
      <c r="CY27" s="608"/>
      <c r="CZ27" s="591">
        <v>18.600000000000001</v>
      </c>
      <c r="DA27" s="609"/>
      <c r="DB27" s="609"/>
      <c r="DC27" s="610"/>
      <c r="DD27" s="594">
        <v>521315</v>
      </c>
      <c r="DE27" s="607"/>
      <c r="DF27" s="607"/>
      <c r="DG27" s="607"/>
      <c r="DH27" s="607"/>
      <c r="DI27" s="607"/>
      <c r="DJ27" s="607"/>
      <c r="DK27" s="608"/>
      <c r="DL27" s="594">
        <v>519056</v>
      </c>
      <c r="DM27" s="607"/>
      <c r="DN27" s="607"/>
      <c r="DO27" s="607"/>
      <c r="DP27" s="607"/>
      <c r="DQ27" s="607"/>
      <c r="DR27" s="607"/>
      <c r="DS27" s="607"/>
      <c r="DT27" s="607"/>
      <c r="DU27" s="607"/>
      <c r="DV27" s="608"/>
      <c r="DW27" s="611">
        <v>8.8000000000000007</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6758</v>
      </c>
      <c r="S28" s="589"/>
      <c r="T28" s="589"/>
      <c r="U28" s="589"/>
      <c r="V28" s="589"/>
      <c r="W28" s="589"/>
      <c r="X28" s="589"/>
      <c r="Y28" s="590"/>
      <c r="Z28" s="641">
        <v>0.1</v>
      </c>
      <c r="AA28" s="641"/>
      <c r="AB28" s="641"/>
      <c r="AC28" s="641"/>
      <c r="AD28" s="642" t="s">
        <v>112</v>
      </c>
      <c r="AE28" s="642"/>
      <c r="AF28" s="642"/>
      <c r="AG28" s="642"/>
      <c r="AH28" s="642"/>
      <c r="AI28" s="642"/>
      <c r="AJ28" s="642"/>
      <c r="AK28" s="642"/>
      <c r="AL28" s="611" t="s">
        <v>112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695087</v>
      </c>
      <c r="CS28" s="589"/>
      <c r="CT28" s="589"/>
      <c r="CU28" s="589"/>
      <c r="CV28" s="589"/>
      <c r="CW28" s="589"/>
      <c r="CX28" s="589"/>
      <c r="CY28" s="590"/>
      <c r="CZ28" s="591">
        <v>7.4</v>
      </c>
      <c r="DA28" s="609"/>
      <c r="DB28" s="609"/>
      <c r="DC28" s="610"/>
      <c r="DD28" s="594">
        <v>672188</v>
      </c>
      <c r="DE28" s="589"/>
      <c r="DF28" s="589"/>
      <c r="DG28" s="589"/>
      <c r="DH28" s="589"/>
      <c r="DI28" s="589"/>
      <c r="DJ28" s="589"/>
      <c r="DK28" s="590"/>
      <c r="DL28" s="594">
        <v>672188</v>
      </c>
      <c r="DM28" s="589"/>
      <c r="DN28" s="589"/>
      <c r="DO28" s="589"/>
      <c r="DP28" s="589"/>
      <c r="DQ28" s="589"/>
      <c r="DR28" s="589"/>
      <c r="DS28" s="589"/>
      <c r="DT28" s="589"/>
      <c r="DU28" s="589"/>
      <c r="DV28" s="590"/>
      <c r="DW28" s="611">
        <v>11.4</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1090</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695087</v>
      </c>
      <c r="CS29" s="607"/>
      <c r="CT29" s="607"/>
      <c r="CU29" s="607"/>
      <c r="CV29" s="607"/>
      <c r="CW29" s="607"/>
      <c r="CX29" s="607"/>
      <c r="CY29" s="608"/>
      <c r="CZ29" s="591">
        <v>7.4</v>
      </c>
      <c r="DA29" s="609"/>
      <c r="DB29" s="609"/>
      <c r="DC29" s="610"/>
      <c r="DD29" s="594">
        <v>672188</v>
      </c>
      <c r="DE29" s="607"/>
      <c r="DF29" s="607"/>
      <c r="DG29" s="607"/>
      <c r="DH29" s="607"/>
      <c r="DI29" s="607"/>
      <c r="DJ29" s="607"/>
      <c r="DK29" s="608"/>
      <c r="DL29" s="594">
        <v>672188</v>
      </c>
      <c r="DM29" s="607"/>
      <c r="DN29" s="607"/>
      <c r="DO29" s="607"/>
      <c r="DP29" s="607"/>
      <c r="DQ29" s="607"/>
      <c r="DR29" s="607"/>
      <c r="DS29" s="607"/>
      <c r="DT29" s="607"/>
      <c r="DU29" s="607"/>
      <c r="DV29" s="608"/>
      <c r="DW29" s="611">
        <v>11.4</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440696</v>
      </c>
      <c r="S30" s="589"/>
      <c r="T30" s="589"/>
      <c r="U30" s="589"/>
      <c r="V30" s="589"/>
      <c r="W30" s="589"/>
      <c r="X30" s="589"/>
      <c r="Y30" s="590"/>
      <c r="Z30" s="641">
        <v>4.4000000000000004</v>
      </c>
      <c r="AA30" s="641"/>
      <c r="AB30" s="641"/>
      <c r="AC30" s="641"/>
      <c r="AD30" s="642" t="s">
        <v>112</v>
      </c>
      <c r="AE30" s="642"/>
      <c r="AF30" s="642"/>
      <c r="AG30" s="642"/>
      <c r="AH30" s="642"/>
      <c r="AI30" s="642"/>
      <c r="AJ30" s="642"/>
      <c r="AK30" s="642"/>
      <c r="AL30" s="611" t="s">
        <v>112</v>
      </c>
      <c r="AM30" s="643"/>
      <c r="AN30" s="643"/>
      <c r="AO30" s="644"/>
      <c r="AP30" s="666" t="s">
        <v>291</v>
      </c>
      <c r="AQ30" s="667"/>
      <c r="AR30" s="667"/>
      <c r="AS30" s="667"/>
      <c r="AT30" s="672" t="s">
        <v>292</v>
      </c>
      <c r="AU30" s="182"/>
      <c r="AV30" s="182"/>
      <c r="AW30" s="182"/>
      <c r="AX30" s="675" t="s">
        <v>171</v>
      </c>
      <c r="AY30" s="676"/>
      <c r="AZ30" s="676"/>
      <c r="BA30" s="676"/>
      <c r="BB30" s="676"/>
      <c r="BC30" s="676"/>
      <c r="BD30" s="676"/>
      <c r="BE30" s="676"/>
      <c r="BF30" s="677"/>
      <c r="BG30" s="654">
        <v>98.3</v>
      </c>
      <c r="BH30" s="655"/>
      <c r="BI30" s="655"/>
      <c r="BJ30" s="655"/>
      <c r="BK30" s="655"/>
      <c r="BL30" s="655"/>
      <c r="BM30" s="656">
        <v>91.2</v>
      </c>
      <c r="BN30" s="655"/>
      <c r="BO30" s="655"/>
      <c r="BP30" s="655"/>
      <c r="BQ30" s="657"/>
      <c r="BR30" s="654">
        <v>98.3</v>
      </c>
      <c r="BS30" s="655"/>
      <c r="BT30" s="655"/>
      <c r="BU30" s="655"/>
      <c r="BV30" s="655"/>
      <c r="BW30" s="655"/>
      <c r="BX30" s="656">
        <v>90.7</v>
      </c>
      <c r="BY30" s="655"/>
      <c r="BZ30" s="655"/>
      <c r="CA30" s="655"/>
      <c r="CB30" s="657"/>
      <c r="CD30" s="660"/>
      <c r="CE30" s="661"/>
      <c r="CF30" s="625" t="s">
        <v>293</v>
      </c>
      <c r="CG30" s="622"/>
      <c r="CH30" s="622"/>
      <c r="CI30" s="622"/>
      <c r="CJ30" s="622"/>
      <c r="CK30" s="622"/>
      <c r="CL30" s="622"/>
      <c r="CM30" s="622"/>
      <c r="CN30" s="622"/>
      <c r="CO30" s="622"/>
      <c r="CP30" s="622"/>
      <c r="CQ30" s="623"/>
      <c r="CR30" s="588">
        <v>616359</v>
      </c>
      <c r="CS30" s="589"/>
      <c r="CT30" s="589"/>
      <c r="CU30" s="589"/>
      <c r="CV30" s="589"/>
      <c r="CW30" s="589"/>
      <c r="CX30" s="589"/>
      <c r="CY30" s="590"/>
      <c r="CZ30" s="591">
        <v>6.6</v>
      </c>
      <c r="DA30" s="609"/>
      <c r="DB30" s="609"/>
      <c r="DC30" s="610"/>
      <c r="DD30" s="594">
        <v>615807</v>
      </c>
      <c r="DE30" s="589"/>
      <c r="DF30" s="589"/>
      <c r="DG30" s="589"/>
      <c r="DH30" s="589"/>
      <c r="DI30" s="589"/>
      <c r="DJ30" s="589"/>
      <c r="DK30" s="590"/>
      <c r="DL30" s="594">
        <v>615807</v>
      </c>
      <c r="DM30" s="589"/>
      <c r="DN30" s="589"/>
      <c r="DO30" s="589"/>
      <c r="DP30" s="589"/>
      <c r="DQ30" s="589"/>
      <c r="DR30" s="589"/>
      <c r="DS30" s="589"/>
      <c r="DT30" s="589"/>
      <c r="DU30" s="589"/>
      <c r="DV30" s="590"/>
      <c r="DW30" s="611">
        <v>10.4</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610093</v>
      </c>
      <c r="S31" s="589"/>
      <c r="T31" s="589"/>
      <c r="U31" s="589"/>
      <c r="V31" s="589"/>
      <c r="W31" s="589"/>
      <c r="X31" s="589"/>
      <c r="Y31" s="590"/>
      <c r="Z31" s="641">
        <v>6.1</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97.8</v>
      </c>
      <c r="BH31" s="607"/>
      <c r="BI31" s="607"/>
      <c r="BJ31" s="607"/>
      <c r="BK31" s="607"/>
      <c r="BL31" s="607"/>
      <c r="BM31" s="643">
        <v>90.6</v>
      </c>
      <c r="BN31" s="653"/>
      <c r="BO31" s="653"/>
      <c r="BP31" s="653"/>
      <c r="BQ31" s="617"/>
      <c r="BR31" s="652">
        <v>98</v>
      </c>
      <c r="BS31" s="607"/>
      <c r="BT31" s="607"/>
      <c r="BU31" s="607"/>
      <c r="BV31" s="607"/>
      <c r="BW31" s="607"/>
      <c r="BX31" s="643">
        <v>90.3</v>
      </c>
      <c r="BY31" s="653"/>
      <c r="BZ31" s="653"/>
      <c r="CA31" s="653"/>
      <c r="CB31" s="617"/>
      <c r="CD31" s="660"/>
      <c r="CE31" s="661"/>
      <c r="CF31" s="625" t="s">
        <v>297</v>
      </c>
      <c r="CG31" s="622"/>
      <c r="CH31" s="622"/>
      <c r="CI31" s="622"/>
      <c r="CJ31" s="622"/>
      <c r="CK31" s="622"/>
      <c r="CL31" s="622"/>
      <c r="CM31" s="622"/>
      <c r="CN31" s="622"/>
      <c r="CO31" s="622"/>
      <c r="CP31" s="622"/>
      <c r="CQ31" s="623"/>
      <c r="CR31" s="588">
        <v>78728</v>
      </c>
      <c r="CS31" s="607"/>
      <c r="CT31" s="607"/>
      <c r="CU31" s="607"/>
      <c r="CV31" s="607"/>
      <c r="CW31" s="607"/>
      <c r="CX31" s="607"/>
      <c r="CY31" s="608"/>
      <c r="CZ31" s="591">
        <v>0.8</v>
      </c>
      <c r="DA31" s="609"/>
      <c r="DB31" s="609"/>
      <c r="DC31" s="610"/>
      <c r="DD31" s="594">
        <v>56381</v>
      </c>
      <c r="DE31" s="607"/>
      <c r="DF31" s="607"/>
      <c r="DG31" s="607"/>
      <c r="DH31" s="607"/>
      <c r="DI31" s="607"/>
      <c r="DJ31" s="607"/>
      <c r="DK31" s="608"/>
      <c r="DL31" s="594">
        <v>56381</v>
      </c>
      <c r="DM31" s="607"/>
      <c r="DN31" s="607"/>
      <c r="DO31" s="607"/>
      <c r="DP31" s="607"/>
      <c r="DQ31" s="607"/>
      <c r="DR31" s="607"/>
      <c r="DS31" s="607"/>
      <c r="DT31" s="607"/>
      <c r="DU31" s="607"/>
      <c r="DV31" s="608"/>
      <c r="DW31" s="611">
        <v>1</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78293</v>
      </c>
      <c r="S32" s="589"/>
      <c r="T32" s="589"/>
      <c r="U32" s="589"/>
      <c r="V32" s="589"/>
      <c r="W32" s="589"/>
      <c r="X32" s="589"/>
      <c r="Y32" s="590"/>
      <c r="Z32" s="641">
        <v>0.8</v>
      </c>
      <c r="AA32" s="641"/>
      <c r="AB32" s="641"/>
      <c r="AC32" s="641"/>
      <c r="AD32" s="642">
        <v>188</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98.6</v>
      </c>
      <c r="BH32" s="573"/>
      <c r="BI32" s="573"/>
      <c r="BJ32" s="573"/>
      <c r="BK32" s="573"/>
      <c r="BL32" s="573"/>
      <c r="BM32" s="636">
        <v>90.8</v>
      </c>
      <c r="BN32" s="573"/>
      <c r="BO32" s="573"/>
      <c r="BP32" s="573"/>
      <c r="BQ32" s="630"/>
      <c r="BR32" s="651">
        <v>98.4</v>
      </c>
      <c r="BS32" s="573"/>
      <c r="BT32" s="573"/>
      <c r="BU32" s="573"/>
      <c r="BV32" s="573"/>
      <c r="BW32" s="573"/>
      <c r="BX32" s="636">
        <v>89.9</v>
      </c>
      <c r="BY32" s="573"/>
      <c r="BZ32" s="573"/>
      <c r="CA32" s="573"/>
      <c r="CB32" s="630"/>
      <c r="CD32" s="662"/>
      <c r="CE32" s="663"/>
      <c r="CF32" s="625" t="s">
        <v>300</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947700</v>
      </c>
      <c r="S33" s="589"/>
      <c r="T33" s="589"/>
      <c r="U33" s="589"/>
      <c r="V33" s="589"/>
      <c r="W33" s="589"/>
      <c r="X33" s="589"/>
      <c r="Y33" s="590"/>
      <c r="Z33" s="641">
        <v>9.6</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4829052</v>
      </c>
      <c r="CS33" s="607"/>
      <c r="CT33" s="607"/>
      <c r="CU33" s="607"/>
      <c r="CV33" s="607"/>
      <c r="CW33" s="607"/>
      <c r="CX33" s="607"/>
      <c r="CY33" s="608"/>
      <c r="CZ33" s="591">
        <v>51.7</v>
      </c>
      <c r="DA33" s="609"/>
      <c r="DB33" s="609"/>
      <c r="DC33" s="610"/>
      <c r="DD33" s="594">
        <v>3913920</v>
      </c>
      <c r="DE33" s="607"/>
      <c r="DF33" s="607"/>
      <c r="DG33" s="607"/>
      <c r="DH33" s="607"/>
      <c r="DI33" s="607"/>
      <c r="DJ33" s="607"/>
      <c r="DK33" s="608"/>
      <c r="DL33" s="594">
        <v>2413181</v>
      </c>
      <c r="DM33" s="607"/>
      <c r="DN33" s="607"/>
      <c r="DO33" s="607"/>
      <c r="DP33" s="607"/>
      <c r="DQ33" s="607"/>
      <c r="DR33" s="607"/>
      <c r="DS33" s="607"/>
      <c r="DT33" s="607"/>
      <c r="DU33" s="607"/>
      <c r="DV33" s="608"/>
      <c r="DW33" s="611">
        <v>40.799999999999997</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1152338</v>
      </c>
      <c r="CS34" s="589"/>
      <c r="CT34" s="589"/>
      <c r="CU34" s="589"/>
      <c r="CV34" s="589"/>
      <c r="CW34" s="589"/>
      <c r="CX34" s="589"/>
      <c r="CY34" s="590"/>
      <c r="CZ34" s="591">
        <v>12.3</v>
      </c>
      <c r="DA34" s="609"/>
      <c r="DB34" s="609"/>
      <c r="DC34" s="610"/>
      <c r="DD34" s="594">
        <v>908904</v>
      </c>
      <c r="DE34" s="589"/>
      <c r="DF34" s="589"/>
      <c r="DG34" s="589"/>
      <c r="DH34" s="589"/>
      <c r="DI34" s="589"/>
      <c r="DJ34" s="589"/>
      <c r="DK34" s="590"/>
      <c r="DL34" s="594">
        <v>704525</v>
      </c>
      <c r="DM34" s="589"/>
      <c r="DN34" s="589"/>
      <c r="DO34" s="589"/>
      <c r="DP34" s="589"/>
      <c r="DQ34" s="589"/>
      <c r="DR34" s="589"/>
      <c r="DS34" s="589"/>
      <c r="DT34" s="589"/>
      <c r="DU34" s="589"/>
      <c r="DV34" s="590"/>
      <c r="DW34" s="611">
        <v>11.9</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535000</v>
      </c>
      <c r="S35" s="589"/>
      <c r="T35" s="589"/>
      <c r="U35" s="589"/>
      <c r="V35" s="589"/>
      <c r="W35" s="589"/>
      <c r="X35" s="589"/>
      <c r="Y35" s="590"/>
      <c r="Z35" s="641">
        <v>5.4</v>
      </c>
      <c r="AA35" s="641"/>
      <c r="AB35" s="641"/>
      <c r="AC35" s="641"/>
      <c r="AD35" s="642" t="s">
        <v>112</v>
      </c>
      <c r="AE35" s="642"/>
      <c r="AF35" s="642"/>
      <c r="AG35" s="642"/>
      <c r="AH35" s="642"/>
      <c r="AI35" s="642"/>
      <c r="AJ35" s="642"/>
      <c r="AK35" s="642"/>
      <c r="AL35" s="611" t="s">
        <v>112</v>
      </c>
      <c r="AM35" s="643"/>
      <c r="AN35" s="643"/>
      <c r="AO35" s="644"/>
      <c r="AP35" s="186"/>
      <c r="AQ35" s="645" t="s">
        <v>308</v>
      </c>
      <c r="AR35" s="646"/>
      <c r="AS35" s="646"/>
      <c r="AT35" s="646"/>
      <c r="AU35" s="646"/>
      <c r="AV35" s="646"/>
      <c r="AW35" s="646"/>
      <c r="AX35" s="646"/>
      <c r="AY35" s="647"/>
      <c r="AZ35" s="638">
        <v>958749</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231187</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72352</v>
      </c>
      <c r="CS35" s="607"/>
      <c r="CT35" s="607"/>
      <c r="CU35" s="607"/>
      <c r="CV35" s="607"/>
      <c r="CW35" s="607"/>
      <c r="CX35" s="607"/>
      <c r="CY35" s="608"/>
      <c r="CZ35" s="591">
        <v>0.8</v>
      </c>
      <c r="DA35" s="609"/>
      <c r="DB35" s="609"/>
      <c r="DC35" s="610"/>
      <c r="DD35" s="594">
        <v>62176</v>
      </c>
      <c r="DE35" s="607"/>
      <c r="DF35" s="607"/>
      <c r="DG35" s="607"/>
      <c r="DH35" s="607"/>
      <c r="DI35" s="607"/>
      <c r="DJ35" s="607"/>
      <c r="DK35" s="608"/>
      <c r="DL35" s="594">
        <v>47780</v>
      </c>
      <c r="DM35" s="607"/>
      <c r="DN35" s="607"/>
      <c r="DO35" s="607"/>
      <c r="DP35" s="607"/>
      <c r="DQ35" s="607"/>
      <c r="DR35" s="607"/>
      <c r="DS35" s="607"/>
      <c r="DT35" s="607"/>
      <c r="DU35" s="607"/>
      <c r="DV35" s="608"/>
      <c r="DW35" s="611">
        <v>0.8</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9920861</v>
      </c>
      <c r="S36" s="629"/>
      <c r="T36" s="629"/>
      <c r="U36" s="629"/>
      <c r="V36" s="629"/>
      <c r="W36" s="629"/>
      <c r="X36" s="629"/>
      <c r="Y36" s="632"/>
      <c r="Z36" s="633">
        <v>100</v>
      </c>
      <c r="AA36" s="633"/>
      <c r="AB36" s="633"/>
      <c r="AC36" s="633"/>
      <c r="AD36" s="634">
        <v>5372646</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139357</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205702</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2080820</v>
      </c>
      <c r="CS36" s="589"/>
      <c r="CT36" s="589"/>
      <c r="CU36" s="589"/>
      <c r="CV36" s="589"/>
      <c r="CW36" s="589"/>
      <c r="CX36" s="589"/>
      <c r="CY36" s="590"/>
      <c r="CZ36" s="591">
        <v>22.3</v>
      </c>
      <c r="DA36" s="609"/>
      <c r="DB36" s="609"/>
      <c r="DC36" s="610"/>
      <c r="DD36" s="594">
        <v>1512910</v>
      </c>
      <c r="DE36" s="589"/>
      <c r="DF36" s="589"/>
      <c r="DG36" s="589"/>
      <c r="DH36" s="589"/>
      <c r="DI36" s="589"/>
      <c r="DJ36" s="589"/>
      <c r="DK36" s="590"/>
      <c r="DL36" s="594">
        <v>1128126</v>
      </c>
      <c r="DM36" s="589"/>
      <c r="DN36" s="589"/>
      <c r="DO36" s="589"/>
      <c r="DP36" s="589"/>
      <c r="DQ36" s="589"/>
      <c r="DR36" s="589"/>
      <c r="DS36" s="589"/>
      <c r="DT36" s="589"/>
      <c r="DU36" s="589"/>
      <c r="DV36" s="590"/>
      <c r="DW36" s="611">
        <v>19.100000000000001</v>
      </c>
      <c r="DX36" s="612"/>
      <c r="DY36" s="612"/>
      <c r="DZ36" s="612"/>
      <c r="EA36" s="612"/>
      <c r="EB36" s="612"/>
      <c r="EC36" s="613"/>
    </row>
    <row r="37" spans="2:133" ht="11.25" customHeight="1">
      <c r="AQ37" s="614" t="s">
        <v>315</v>
      </c>
      <c r="AR37" s="615"/>
      <c r="AS37" s="615"/>
      <c r="AT37" s="615"/>
      <c r="AU37" s="615"/>
      <c r="AV37" s="615"/>
      <c r="AW37" s="615"/>
      <c r="AX37" s="615"/>
      <c r="AY37" s="616"/>
      <c r="AZ37" s="588">
        <v>20039</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4883</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939429</v>
      </c>
      <c r="CS37" s="607"/>
      <c r="CT37" s="607"/>
      <c r="CU37" s="607"/>
      <c r="CV37" s="607"/>
      <c r="CW37" s="607"/>
      <c r="CX37" s="607"/>
      <c r="CY37" s="608"/>
      <c r="CZ37" s="591">
        <v>10.1</v>
      </c>
      <c r="DA37" s="609"/>
      <c r="DB37" s="609"/>
      <c r="DC37" s="610"/>
      <c r="DD37" s="594">
        <v>939429</v>
      </c>
      <c r="DE37" s="607"/>
      <c r="DF37" s="607"/>
      <c r="DG37" s="607"/>
      <c r="DH37" s="607"/>
      <c r="DI37" s="607"/>
      <c r="DJ37" s="607"/>
      <c r="DK37" s="608"/>
      <c r="DL37" s="594">
        <v>746577</v>
      </c>
      <c r="DM37" s="607"/>
      <c r="DN37" s="607"/>
      <c r="DO37" s="607"/>
      <c r="DP37" s="607"/>
      <c r="DQ37" s="607"/>
      <c r="DR37" s="607"/>
      <c r="DS37" s="607"/>
      <c r="DT37" s="607"/>
      <c r="DU37" s="607"/>
      <c r="DV37" s="608"/>
      <c r="DW37" s="611">
        <v>12.6</v>
      </c>
      <c r="DX37" s="612"/>
      <c r="DY37" s="612"/>
      <c r="DZ37" s="612"/>
      <c r="EA37" s="612"/>
      <c r="EB37" s="612"/>
      <c r="EC37" s="613"/>
    </row>
    <row r="38" spans="2:133" ht="11.25" customHeight="1">
      <c r="AQ38" s="614" t="s">
        <v>318</v>
      </c>
      <c r="AR38" s="615"/>
      <c r="AS38" s="615"/>
      <c r="AT38" s="615"/>
      <c r="AU38" s="615"/>
      <c r="AV38" s="615"/>
      <c r="AW38" s="615"/>
      <c r="AX38" s="615"/>
      <c r="AY38" s="616"/>
      <c r="AZ38" s="588" t="s">
        <v>319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8947</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808985</v>
      </c>
      <c r="CS38" s="589"/>
      <c r="CT38" s="589"/>
      <c r="CU38" s="589"/>
      <c r="CV38" s="589"/>
      <c r="CW38" s="589"/>
      <c r="CX38" s="589"/>
      <c r="CY38" s="590"/>
      <c r="CZ38" s="591">
        <v>8.6999999999999993</v>
      </c>
      <c r="DA38" s="609"/>
      <c r="DB38" s="609"/>
      <c r="DC38" s="610"/>
      <c r="DD38" s="594">
        <v>718829</v>
      </c>
      <c r="DE38" s="589"/>
      <c r="DF38" s="589"/>
      <c r="DG38" s="589"/>
      <c r="DH38" s="589"/>
      <c r="DI38" s="589"/>
      <c r="DJ38" s="589"/>
      <c r="DK38" s="590"/>
      <c r="DL38" s="594">
        <v>532750</v>
      </c>
      <c r="DM38" s="589"/>
      <c r="DN38" s="589"/>
      <c r="DO38" s="589"/>
      <c r="DP38" s="589"/>
      <c r="DQ38" s="589"/>
      <c r="DR38" s="589"/>
      <c r="DS38" s="589"/>
      <c r="DT38" s="589"/>
      <c r="DU38" s="589"/>
      <c r="DV38" s="590"/>
      <c r="DW38" s="611">
        <v>9</v>
      </c>
      <c r="DX38" s="612"/>
      <c r="DY38" s="612"/>
      <c r="DZ38" s="612"/>
      <c r="EA38" s="612"/>
      <c r="EB38" s="612"/>
      <c r="EC38" s="613"/>
    </row>
    <row r="39" spans="2:133" ht="11.25" customHeight="1">
      <c r="AQ39" s="614" t="s">
        <v>322</v>
      </c>
      <c r="AR39" s="615"/>
      <c r="AS39" s="615"/>
      <c r="AT39" s="615"/>
      <c r="AU39" s="615"/>
      <c r="AV39" s="615"/>
      <c r="AW39" s="615"/>
      <c r="AX39" s="615"/>
      <c r="AY39" s="616"/>
      <c r="AZ39" s="588" t="s">
        <v>319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78</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702995</v>
      </c>
      <c r="CS39" s="607"/>
      <c r="CT39" s="607"/>
      <c r="CU39" s="607"/>
      <c r="CV39" s="607"/>
      <c r="CW39" s="607"/>
      <c r="CX39" s="607"/>
      <c r="CY39" s="608"/>
      <c r="CZ39" s="591">
        <v>7.5</v>
      </c>
      <c r="DA39" s="609"/>
      <c r="DB39" s="609"/>
      <c r="DC39" s="610"/>
      <c r="DD39" s="594">
        <v>699539</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258595</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100</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11562</v>
      </c>
      <c r="CS40" s="589"/>
      <c r="CT40" s="589"/>
      <c r="CU40" s="589"/>
      <c r="CV40" s="589"/>
      <c r="CW40" s="589"/>
      <c r="CX40" s="589"/>
      <c r="CY40" s="590"/>
      <c r="CZ40" s="591">
        <v>0.1</v>
      </c>
      <c r="DA40" s="609"/>
      <c r="DB40" s="609"/>
      <c r="DC40" s="610"/>
      <c r="DD40" s="594">
        <v>11562</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540758</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257</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883636</v>
      </c>
      <c r="CS42" s="589"/>
      <c r="CT42" s="589"/>
      <c r="CU42" s="589"/>
      <c r="CV42" s="589"/>
      <c r="CW42" s="589"/>
      <c r="CX42" s="589"/>
      <c r="CY42" s="590"/>
      <c r="CZ42" s="591">
        <v>9.5</v>
      </c>
      <c r="DA42" s="592"/>
      <c r="DB42" s="592"/>
      <c r="DC42" s="593"/>
      <c r="DD42" s="594">
        <v>101874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15240</v>
      </c>
      <c r="CS43" s="607"/>
      <c r="CT43" s="607"/>
      <c r="CU43" s="607"/>
      <c r="CV43" s="607"/>
      <c r="CW43" s="607"/>
      <c r="CX43" s="607"/>
      <c r="CY43" s="608"/>
      <c r="CZ43" s="591">
        <v>0.2</v>
      </c>
      <c r="DA43" s="609"/>
      <c r="DB43" s="609"/>
      <c r="DC43" s="610"/>
      <c r="DD43" s="594">
        <v>15240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883636</v>
      </c>
      <c r="CS44" s="589"/>
      <c r="CT44" s="589"/>
      <c r="CU44" s="589"/>
      <c r="CV44" s="589"/>
      <c r="CW44" s="589"/>
      <c r="CX44" s="589"/>
      <c r="CY44" s="590"/>
      <c r="CZ44" s="591">
        <v>9.5</v>
      </c>
      <c r="DA44" s="592"/>
      <c r="DB44" s="592"/>
      <c r="DC44" s="593"/>
      <c r="DD44" s="594">
        <v>101874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141277</v>
      </c>
      <c r="CS45" s="607"/>
      <c r="CT45" s="607"/>
      <c r="CU45" s="607"/>
      <c r="CV45" s="607"/>
      <c r="CW45" s="607"/>
      <c r="CX45" s="607"/>
      <c r="CY45" s="608"/>
      <c r="CZ45" s="591">
        <v>1.5</v>
      </c>
      <c r="DA45" s="609"/>
      <c r="DB45" s="609"/>
      <c r="DC45" s="610"/>
      <c r="DD45" s="594">
        <v>24782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742359</v>
      </c>
      <c r="CS46" s="589"/>
      <c r="CT46" s="589"/>
      <c r="CU46" s="589"/>
      <c r="CV46" s="589"/>
      <c r="CW46" s="589"/>
      <c r="CX46" s="589"/>
      <c r="CY46" s="590"/>
      <c r="CZ46" s="591">
        <v>7.9</v>
      </c>
      <c r="DA46" s="592"/>
      <c r="DB46" s="592"/>
      <c r="DC46" s="593"/>
      <c r="DD46" s="594">
        <v>77092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t="s">
        <v>342</v>
      </c>
      <c r="CS47" s="607"/>
      <c r="CT47" s="607"/>
      <c r="CU47" s="607"/>
      <c r="CV47" s="607"/>
      <c r="CW47" s="607"/>
      <c r="CX47" s="607"/>
      <c r="CY47" s="608"/>
      <c r="CZ47" s="591" t="s">
        <v>342</v>
      </c>
      <c r="DA47" s="609"/>
      <c r="DB47" s="609"/>
      <c r="DC47" s="610"/>
      <c r="DD47" s="594" t="s">
        <v>342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343</v>
      </c>
      <c r="CG48" s="586"/>
      <c r="CH48" s="586"/>
      <c r="CI48" s="586"/>
      <c r="CJ48" s="586"/>
      <c r="CK48" s="586"/>
      <c r="CL48" s="586"/>
      <c r="CM48" s="586"/>
      <c r="CN48" s="586"/>
      <c r="CO48" s="586"/>
      <c r="CP48" s="586"/>
      <c r="CQ48" s="587"/>
      <c r="CR48" s="588" t="s">
        <v>342</v>
      </c>
      <c r="CS48" s="589"/>
      <c r="CT48" s="589"/>
      <c r="CU48" s="589"/>
      <c r="CV48" s="589"/>
      <c r="CW48" s="589"/>
      <c r="CX48" s="589"/>
      <c r="CY48" s="590"/>
      <c r="CZ48" s="591" t="s">
        <v>342</v>
      </c>
      <c r="DA48" s="592"/>
      <c r="DB48" s="592"/>
      <c r="DC48" s="593"/>
      <c r="DD48" s="594" t="s">
        <v>342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344</v>
      </c>
      <c r="CE49" s="570"/>
      <c r="CF49" s="570"/>
      <c r="CG49" s="570"/>
      <c r="CH49" s="570"/>
      <c r="CI49" s="570"/>
      <c r="CJ49" s="570"/>
      <c r="CK49" s="570"/>
      <c r="CL49" s="570"/>
      <c r="CM49" s="570"/>
      <c r="CN49" s="570"/>
      <c r="CO49" s="570"/>
      <c r="CP49" s="570"/>
      <c r="CQ49" s="571"/>
      <c r="CR49" s="572">
        <v>9342176</v>
      </c>
      <c r="CS49" s="573"/>
      <c r="CT49" s="573"/>
      <c r="CU49" s="573"/>
      <c r="CV49" s="573"/>
      <c r="CW49" s="573"/>
      <c r="CX49" s="573"/>
      <c r="CY49" s="574"/>
      <c r="CZ49" s="575">
        <v>100</v>
      </c>
      <c r="DA49" s="576"/>
      <c r="DB49" s="576"/>
      <c r="DC49" s="577"/>
      <c r="DD49" s="578">
        <v>6331043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37" zoomScale="70" zoomScaleNormal="70"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367</v>
      </c>
      <c r="C7" s="1047"/>
      <c r="D7" s="1047"/>
      <c r="E7" s="1047"/>
      <c r="F7" s="1047"/>
      <c r="G7" s="1047"/>
      <c r="H7" s="1047"/>
      <c r="I7" s="1047"/>
      <c r="J7" s="1047"/>
      <c r="K7" s="1047"/>
      <c r="L7" s="1047"/>
      <c r="M7" s="1047"/>
      <c r="N7" s="1047"/>
      <c r="O7" s="1047"/>
      <c r="P7" s="1048"/>
      <c r="Q7" s="1100">
        <v>9934</v>
      </c>
      <c r="R7" s="1101"/>
      <c r="S7" s="1101"/>
      <c r="T7" s="1101"/>
      <c r="U7" s="1101"/>
      <c r="V7" s="1101">
        <v>9355</v>
      </c>
      <c r="W7" s="1101"/>
      <c r="X7" s="1101"/>
      <c r="Y7" s="1101"/>
      <c r="Z7" s="1101"/>
      <c r="AA7" s="1101">
        <v>579</v>
      </c>
      <c r="AB7" s="1101"/>
      <c r="AC7" s="1101"/>
      <c r="AD7" s="1101"/>
      <c r="AE7" s="1102"/>
      <c r="AF7" s="1103">
        <v>573</v>
      </c>
      <c r="AG7" s="1104"/>
      <c r="AH7" s="1104"/>
      <c r="AI7" s="1104"/>
      <c r="AJ7" s="1105"/>
      <c r="AK7" s="1087">
        <v>439</v>
      </c>
      <c r="AL7" s="1088"/>
      <c r="AM7" s="1088"/>
      <c r="AN7" s="1088"/>
      <c r="AO7" s="1088"/>
      <c r="AP7" s="1088">
        <v>8418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540</v>
      </c>
      <c r="BT7" s="1092"/>
      <c r="BU7" s="1092"/>
      <c r="BV7" s="1092"/>
      <c r="BW7" s="1092"/>
      <c r="BX7" s="1092"/>
      <c r="BY7" s="1092"/>
      <c r="BZ7" s="1092"/>
      <c r="CA7" s="1092"/>
      <c r="CB7" s="1092"/>
      <c r="CC7" s="1092"/>
      <c r="CD7" s="1092"/>
      <c r="CE7" s="1092"/>
      <c r="CF7" s="1092"/>
      <c r="CG7" s="1093"/>
      <c r="CH7" s="1084">
        <v>94</v>
      </c>
      <c r="CI7" s="1085"/>
      <c r="CJ7" s="1085"/>
      <c r="CK7" s="1085"/>
      <c r="CL7" s="1086"/>
      <c r="CM7" s="1084">
        <v>960</v>
      </c>
      <c r="CN7" s="1085"/>
      <c r="CO7" s="1085"/>
      <c r="CP7" s="1085"/>
      <c r="CQ7" s="1086"/>
      <c r="CR7" s="1084">
        <v>5</v>
      </c>
      <c r="CS7" s="1085"/>
      <c r="CT7" s="1085"/>
      <c r="CU7" s="1085"/>
      <c r="CV7" s="1086"/>
      <c r="CW7" s="1084" t="s">
        <v>542</v>
      </c>
      <c r="CX7" s="1085"/>
      <c r="CY7" s="1085"/>
      <c r="CZ7" s="1085"/>
      <c r="DA7" s="1086"/>
      <c r="DB7" s="1084" t="s">
        <v>542</v>
      </c>
      <c r="DC7" s="1085"/>
      <c r="DD7" s="1085"/>
      <c r="DE7" s="1085"/>
      <c r="DF7" s="1086"/>
      <c r="DG7" s="1084" t="s">
        <v>542</v>
      </c>
      <c r="DH7" s="1085"/>
      <c r="DI7" s="1085"/>
      <c r="DJ7" s="1085"/>
      <c r="DK7" s="1086"/>
      <c r="DL7" s="1084" t="s">
        <v>542</v>
      </c>
      <c r="DM7" s="1085"/>
      <c r="DN7" s="1085"/>
      <c r="DO7" s="1085"/>
      <c r="DP7" s="1086"/>
      <c r="DQ7" s="1084" t="s">
        <v>542</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541</v>
      </c>
      <c r="BT8" s="1011"/>
      <c r="BU8" s="1011"/>
      <c r="BV8" s="1011"/>
      <c r="BW8" s="1011"/>
      <c r="BX8" s="1011"/>
      <c r="BY8" s="1011"/>
      <c r="BZ8" s="1011"/>
      <c r="CA8" s="1011"/>
      <c r="CB8" s="1011"/>
      <c r="CC8" s="1011"/>
      <c r="CD8" s="1011"/>
      <c r="CE8" s="1011"/>
      <c r="CF8" s="1011"/>
      <c r="CG8" s="1012"/>
      <c r="CH8" s="985">
        <v>1</v>
      </c>
      <c r="CI8" s="986"/>
      <c r="CJ8" s="986"/>
      <c r="CK8" s="986"/>
      <c r="CL8" s="987"/>
      <c r="CM8" s="985">
        <v>55</v>
      </c>
      <c r="CN8" s="986"/>
      <c r="CO8" s="986"/>
      <c r="CP8" s="986"/>
      <c r="CQ8" s="987"/>
      <c r="CR8" s="985">
        <v>30</v>
      </c>
      <c r="CS8" s="986"/>
      <c r="CT8" s="986"/>
      <c r="CU8" s="986"/>
      <c r="CV8" s="987"/>
      <c r="CW8" s="985">
        <v>16</v>
      </c>
      <c r="CX8" s="986"/>
      <c r="CY8" s="986"/>
      <c r="CZ8" s="986"/>
      <c r="DA8" s="987"/>
      <c r="DB8" s="985" t="s">
        <v>543</v>
      </c>
      <c r="DC8" s="986"/>
      <c r="DD8" s="986"/>
      <c r="DE8" s="986"/>
      <c r="DF8" s="987"/>
      <c r="DG8" s="985" t="s">
        <v>545</v>
      </c>
      <c r="DH8" s="986"/>
      <c r="DI8" s="986"/>
      <c r="DJ8" s="986"/>
      <c r="DK8" s="987"/>
      <c r="DL8" s="985" t="s">
        <v>543</v>
      </c>
      <c r="DM8" s="986"/>
      <c r="DN8" s="986"/>
      <c r="DO8" s="986"/>
      <c r="DP8" s="987"/>
      <c r="DQ8" s="985" t="s">
        <v>543</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v>9921</v>
      </c>
      <c r="R23" s="1065"/>
      <c r="S23" s="1065"/>
      <c r="T23" s="1065"/>
      <c r="U23" s="1065"/>
      <c r="V23" s="1065">
        <v>9342</v>
      </c>
      <c r="W23" s="1065"/>
      <c r="X23" s="1065"/>
      <c r="Y23" s="1065"/>
      <c r="Z23" s="1065"/>
      <c r="AA23" s="1065">
        <v>579</v>
      </c>
      <c r="AB23" s="1065"/>
      <c r="AC23" s="1065"/>
      <c r="AD23" s="1065"/>
      <c r="AE23" s="1066"/>
      <c r="AF23" s="1067">
        <v>573</v>
      </c>
      <c r="AG23" s="1065"/>
      <c r="AH23" s="1065"/>
      <c r="AI23" s="1065"/>
      <c r="AJ23" s="1068"/>
      <c r="AK23" s="1069"/>
      <c r="AL23" s="1070"/>
      <c r="AM23" s="1070"/>
      <c r="AN23" s="1070"/>
      <c r="AO23" s="1070"/>
      <c r="AP23" s="1065">
        <v>8418</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350</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3766</v>
      </c>
      <c r="R28" s="1050"/>
      <c r="S28" s="1050"/>
      <c r="T28" s="1050"/>
      <c r="U28" s="1050"/>
      <c r="V28" s="1050">
        <v>3534</v>
      </c>
      <c r="W28" s="1050"/>
      <c r="X28" s="1050"/>
      <c r="Y28" s="1050"/>
      <c r="Z28" s="1050"/>
      <c r="AA28" s="1050">
        <v>233</v>
      </c>
      <c r="AB28" s="1050"/>
      <c r="AC28" s="1050"/>
      <c r="AD28" s="1050"/>
      <c r="AE28" s="1051"/>
      <c r="AF28" s="1052">
        <v>233</v>
      </c>
      <c r="AG28" s="1050"/>
      <c r="AH28" s="1050"/>
      <c r="AI28" s="1050"/>
      <c r="AJ28" s="1053"/>
      <c r="AK28" s="1054">
        <v>259</v>
      </c>
      <c r="AL28" s="1042"/>
      <c r="AM28" s="1042"/>
      <c r="AN28" s="1042"/>
      <c r="AO28" s="1042"/>
      <c r="AP28" s="1042" t="s">
        <v>481</v>
      </c>
      <c r="AQ28" s="1042"/>
      <c r="AR28" s="1042"/>
      <c r="AS28" s="1042"/>
      <c r="AT28" s="1042"/>
      <c r="AU28" s="1042" t="s">
        <v>481</v>
      </c>
      <c r="AV28" s="1042"/>
      <c r="AW28" s="1042"/>
      <c r="AX28" s="1042"/>
      <c r="AY28" s="1042"/>
      <c r="AZ28" s="1043" t="s">
        <v>481</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382</v>
      </c>
      <c r="C29" s="1034"/>
      <c r="D29" s="1034"/>
      <c r="E29" s="1034"/>
      <c r="F29" s="1034"/>
      <c r="G29" s="1034"/>
      <c r="H29" s="1034"/>
      <c r="I29" s="1034"/>
      <c r="J29" s="1034"/>
      <c r="K29" s="1034"/>
      <c r="L29" s="1034"/>
      <c r="M29" s="1034"/>
      <c r="N29" s="1034"/>
      <c r="O29" s="1034"/>
      <c r="P29" s="1035"/>
      <c r="Q29" s="1039">
        <v>1592</v>
      </c>
      <c r="R29" s="1040"/>
      <c r="S29" s="1040"/>
      <c r="T29" s="1040"/>
      <c r="U29" s="1040"/>
      <c r="V29" s="1040">
        <v>1534</v>
      </c>
      <c r="W29" s="1040"/>
      <c r="X29" s="1040"/>
      <c r="Y29" s="1040"/>
      <c r="Z29" s="1040"/>
      <c r="AA29" s="1040">
        <v>58</v>
      </c>
      <c r="AB29" s="1040"/>
      <c r="AC29" s="1040"/>
      <c r="AD29" s="1040"/>
      <c r="AE29" s="1041"/>
      <c r="AF29" s="1015">
        <v>58</v>
      </c>
      <c r="AG29" s="1016"/>
      <c r="AH29" s="1016"/>
      <c r="AI29" s="1016"/>
      <c r="AJ29" s="1017"/>
      <c r="AK29" s="976">
        <v>271</v>
      </c>
      <c r="AL29" s="967"/>
      <c r="AM29" s="967"/>
      <c r="AN29" s="967"/>
      <c r="AO29" s="967"/>
      <c r="AP29" s="967" t="s">
        <v>481</v>
      </c>
      <c r="AQ29" s="967"/>
      <c r="AR29" s="967"/>
      <c r="AS29" s="967"/>
      <c r="AT29" s="967"/>
      <c r="AU29" s="967" t="s">
        <v>481</v>
      </c>
      <c r="AV29" s="967"/>
      <c r="AW29" s="967"/>
      <c r="AX29" s="967"/>
      <c r="AY29" s="967"/>
      <c r="AZ29" s="1038" t="s">
        <v>481</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383</v>
      </c>
      <c r="C30" s="1034"/>
      <c r="D30" s="1034"/>
      <c r="E30" s="1034"/>
      <c r="F30" s="1034"/>
      <c r="G30" s="1034"/>
      <c r="H30" s="1034"/>
      <c r="I30" s="1034"/>
      <c r="J30" s="1034"/>
      <c r="K30" s="1034"/>
      <c r="L30" s="1034"/>
      <c r="M30" s="1034"/>
      <c r="N30" s="1034"/>
      <c r="O30" s="1034"/>
      <c r="P30" s="1035"/>
      <c r="Q30" s="1039">
        <v>212</v>
      </c>
      <c r="R30" s="1040"/>
      <c r="S30" s="1040"/>
      <c r="T30" s="1040"/>
      <c r="U30" s="1040"/>
      <c r="V30" s="1040">
        <v>210</v>
      </c>
      <c r="W30" s="1040"/>
      <c r="X30" s="1040"/>
      <c r="Y30" s="1040"/>
      <c r="Z30" s="1040"/>
      <c r="AA30" s="1040">
        <v>2</v>
      </c>
      <c r="AB30" s="1040"/>
      <c r="AC30" s="1040"/>
      <c r="AD30" s="1040"/>
      <c r="AE30" s="1041"/>
      <c r="AF30" s="1015">
        <v>2</v>
      </c>
      <c r="AG30" s="1016"/>
      <c r="AH30" s="1016"/>
      <c r="AI30" s="1016"/>
      <c r="AJ30" s="1017"/>
      <c r="AK30" s="976">
        <v>58</v>
      </c>
      <c r="AL30" s="967"/>
      <c r="AM30" s="967"/>
      <c r="AN30" s="967"/>
      <c r="AO30" s="967"/>
      <c r="AP30" s="967" t="s">
        <v>481</v>
      </c>
      <c r="AQ30" s="967"/>
      <c r="AR30" s="967"/>
      <c r="AS30" s="967"/>
      <c r="AT30" s="967"/>
      <c r="AU30" s="967" t="s">
        <v>481</v>
      </c>
      <c r="AV30" s="967"/>
      <c r="AW30" s="967"/>
      <c r="AX30" s="967"/>
      <c r="AY30" s="967"/>
      <c r="AZ30" s="1038" t="s">
        <v>481</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384</v>
      </c>
      <c r="C31" s="1034"/>
      <c r="D31" s="1034"/>
      <c r="E31" s="1034"/>
      <c r="F31" s="1034"/>
      <c r="G31" s="1034"/>
      <c r="H31" s="1034"/>
      <c r="I31" s="1034"/>
      <c r="J31" s="1034"/>
      <c r="K31" s="1034"/>
      <c r="L31" s="1034"/>
      <c r="M31" s="1034"/>
      <c r="N31" s="1034"/>
      <c r="O31" s="1034"/>
      <c r="P31" s="1035"/>
      <c r="Q31" s="1039">
        <v>548</v>
      </c>
      <c r="R31" s="1040"/>
      <c r="S31" s="1040"/>
      <c r="T31" s="1040"/>
      <c r="U31" s="1040"/>
      <c r="V31" s="1040">
        <v>477</v>
      </c>
      <c r="W31" s="1040"/>
      <c r="X31" s="1040"/>
      <c r="Y31" s="1040"/>
      <c r="Z31" s="1040"/>
      <c r="AA31" s="1040">
        <v>70</v>
      </c>
      <c r="AB31" s="1040"/>
      <c r="AC31" s="1040"/>
      <c r="AD31" s="1040"/>
      <c r="AE31" s="1041"/>
      <c r="AF31" s="1015">
        <v>372</v>
      </c>
      <c r="AG31" s="1016"/>
      <c r="AH31" s="1016"/>
      <c r="AI31" s="1016"/>
      <c r="AJ31" s="1017"/>
      <c r="AK31" s="976">
        <v>18</v>
      </c>
      <c r="AL31" s="967"/>
      <c r="AM31" s="967"/>
      <c r="AN31" s="967"/>
      <c r="AO31" s="967"/>
      <c r="AP31" s="967">
        <v>2760</v>
      </c>
      <c r="AQ31" s="967"/>
      <c r="AR31" s="967"/>
      <c r="AS31" s="967"/>
      <c r="AT31" s="967"/>
      <c r="AU31" s="967">
        <v>199</v>
      </c>
      <c r="AV31" s="967"/>
      <c r="AW31" s="967"/>
      <c r="AX31" s="967"/>
      <c r="AY31" s="967"/>
      <c r="AZ31" s="1038" t="s">
        <v>481</v>
      </c>
      <c r="BA31" s="1038"/>
      <c r="BB31" s="1038"/>
      <c r="BC31" s="1038"/>
      <c r="BD31" s="1038"/>
      <c r="BE31" s="1028" t="s">
        <v>385</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386</v>
      </c>
      <c r="C32" s="1034"/>
      <c r="D32" s="1034"/>
      <c r="E32" s="1034"/>
      <c r="F32" s="1034"/>
      <c r="G32" s="1034"/>
      <c r="H32" s="1034"/>
      <c r="I32" s="1034"/>
      <c r="J32" s="1034"/>
      <c r="K32" s="1034"/>
      <c r="L32" s="1034"/>
      <c r="M32" s="1034"/>
      <c r="N32" s="1034"/>
      <c r="O32" s="1034"/>
      <c r="P32" s="1035"/>
      <c r="Q32" s="1039">
        <v>184</v>
      </c>
      <c r="R32" s="1040"/>
      <c r="S32" s="1040"/>
      <c r="T32" s="1040"/>
      <c r="U32" s="1040"/>
      <c r="V32" s="1040">
        <v>188</v>
      </c>
      <c r="W32" s="1040"/>
      <c r="X32" s="1040"/>
      <c r="Y32" s="1040"/>
      <c r="Z32" s="1040"/>
      <c r="AA32" s="1040">
        <v>-4</v>
      </c>
      <c r="AB32" s="1040"/>
      <c r="AC32" s="1040"/>
      <c r="AD32" s="1040"/>
      <c r="AE32" s="1041"/>
      <c r="AF32" s="1015">
        <v>20</v>
      </c>
      <c r="AG32" s="1016"/>
      <c r="AH32" s="1016"/>
      <c r="AI32" s="1016"/>
      <c r="AJ32" s="1017"/>
      <c r="AK32" s="976">
        <v>118</v>
      </c>
      <c r="AL32" s="967"/>
      <c r="AM32" s="967"/>
      <c r="AN32" s="967"/>
      <c r="AO32" s="967"/>
      <c r="AP32" s="967">
        <v>2280</v>
      </c>
      <c r="AQ32" s="967"/>
      <c r="AR32" s="967"/>
      <c r="AS32" s="967"/>
      <c r="AT32" s="967"/>
      <c r="AU32" s="967">
        <v>2597</v>
      </c>
      <c r="AV32" s="967"/>
      <c r="AW32" s="967"/>
      <c r="AX32" s="967"/>
      <c r="AY32" s="967"/>
      <c r="AZ32" s="1038" t="s">
        <v>481</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387</v>
      </c>
      <c r="C33" s="1034"/>
      <c r="D33" s="1034"/>
      <c r="E33" s="1034"/>
      <c r="F33" s="1034"/>
      <c r="G33" s="1034"/>
      <c r="H33" s="1034"/>
      <c r="I33" s="1034"/>
      <c r="J33" s="1034"/>
      <c r="K33" s="1034"/>
      <c r="L33" s="1034"/>
      <c r="M33" s="1034"/>
      <c r="N33" s="1034"/>
      <c r="O33" s="1034"/>
      <c r="P33" s="1035"/>
      <c r="Q33" s="1039">
        <v>13</v>
      </c>
      <c r="R33" s="1040"/>
      <c r="S33" s="1040"/>
      <c r="T33" s="1040"/>
      <c r="U33" s="1040"/>
      <c r="V33" s="1040">
        <v>12</v>
      </c>
      <c r="W33" s="1040"/>
      <c r="X33" s="1040"/>
      <c r="Y33" s="1040"/>
      <c r="Z33" s="1040"/>
      <c r="AA33" s="1040">
        <v>1</v>
      </c>
      <c r="AB33" s="1040"/>
      <c r="AC33" s="1040"/>
      <c r="AD33" s="1040"/>
      <c r="AE33" s="1041"/>
      <c r="AF33" s="1015">
        <v>1</v>
      </c>
      <c r="AG33" s="1016"/>
      <c r="AH33" s="1016"/>
      <c r="AI33" s="1016"/>
      <c r="AJ33" s="1017"/>
      <c r="AK33" s="976">
        <v>10</v>
      </c>
      <c r="AL33" s="967"/>
      <c r="AM33" s="967"/>
      <c r="AN33" s="967"/>
      <c r="AO33" s="967"/>
      <c r="AP33" s="967">
        <v>78</v>
      </c>
      <c r="AQ33" s="967"/>
      <c r="AR33" s="967"/>
      <c r="AS33" s="967"/>
      <c r="AT33" s="967"/>
      <c r="AU33" s="967">
        <v>78</v>
      </c>
      <c r="AV33" s="967"/>
      <c r="AW33" s="967"/>
      <c r="AX33" s="967"/>
      <c r="AY33" s="967"/>
      <c r="AZ33" s="1038" t="s">
        <v>481</v>
      </c>
      <c r="BA33" s="1038"/>
      <c r="BB33" s="1038"/>
      <c r="BC33" s="1038"/>
      <c r="BD33" s="1038"/>
      <c r="BE33" s="1028" t="s">
        <v>388</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686</v>
      </c>
      <c r="AG63" s="955"/>
      <c r="AH63" s="955"/>
      <c r="AI63" s="955"/>
      <c r="AJ63" s="1026"/>
      <c r="AK63" s="1027"/>
      <c r="AL63" s="959"/>
      <c r="AM63" s="959"/>
      <c r="AN63" s="959"/>
      <c r="AO63" s="959"/>
      <c r="AP63" s="955">
        <v>5118</v>
      </c>
      <c r="AQ63" s="955"/>
      <c r="AR63" s="955"/>
      <c r="AS63" s="955"/>
      <c r="AT63" s="955"/>
      <c r="AU63" s="955">
        <v>2874</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393</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535</v>
      </c>
      <c r="C68" s="982"/>
      <c r="D68" s="982"/>
      <c r="E68" s="982"/>
      <c r="F68" s="982"/>
      <c r="G68" s="982"/>
      <c r="H68" s="982"/>
      <c r="I68" s="982"/>
      <c r="J68" s="982"/>
      <c r="K68" s="982"/>
      <c r="L68" s="982"/>
      <c r="M68" s="982"/>
      <c r="N68" s="982"/>
      <c r="O68" s="982"/>
      <c r="P68" s="983"/>
      <c r="Q68" s="984">
        <v>6558</v>
      </c>
      <c r="R68" s="978"/>
      <c r="S68" s="978"/>
      <c r="T68" s="978"/>
      <c r="U68" s="978"/>
      <c r="V68" s="978">
        <v>6372</v>
      </c>
      <c r="W68" s="978"/>
      <c r="X68" s="978"/>
      <c r="Y68" s="978"/>
      <c r="Z68" s="978"/>
      <c r="AA68" s="978">
        <v>186</v>
      </c>
      <c r="AB68" s="978"/>
      <c r="AC68" s="978"/>
      <c r="AD68" s="978"/>
      <c r="AE68" s="978"/>
      <c r="AF68" s="978">
        <v>186</v>
      </c>
      <c r="AG68" s="978"/>
      <c r="AH68" s="978"/>
      <c r="AI68" s="978"/>
      <c r="AJ68" s="978"/>
      <c r="AK68" s="978">
        <v>310</v>
      </c>
      <c r="AL68" s="978"/>
      <c r="AM68" s="978"/>
      <c r="AN68" s="978"/>
      <c r="AO68" s="978"/>
      <c r="AP68" s="978">
        <v>2254</v>
      </c>
      <c r="AQ68" s="978"/>
      <c r="AR68" s="978"/>
      <c r="AS68" s="978"/>
      <c r="AT68" s="978"/>
      <c r="AU68" s="978">
        <v>491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536</v>
      </c>
      <c r="C69" s="971"/>
      <c r="D69" s="971"/>
      <c r="E69" s="971"/>
      <c r="F69" s="971"/>
      <c r="G69" s="971"/>
      <c r="H69" s="971"/>
      <c r="I69" s="971"/>
      <c r="J69" s="971"/>
      <c r="K69" s="971"/>
      <c r="L69" s="971"/>
      <c r="M69" s="971"/>
      <c r="N69" s="971"/>
      <c r="O69" s="971"/>
      <c r="P69" s="972"/>
      <c r="Q69" s="973">
        <v>799</v>
      </c>
      <c r="R69" s="967"/>
      <c r="S69" s="967"/>
      <c r="T69" s="967"/>
      <c r="U69" s="967"/>
      <c r="V69" s="967">
        <v>790</v>
      </c>
      <c r="W69" s="967"/>
      <c r="X69" s="967"/>
      <c r="Y69" s="967"/>
      <c r="Z69" s="967"/>
      <c r="AA69" s="967">
        <v>9</v>
      </c>
      <c r="AB69" s="967"/>
      <c r="AC69" s="967"/>
      <c r="AD69" s="967"/>
      <c r="AE69" s="967"/>
      <c r="AF69" s="967">
        <v>9</v>
      </c>
      <c r="AG69" s="967"/>
      <c r="AH69" s="967"/>
      <c r="AI69" s="967"/>
      <c r="AJ69" s="967"/>
      <c r="AK69" s="967">
        <v>1</v>
      </c>
      <c r="AL69" s="967"/>
      <c r="AM69" s="967"/>
      <c r="AN69" s="967"/>
      <c r="AO69" s="967"/>
      <c r="AP69" s="967">
        <v>896</v>
      </c>
      <c r="AQ69" s="967"/>
      <c r="AR69" s="967"/>
      <c r="AS69" s="967"/>
      <c r="AT69" s="967"/>
      <c r="AU69" s="967">
        <v>331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537</v>
      </c>
      <c r="C70" s="971"/>
      <c r="D70" s="971"/>
      <c r="E70" s="971"/>
      <c r="F70" s="971"/>
      <c r="G70" s="971"/>
      <c r="H70" s="971"/>
      <c r="I70" s="971"/>
      <c r="J70" s="971"/>
      <c r="K70" s="971"/>
      <c r="L70" s="971"/>
      <c r="M70" s="971"/>
      <c r="N70" s="971"/>
      <c r="O70" s="971"/>
      <c r="P70" s="972"/>
      <c r="Q70" s="973">
        <v>3272</v>
      </c>
      <c r="R70" s="967"/>
      <c r="S70" s="967"/>
      <c r="T70" s="967"/>
      <c r="U70" s="967"/>
      <c r="V70" s="967">
        <v>3250</v>
      </c>
      <c r="W70" s="967"/>
      <c r="X70" s="967"/>
      <c r="Y70" s="967"/>
      <c r="Z70" s="967"/>
      <c r="AA70" s="967">
        <v>23</v>
      </c>
      <c r="AB70" s="967"/>
      <c r="AC70" s="967"/>
      <c r="AD70" s="967"/>
      <c r="AE70" s="967"/>
      <c r="AF70" s="967">
        <v>23</v>
      </c>
      <c r="AG70" s="967"/>
      <c r="AH70" s="967"/>
      <c r="AI70" s="967"/>
      <c r="AJ70" s="967"/>
      <c r="AK70" s="967" t="s">
        <v>542</v>
      </c>
      <c r="AL70" s="967"/>
      <c r="AM70" s="967"/>
      <c r="AN70" s="967"/>
      <c r="AO70" s="967"/>
      <c r="AP70" s="967" t="s">
        <v>542</v>
      </c>
      <c r="AQ70" s="967"/>
      <c r="AR70" s="967"/>
      <c r="AS70" s="967"/>
      <c r="AT70" s="967"/>
      <c r="AU70" s="967" t="s">
        <v>542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538</v>
      </c>
      <c r="C71" s="971"/>
      <c r="D71" s="971"/>
      <c r="E71" s="971"/>
      <c r="F71" s="971"/>
      <c r="G71" s="971"/>
      <c r="H71" s="971"/>
      <c r="I71" s="971"/>
      <c r="J71" s="971"/>
      <c r="K71" s="971"/>
      <c r="L71" s="971"/>
      <c r="M71" s="971"/>
      <c r="N71" s="971"/>
      <c r="O71" s="971"/>
      <c r="P71" s="972"/>
      <c r="Q71" s="973">
        <v>34897</v>
      </c>
      <c r="R71" s="967"/>
      <c r="S71" s="967"/>
      <c r="T71" s="967"/>
      <c r="U71" s="967"/>
      <c r="V71" s="967">
        <v>34814</v>
      </c>
      <c r="W71" s="967"/>
      <c r="X71" s="967"/>
      <c r="Y71" s="967"/>
      <c r="Z71" s="967"/>
      <c r="AA71" s="967">
        <v>83</v>
      </c>
      <c r="AB71" s="967"/>
      <c r="AC71" s="967"/>
      <c r="AD71" s="967"/>
      <c r="AE71" s="967"/>
      <c r="AF71" s="967">
        <v>83</v>
      </c>
      <c r="AG71" s="967"/>
      <c r="AH71" s="967"/>
      <c r="AI71" s="967"/>
      <c r="AJ71" s="967"/>
      <c r="AK71" s="967">
        <v>1022</v>
      </c>
      <c r="AL71" s="967"/>
      <c r="AM71" s="967"/>
      <c r="AN71" s="967"/>
      <c r="AO71" s="967"/>
      <c r="AP71" s="967" t="s">
        <v>542</v>
      </c>
      <c r="AQ71" s="967"/>
      <c r="AR71" s="967"/>
      <c r="AS71" s="967"/>
      <c r="AT71" s="967"/>
      <c r="AU71" s="967" t="s">
        <v>542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539</v>
      </c>
      <c r="C72" s="971"/>
      <c r="D72" s="971"/>
      <c r="E72" s="971"/>
      <c r="F72" s="971"/>
      <c r="G72" s="971"/>
      <c r="H72" s="971"/>
      <c r="I72" s="971"/>
      <c r="J72" s="971"/>
      <c r="K72" s="971"/>
      <c r="L72" s="971"/>
      <c r="M72" s="971"/>
      <c r="N72" s="971"/>
      <c r="O72" s="971"/>
      <c r="P72" s="972"/>
      <c r="Q72" s="973">
        <v>406</v>
      </c>
      <c r="R72" s="967"/>
      <c r="S72" s="967"/>
      <c r="T72" s="967"/>
      <c r="U72" s="967"/>
      <c r="V72" s="967">
        <v>393</v>
      </c>
      <c r="W72" s="967"/>
      <c r="X72" s="967"/>
      <c r="Y72" s="967"/>
      <c r="Z72" s="967"/>
      <c r="AA72" s="967">
        <v>14</v>
      </c>
      <c r="AB72" s="967"/>
      <c r="AC72" s="967"/>
      <c r="AD72" s="967"/>
      <c r="AE72" s="967"/>
      <c r="AF72" s="967">
        <v>14</v>
      </c>
      <c r="AG72" s="967"/>
      <c r="AH72" s="967"/>
      <c r="AI72" s="967"/>
      <c r="AJ72" s="967"/>
      <c r="AK72" s="967">
        <v>98</v>
      </c>
      <c r="AL72" s="967"/>
      <c r="AM72" s="967"/>
      <c r="AN72" s="967"/>
      <c r="AO72" s="967"/>
      <c r="AP72" s="967" t="s">
        <v>542</v>
      </c>
      <c r="AQ72" s="967"/>
      <c r="AR72" s="967"/>
      <c r="AS72" s="967"/>
      <c r="AT72" s="967"/>
      <c r="AU72" s="967" t="s">
        <v>542</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315</v>
      </c>
      <c r="AG88" s="955"/>
      <c r="AH88" s="955"/>
      <c r="AI88" s="955"/>
      <c r="AJ88" s="955"/>
      <c r="AK88" s="959"/>
      <c r="AL88" s="959"/>
      <c r="AM88" s="959"/>
      <c r="AN88" s="959"/>
      <c r="AO88" s="959"/>
      <c r="AP88" s="955">
        <v>3150</v>
      </c>
      <c r="AQ88" s="955"/>
      <c r="AR88" s="955"/>
      <c r="AS88" s="955"/>
      <c r="AT88" s="955"/>
      <c r="AU88" s="955">
        <v>822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35</v>
      </c>
      <c r="CS102" s="947"/>
      <c r="CT102" s="947"/>
      <c r="CU102" s="947"/>
      <c r="CV102" s="948"/>
      <c r="CW102" s="946">
        <v>16</v>
      </c>
      <c r="CX102" s="947"/>
      <c r="CY102" s="947"/>
      <c r="CZ102" s="947"/>
      <c r="DA102" s="948"/>
      <c r="DB102" s="946" t="s">
        <v>544</v>
      </c>
      <c r="DC102" s="947"/>
      <c r="DD102" s="947"/>
      <c r="DE102" s="947"/>
      <c r="DF102" s="948"/>
      <c r="DG102" s="946" t="s">
        <v>545</v>
      </c>
      <c r="DH102" s="947"/>
      <c r="DI102" s="947"/>
      <c r="DJ102" s="947"/>
      <c r="DK102" s="948"/>
      <c r="DL102" s="946" t="s">
        <v>544</v>
      </c>
      <c r="DM102" s="947"/>
      <c r="DN102" s="947"/>
      <c r="DO102" s="947"/>
      <c r="DP102" s="948"/>
      <c r="DQ102" s="946" t="s">
        <v>544</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287</v>
      </c>
      <c r="AG109" s="888"/>
      <c r="AH109" s="888"/>
      <c r="AI109" s="888"/>
      <c r="AJ109" s="889"/>
      <c r="AK109" s="890" t="s">
        <v>286</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287</v>
      </c>
      <c r="BW109" s="888"/>
      <c r="BX109" s="888"/>
      <c r="BY109" s="888"/>
      <c r="BZ109" s="889"/>
      <c r="CA109" s="890" t="s">
        <v>286</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287</v>
      </c>
      <c r="DM109" s="888"/>
      <c r="DN109" s="888"/>
      <c r="DO109" s="888"/>
      <c r="DP109" s="889"/>
      <c r="DQ109" s="890" t="s">
        <v>286</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662219</v>
      </c>
      <c r="AB110" s="873"/>
      <c r="AC110" s="873"/>
      <c r="AD110" s="873"/>
      <c r="AE110" s="874"/>
      <c r="AF110" s="875">
        <v>675207</v>
      </c>
      <c r="AG110" s="873"/>
      <c r="AH110" s="873"/>
      <c r="AI110" s="873"/>
      <c r="AJ110" s="874"/>
      <c r="AK110" s="875">
        <v>695087</v>
      </c>
      <c r="AL110" s="873"/>
      <c r="AM110" s="873"/>
      <c r="AN110" s="873"/>
      <c r="AO110" s="874"/>
      <c r="AP110" s="876">
        <v>13.4</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6955957</v>
      </c>
      <c r="BR110" s="800"/>
      <c r="BS110" s="800"/>
      <c r="BT110" s="800"/>
      <c r="BU110" s="800"/>
      <c r="BV110" s="800">
        <v>8086896</v>
      </c>
      <c r="BW110" s="800"/>
      <c r="BX110" s="800"/>
      <c r="BY110" s="800"/>
      <c r="BZ110" s="800"/>
      <c r="CA110" s="800">
        <v>8418234</v>
      </c>
      <c r="CB110" s="800"/>
      <c r="CC110" s="800"/>
      <c r="CD110" s="800"/>
      <c r="CE110" s="800"/>
      <c r="CF110" s="861">
        <v>162.1</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181180</v>
      </c>
      <c r="BR111" s="771"/>
      <c r="BS111" s="771"/>
      <c r="BT111" s="771"/>
      <c r="BU111" s="771"/>
      <c r="BV111" s="771">
        <v>144449</v>
      </c>
      <c r="BW111" s="771"/>
      <c r="BX111" s="771"/>
      <c r="BY111" s="771"/>
      <c r="BZ111" s="771"/>
      <c r="CA111" s="771">
        <v>124418</v>
      </c>
      <c r="CB111" s="771"/>
      <c r="CC111" s="771"/>
      <c r="CD111" s="771"/>
      <c r="CE111" s="771"/>
      <c r="CF111" s="848">
        <v>2.4</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2871481</v>
      </c>
      <c r="BR112" s="771"/>
      <c r="BS112" s="771"/>
      <c r="BT112" s="771"/>
      <c r="BU112" s="771"/>
      <c r="BV112" s="771">
        <v>2876571</v>
      </c>
      <c r="BW112" s="771"/>
      <c r="BX112" s="771"/>
      <c r="BY112" s="771"/>
      <c r="BZ112" s="771"/>
      <c r="CA112" s="771">
        <v>2873152</v>
      </c>
      <c r="CB112" s="771"/>
      <c r="CC112" s="771"/>
      <c r="CD112" s="771"/>
      <c r="CE112" s="771"/>
      <c r="CF112" s="848">
        <v>55.3</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94336</v>
      </c>
      <c r="AB113" s="909"/>
      <c r="AC113" s="909"/>
      <c r="AD113" s="909"/>
      <c r="AE113" s="910"/>
      <c r="AF113" s="911">
        <v>122139</v>
      </c>
      <c r="AG113" s="909"/>
      <c r="AH113" s="909"/>
      <c r="AI113" s="909"/>
      <c r="AJ113" s="910"/>
      <c r="AK113" s="911">
        <v>132010</v>
      </c>
      <c r="AL113" s="909"/>
      <c r="AM113" s="909"/>
      <c r="AN113" s="909"/>
      <c r="AO113" s="910"/>
      <c r="AP113" s="912">
        <v>2.5</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796512</v>
      </c>
      <c r="BR113" s="771"/>
      <c r="BS113" s="771"/>
      <c r="BT113" s="771"/>
      <c r="BU113" s="771"/>
      <c r="BV113" s="771">
        <v>575890</v>
      </c>
      <c r="BW113" s="771"/>
      <c r="BX113" s="771"/>
      <c r="BY113" s="771"/>
      <c r="BZ113" s="771"/>
      <c r="CA113" s="771">
        <v>822683</v>
      </c>
      <c r="CB113" s="771"/>
      <c r="CC113" s="771"/>
      <c r="CD113" s="771"/>
      <c r="CE113" s="771"/>
      <c r="CF113" s="848">
        <v>15.8</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308676</v>
      </c>
      <c r="AB114" s="784"/>
      <c r="AC114" s="784"/>
      <c r="AD114" s="784"/>
      <c r="AE114" s="785"/>
      <c r="AF114" s="786">
        <v>283976</v>
      </c>
      <c r="AG114" s="784"/>
      <c r="AH114" s="784"/>
      <c r="AI114" s="784"/>
      <c r="AJ114" s="785"/>
      <c r="AK114" s="786">
        <v>157724</v>
      </c>
      <c r="AL114" s="784"/>
      <c r="AM114" s="784"/>
      <c r="AN114" s="784"/>
      <c r="AO114" s="785"/>
      <c r="AP114" s="754">
        <v>3</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1575779</v>
      </c>
      <c r="BR114" s="771"/>
      <c r="BS114" s="771"/>
      <c r="BT114" s="771"/>
      <c r="BU114" s="771"/>
      <c r="BV114" s="771">
        <v>1090415</v>
      </c>
      <c r="BW114" s="771"/>
      <c r="BX114" s="771"/>
      <c r="BY114" s="771"/>
      <c r="BZ114" s="771"/>
      <c r="CA114" s="771">
        <v>901358</v>
      </c>
      <c r="CB114" s="771"/>
      <c r="CC114" s="771"/>
      <c r="CD114" s="771"/>
      <c r="CE114" s="771"/>
      <c r="CF114" s="848">
        <v>17.399999999999999</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57293</v>
      </c>
      <c r="AB115" s="909"/>
      <c r="AC115" s="909"/>
      <c r="AD115" s="909"/>
      <c r="AE115" s="910"/>
      <c r="AF115" s="911">
        <v>473615</v>
      </c>
      <c r="AG115" s="909"/>
      <c r="AH115" s="909"/>
      <c r="AI115" s="909"/>
      <c r="AJ115" s="910"/>
      <c r="AK115" s="911">
        <v>21350</v>
      </c>
      <c r="AL115" s="909"/>
      <c r="AM115" s="909"/>
      <c r="AN115" s="909"/>
      <c r="AO115" s="910"/>
      <c r="AP115" s="912">
        <v>0.4</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v>91767</v>
      </c>
      <c r="BR115" s="771"/>
      <c r="BS115" s="771"/>
      <c r="BT115" s="771"/>
      <c r="BU115" s="771"/>
      <c r="BV115" s="771">
        <v>68</v>
      </c>
      <c r="BW115" s="771"/>
      <c r="BX115" s="771"/>
      <c r="BY115" s="771"/>
      <c r="BZ115" s="771"/>
      <c r="CA115" s="771">
        <v>35</v>
      </c>
      <c r="CB115" s="771"/>
      <c r="CC115" s="771"/>
      <c r="CD115" s="771"/>
      <c r="CE115" s="771"/>
      <c r="CF115" s="848">
        <v>0</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1122524</v>
      </c>
      <c r="AB117" s="895"/>
      <c r="AC117" s="895"/>
      <c r="AD117" s="895"/>
      <c r="AE117" s="896"/>
      <c r="AF117" s="898">
        <v>1554937</v>
      </c>
      <c r="AG117" s="895"/>
      <c r="AH117" s="895"/>
      <c r="AI117" s="895"/>
      <c r="AJ117" s="896"/>
      <c r="AK117" s="898">
        <v>1006171</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431</v>
      </c>
      <c r="BR117" s="858"/>
      <c r="BS117" s="858"/>
      <c r="BT117" s="858"/>
      <c r="BU117" s="858"/>
      <c r="BV117" s="858" t="s">
        <v>431</v>
      </c>
      <c r="BW117" s="858"/>
      <c r="BX117" s="858"/>
      <c r="BY117" s="858"/>
      <c r="BZ117" s="858"/>
      <c r="CA117" s="858" t="s">
        <v>431</v>
      </c>
      <c r="CB117" s="858"/>
      <c r="CC117" s="858"/>
      <c r="CD117" s="858"/>
      <c r="CE117" s="858"/>
      <c r="CF117" s="848" t="s">
        <v>431</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431</v>
      </c>
      <c r="DH117" s="784"/>
      <c r="DI117" s="784"/>
      <c r="DJ117" s="784"/>
      <c r="DK117" s="785"/>
      <c r="DL117" s="786" t="s">
        <v>431</v>
      </c>
      <c r="DM117" s="784"/>
      <c r="DN117" s="784"/>
      <c r="DO117" s="784"/>
      <c r="DP117" s="785"/>
      <c r="DQ117" s="786" t="s">
        <v>431</v>
      </c>
      <c r="DR117" s="784"/>
      <c r="DS117" s="784"/>
      <c r="DT117" s="784"/>
      <c r="DU117" s="785"/>
      <c r="DV117" s="754" t="s">
        <v>431</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287</v>
      </c>
      <c r="AG118" s="888"/>
      <c r="AH118" s="888"/>
      <c r="AI118" s="888"/>
      <c r="AJ118" s="889"/>
      <c r="AK118" s="890" t="s">
        <v>286</v>
      </c>
      <c r="AL118" s="888"/>
      <c r="AM118" s="888"/>
      <c r="AN118" s="888"/>
      <c r="AO118" s="889"/>
      <c r="AP118" s="891" t="s">
        <v>404</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433</v>
      </c>
      <c r="BP118" s="838"/>
      <c r="BQ118" s="857">
        <v>12472676</v>
      </c>
      <c r="BR118" s="858"/>
      <c r="BS118" s="858"/>
      <c r="BT118" s="858"/>
      <c r="BU118" s="858"/>
      <c r="BV118" s="858">
        <v>12774289</v>
      </c>
      <c r="BW118" s="858"/>
      <c r="BX118" s="858"/>
      <c r="BY118" s="858"/>
      <c r="BZ118" s="858"/>
      <c r="CA118" s="858">
        <v>13139880</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2701289</v>
      </c>
      <c r="BR119" s="800"/>
      <c r="BS119" s="800"/>
      <c r="BT119" s="800"/>
      <c r="BU119" s="800"/>
      <c r="BV119" s="800">
        <v>2956257</v>
      </c>
      <c r="BW119" s="800"/>
      <c r="BX119" s="800"/>
      <c r="BY119" s="800"/>
      <c r="BZ119" s="800"/>
      <c r="CA119" s="800">
        <v>3349033</v>
      </c>
      <c r="CB119" s="800"/>
      <c r="CC119" s="800"/>
      <c r="CD119" s="800"/>
      <c r="CE119" s="800"/>
      <c r="CF119" s="861">
        <v>64.5</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181180</v>
      </c>
      <c r="DH119" s="717"/>
      <c r="DI119" s="717"/>
      <c r="DJ119" s="717"/>
      <c r="DK119" s="718"/>
      <c r="DL119" s="719">
        <v>144449</v>
      </c>
      <c r="DM119" s="717"/>
      <c r="DN119" s="717"/>
      <c r="DO119" s="717"/>
      <c r="DP119" s="718"/>
      <c r="DQ119" s="719">
        <v>124418</v>
      </c>
      <c r="DR119" s="717"/>
      <c r="DS119" s="717"/>
      <c r="DT119" s="717"/>
      <c r="DU119" s="718"/>
      <c r="DV119" s="807">
        <v>2.4</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3201</v>
      </c>
      <c r="BR120" s="771"/>
      <c r="BS120" s="771"/>
      <c r="BT120" s="771"/>
      <c r="BU120" s="771"/>
      <c r="BV120" s="771">
        <v>2122</v>
      </c>
      <c r="BW120" s="771"/>
      <c r="BX120" s="771"/>
      <c r="BY120" s="771"/>
      <c r="BZ120" s="771"/>
      <c r="CA120" s="771">
        <v>965</v>
      </c>
      <c r="CB120" s="771"/>
      <c r="CC120" s="771"/>
      <c r="CD120" s="771"/>
      <c r="CE120" s="771"/>
      <c r="CF120" s="848">
        <v>0</v>
      </c>
      <c r="CG120" s="849"/>
      <c r="CH120" s="849"/>
      <c r="CI120" s="849"/>
      <c r="CJ120" s="849"/>
      <c r="CK120" s="850" t="s">
        <v>439</v>
      </c>
      <c r="CL120" s="810"/>
      <c r="CM120" s="810"/>
      <c r="CN120" s="810"/>
      <c r="CO120" s="811"/>
      <c r="CP120" s="854" t="s">
        <v>440</v>
      </c>
      <c r="CQ120" s="855"/>
      <c r="CR120" s="855"/>
      <c r="CS120" s="855"/>
      <c r="CT120" s="855"/>
      <c r="CU120" s="855"/>
      <c r="CV120" s="855"/>
      <c r="CW120" s="855"/>
      <c r="CX120" s="855"/>
      <c r="CY120" s="855"/>
      <c r="CZ120" s="855"/>
      <c r="DA120" s="855"/>
      <c r="DB120" s="855"/>
      <c r="DC120" s="855"/>
      <c r="DD120" s="855"/>
      <c r="DE120" s="855"/>
      <c r="DF120" s="856"/>
      <c r="DG120" s="799" t="s">
        <v>112</v>
      </c>
      <c r="DH120" s="800"/>
      <c r="DI120" s="800"/>
      <c r="DJ120" s="800"/>
      <c r="DK120" s="800"/>
      <c r="DL120" s="800" t="s">
        <v>112</v>
      </c>
      <c r="DM120" s="800"/>
      <c r="DN120" s="800"/>
      <c r="DO120" s="800"/>
      <c r="DP120" s="800"/>
      <c r="DQ120" s="800">
        <v>2596827</v>
      </c>
      <c r="DR120" s="800"/>
      <c r="DS120" s="800"/>
      <c r="DT120" s="800"/>
      <c r="DU120" s="800"/>
      <c r="DV120" s="801">
        <v>50</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v>428547</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7447217</v>
      </c>
      <c r="BR121" s="858"/>
      <c r="BS121" s="858"/>
      <c r="BT121" s="858"/>
      <c r="BU121" s="858"/>
      <c r="BV121" s="858">
        <v>7986097</v>
      </c>
      <c r="BW121" s="858"/>
      <c r="BX121" s="858"/>
      <c r="BY121" s="858"/>
      <c r="BZ121" s="858"/>
      <c r="CA121" s="858">
        <v>8352152</v>
      </c>
      <c r="CB121" s="858"/>
      <c r="CC121" s="858"/>
      <c r="CD121" s="858"/>
      <c r="CE121" s="858"/>
      <c r="CF121" s="859">
        <v>160.80000000000001</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246922</v>
      </c>
      <c r="DH121" s="771"/>
      <c r="DI121" s="771"/>
      <c r="DJ121" s="771"/>
      <c r="DK121" s="771"/>
      <c r="DL121" s="771">
        <v>242523</v>
      </c>
      <c r="DM121" s="771"/>
      <c r="DN121" s="771"/>
      <c r="DO121" s="771"/>
      <c r="DP121" s="771"/>
      <c r="DQ121" s="771">
        <v>198714</v>
      </c>
      <c r="DR121" s="771"/>
      <c r="DS121" s="771"/>
      <c r="DT121" s="771"/>
      <c r="DU121" s="771"/>
      <c r="DV121" s="823">
        <v>3.8</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443</v>
      </c>
      <c r="BP122" s="838"/>
      <c r="BQ122" s="839">
        <v>10151707</v>
      </c>
      <c r="BR122" s="840"/>
      <c r="BS122" s="840"/>
      <c r="BT122" s="840"/>
      <c r="BU122" s="840"/>
      <c r="BV122" s="840">
        <v>10944476</v>
      </c>
      <c r="BW122" s="840"/>
      <c r="BX122" s="840"/>
      <c r="BY122" s="840"/>
      <c r="BZ122" s="840"/>
      <c r="CA122" s="840">
        <v>11702150</v>
      </c>
      <c r="CB122" s="840"/>
      <c r="CC122" s="840"/>
      <c r="CD122" s="840"/>
      <c r="CE122" s="840"/>
      <c r="CF122" s="743"/>
      <c r="CG122" s="744"/>
      <c r="CH122" s="744"/>
      <c r="CI122" s="744"/>
      <c r="CJ122" s="841"/>
      <c r="CK122" s="851"/>
      <c r="CL122" s="812"/>
      <c r="CM122" s="812"/>
      <c r="CN122" s="812"/>
      <c r="CO122" s="813"/>
      <c r="CP122" s="828" t="s">
        <v>444</v>
      </c>
      <c r="CQ122" s="829"/>
      <c r="CR122" s="829"/>
      <c r="CS122" s="829"/>
      <c r="CT122" s="829"/>
      <c r="CU122" s="829"/>
      <c r="CV122" s="829"/>
      <c r="CW122" s="829"/>
      <c r="CX122" s="829"/>
      <c r="CY122" s="829"/>
      <c r="CZ122" s="829"/>
      <c r="DA122" s="829"/>
      <c r="DB122" s="829"/>
      <c r="DC122" s="829"/>
      <c r="DD122" s="829"/>
      <c r="DE122" s="829"/>
      <c r="DF122" s="830"/>
      <c r="DG122" s="770">
        <v>85325</v>
      </c>
      <c r="DH122" s="771"/>
      <c r="DI122" s="771"/>
      <c r="DJ122" s="771"/>
      <c r="DK122" s="771"/>
      <c r="DL122" s="771">
        <v>81503</v>
      </c>
      <c r="DM122" s="771"/>
      <c r="DN122" s="771"/>
      <c r="DO122" s="771"/>
      <c r="DP122" s="771"/>
      <c r="DQ122" s="771">
        <v>77611</v>
      </c>
      <c r="DR122" s="771"/>
      <c r="DS122" s="771"/>
      <c r="DT122" s="771"/>
      <c r="DU122" s="771"/>
      <c r="DV122" s="823">
        <v>1.5</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445</v>
      </c>
      <c r="AB123" s="784"/>
      <c r="AC123" s="784"/>
      <c r="AD123" s="784"/>
      <c r="AE123" s="785"/>
      <c r="AF123" s="786" t="s">
        <v>445</v>
      </c>
      <c r="AG123" s="784"/>
      <c r="AH123" s="784"/>
      <c r="AI123" s="784"/>
      <c r="AJ123" s="785"/>
      <c r="AK123" s="786" t="s">
        <v>445</v>
      </c>
      <c r="AL123" s="784"/>
      <c r="AM123" s="784"/>
      <c r="AN123" s="784"/>
      <c r="AO123" s="785"/>
      <c r="AP123" s="754" t="s">
        <v>445</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44.3</v>
      </c>
      <c r="BR123" s="832"/>
      <c r="BS123" s="832"/>
      <c r="BT123" s="832"/>
      <c r="BU123" s="832"/>
      <c r="BV123" s="832">
        <v>34.5</v>
      </c>
      <c r="BW123" s="832"/>
      <c r="BX123" s="832"/>
      <c r="BY123" s="832"/>
      <c r="BZ123" s="832"/>
      <c r="CA123" s="832">
        <v>27.6</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v>2539234</v>
      </c>
      <c r="DH124" s="717"/>
      <c r="DI124" s="717"/>
      <c r="DJ124" s="717"/>
      <c r="DK124" s="718"/>
      <c r="DL124" s="719">
        <v>2552545</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56734</v>
      </c>
      <c r="AB126" s="784"/>
      <c r="AC126" s="784"/>
      <c r="AD126" s="784"/>
      <c r="AE126" s="785"/>
      <c r="AF126" s="786">
        <v>44707</v>
      </c>
      <c r="AG126" s="784"/>
      <c r="AH126" s="784"/>
      <c r="AI126" s="784"/>
      <c r="AJ126" s="785"/>
      <c r="AK126" s="786">
        <v>21099</v>
      </c>
      <c r="AL126" s="784"/>
      <c r="AM126" s="784"/>
      <c r="AN126" s="784"/>
      <c r="AO126" s="785"/>
      <c r="AP126" s="754">
        <v>0.4</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v>91696</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559</v>
      </c>
      <c r="AB127" s="784"/>
      <c r="AC127" s="784"/>
      <c r="AD127" s="784"/>
      <c r="AE127" s="785"/>
      <c r="AF127" s="786">
        <v>361</v>
      </c>
      <c r="AG127" s="784"/>
      <c r="AH127" s="784"/>
      <c r="AI127" s="784"/>
      <c r="AJ127" s="785"/>
      <c r="AK127" s="786">
        <v>251</v>
      </c>
      <c r="AL127" s="784"/>
      <c r="AM127" s="784"/>
      <c r="AN127" s="784"/>
      <c r="AO127" s="785"/>
      <c r="AP127" s="754">
        <v>0</v>
      </c>
      <c r="AQ127" s="755"/>
      <c r="AR127" s="755"/>
      <c r="AS127" s="755"/>
      <c r="AT127" s="756"/>
      <c r="AU127" s="233"/>
      <c r="AV127" s="233"/>
      <c r="AW127" s="233"/>
      <c r="AX127" s="757" t="s">
        <v>456</v>
      </c>
      <c r="AY127" s="758"/>
      <c r="AZ127" s="758"/>
      <c r="BA127" s="758"/>
      <c r="BB127" s="758"/>
      <c r="BC127" s="758"/>
      <c r="BD127" s="758"/>
      <c r="BE127" s="759"/>
      <c r="BF127" s="760" t="s">
        <v>112</v>
      </c>
      <c r="BG127" s="761"/>
      <c r="BH127" s="761"/>
      <c r="BI127" s="761"/>
      <c r="BJ127" s="761"/>
      <c r="BK127" s="761"/>
      <c r="BL127" s="762"/>
      <c r="BM127" s="760">
        <v>14.5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v>71</v>
      </c>
      <c r="DH127" s="820"/>
      <c r="DI127" s="820"/>
      <c r="DJ127" s="820"/>
      <c r="DK127" s="820"/>
      <c r="DL127" s="820">
        <v>68</v>
      </c>
      <c r="DM127" s="820"/>
      <c r="DN127" s="820"/>
      <c r="DO127" s="820"/>
      <c r="DP127" s="820"/>
      <c r="DQ127" s="820">
        <v>35</v>
      </c>
      <c r="DR127" s="820"/>
      <c r="DS127" s="820"/>
      <c r="DT127" s="820"/>
      <c r="DU127" s="820"/>
      <c r="DV127" s="821">
        <v>0</v>
      </c>
      <c r="DW127" s="821"/>
      <c r="DX127" s="821"/>
      <c r="DY127" s="821"/>
      <c r="DZ127" s="822"/>
    </row>
    <row r="128" spans="1:130" s="197" customFormat="1" ht="26.25" customHeight="1">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16575</v>
      </c>
      <c r="AB128" s="724"/>
      <c r="AC128" s="724"/>
      <c r="AD128" s="724"/>
      <c r="AE128" s="725"/>
      <c r="AF128" s="726">
        <v>24195</v>
      </c>
      <c r="AG128" s="724"/>
      <c r="AH128" s="724"/>
      <c r="AI128" s="724"/>
      <c r="AJ128" s="725"/>
      <c r="AK128" s="726">
        <v>22899</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112</v>
      </c>
      <c r="BG128" s="791"/>
      <c r="BH128" s="791"/>
      <c r="BI128" s="791"/>
      <c r="BJ128" s="791"/>
      <c r="BK128" s="791"/>
      <c r="BL128" s="792"/>
      <c r="BM128" s="790">
        <v>19.5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5850762</v>
      </c>
      <c r="AB129" s="784"/>
      <c r="AC129" s="784"/>
      <c r="AD129" s="784"/>
      <c r="AE129" s="785"/>
      <c r="AF129" s="786">
        <v>5935064</v>
      </c>
      <c r="AG129" s="784"/>
      <c r="AH129" s="784"/>
      <c r="AI129" s="784"/>
      <c r="AJ129" s="785"/>
      <c r="AK129" s="786">
        <v>5872178</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10.6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618964</v>
      </c>
      <c r="AB130" s="784"/>
      <c r="AC130" s="784"/>
      <c r="AD130" s="784"/>
      <c r="AE130" s="785"/>
      <c r="AF130" s="786">
        <v>644885</v>
      </c>
      <c r="AG130" s="784"/>
      <c r="AH130" s="784"/>
      <c r="AI130" s="784"/>
      <c r="AJ130" s="785"/>
      <c r="AK130" s="786">
        <v>678095</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27.6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5231798</v>
      </c>
      <c r="AB131" s="717"/>
      <c r="AC131" s="717"/>
      <c r="AD131" s="717"/>
      <c r="AE131" s="718"/>
      <c r="AF131" s="719">
        <v>5290179</v>
      </c>
      <c r="AG131" s="717"/>
      <c r="AH131" s="717"/>
      <c r="AI131" s="717"/>
      <c r="AJ131" s="718"/>
      <c r="AK131" s="719">
        <v>5194083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9.3081766540000004</v>
      </c>
      <c r="AB132" s="740"/>
      <c r="AC132" s="740"/>
      <c r="AD132" s="740"/>
      <c r="AE132" s="741"/>
      <c r="AF132" s="742">
        <v>16.7453124</v>
      </c>
      <c r="AG132" s="740"/>
      <c r="AH132" s="740"/>
      <c r="AI132" s="740"/>
      <c r="AJ132" s="741"/>
      <c r="AK132" s="742">
        <v>5.8754740730000004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9.9</v>
      </c>
      <c r="AB133" s="749"/>
      <c r="AC133" s="749"/>
      <c r="AD133" s="749"/>
      <c r="AE133" s="750"/>
      <c r="AF133" s="748">
        <v>11.9</v>
      </c>
      <c r="AG133" s="749"/>
      <c r="AH133" s="749"/>
      <c r="AI133" s="749"/>
      <c r="AJ133" s="750"/>
      <c r="AK133" s="748">
        <v>10.6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9" t="s">
        <v>472</v>
      </c>
      <c r="L7" s="254"/>
      <c r="M7" s="255" t="s">
        <v>473</v>
      </c>
      <c r="N7" s="256"/>
    </row>
    <row r="8" spans="1:16">
      <c r="A8" s="248"/>
      <c r="B8" s="244"/>
      <c r="C8" s="244"/>
      <c r="D8" s="244"/>
      <c r="E8" s="244"/>
      <c r="F8" s="244"/>
      <c r="G8" s="257"/>
      <c r="H8" s="258"/>
      <c r="I8" s="258"/>
      <c r="J8" s="259"/>
      <c r="K8" s="1120"/>
      <c r="L8" s="260" t="s">
        <v>474</v>
      </c>
      <c r="M8" s="261" t="s">
        <v>475</v>
      </c>
      <c r="N8" s="262" t="s">
        <v>476</v>
      </c>
    </row>
    <row r="9" spans="1:16">
      <c r="A9" s="248"/>
      <c r="B9" s="244"/>
      <c r="C9" s="244"/>
      <c r="D9" s="244"/>
      <c r="E9" s="244"/>
      <c r="F9" s="244"/>
      <c r="G9" s="1133" t="s">
        <v>477</v>
      </c>
      <c r="H9" s="1134"/>
      <c r="I9" s="1134"/>
      <c r="J9" s="1135"/>
      <c r="K9" s="263">
        <v>1195933</v>
      </c>
      <c r="L9" s="264">
        <v>37958</v>
      </c>
      <c r="M9" s="265">
        <v>62372</v>
      </c>
      <c r="N9" s="266">
        <v>-39.1</v>
      </c>
    </row>
    <row r="10" spans="1:16">
      <c r="A10" s="248"/>
      <c r="B10" s="244"/>
      <c r="C10" s="244"/>
      <c r="D10" s="244"/>
      <c r="E10" s="244"/>
      <c r="F10" s="244"/>
      <c r="G10" s="1133" t="s">
        <v>478</v>
      </c>
      <c r="H10" s="1134"/>
      <c r="I10" s="1134"/>
      <c r="J10" s="1135"/>
      <c r="K10" s="267">
        <v>102137</v>
      </c>
      <c r="L10" s="268">
        <v>3242</v>
      </c>
      <c r="M10" s="269">
        <v>6749</v>
      </c>
      <c r="N10" s="270">
        <v>-52</v>
      </c>
    </row>
    <row r="11" spans="1:16" ht="13.5" customHeight="1">
      <c r="A11" s="248"/>
      <c r="B11" s="244"/>
      <c r="C11" s="244"/>
      <c r="D11" s="244"/>
      <c r="E11" s="244"/>
      <c r="F11" s="244"/>
      <c r="G11" s="1133" t="s">
        <v>479</v>
      </c>
      <c r="H11" s="1134"/>
      <c r="I11" s="1134"/>
      <c r="J11" s="1135"/>
      <c r="K11" s="267">
        <v>445958</v>
      </c>
      <c r="L11" s="268">
        <v>14154</v>
      </c>
      <c r="M11" s="269">
        <v>10302</v>
      </c>
      <c r="N11" s="270">
        <v>37.4</v>
      </c>
    </row>
    <row r="12" spans="1:16" ht="13.5" customHeight="1">
      <c r="A12" s="248"/>
      <c r="B12" s="244"/>
      <c r="C12" s="244"/>
      <c r="D12" s="244"/>
      <c r="E12" s="244"/>
      <c r="F12" s="244"/>
      <c r="G12" s="1133" t="s">
        <v>480</v>
      </c>
      <c r="H12" s="1134"/>
      <c r="I12" s="1134"/>
      <c r="J12" s="1135"/>
      <c r="K12" s="267" t="s">
        <v>481</v>
      </c>
      <c r="L12" s="268" t="s">
        <v>481</v>
      </c>
      <c r="M12" s="269">
        <v>616</v>
      </c>
      <c r="N12" s="270" t="s">
        <v>481</v>
      </c>
    </row>
    <row r="13" spans="1:16" ht="13.5" customHeight="1">
      <c r="A13" s="248"/>
      <c r="B13" s="244"/>
      <c r="C13" s="244"/>
      <c r="D13" s="244"/>
      <c r="E13" s="244"/>
      <c r="F13" s="244"/>
      <c r="G13" s="1133" t="s">
        <v>482</v>
      </c>
      <c r="H13" s="1134"/>
      <c r="I13" s="1134"/>
      <c r="J13" s="1135"/>
      <c r="K13" s="267">
        <v>2683</v>
      </c>
      <c r="L13" s="268">
        <v>85</v>
      </c>
      <c r="M13" s="269">
        <v>4</v>
      </c>
      <c r="N13" s="270">
        <v>2025</v>
      </c>
    </row>
    <row r="14" spans="1:16" ht="13.5" customHeight="1">
      <c r="A14" s="248"/>
      <c r="B14" s="244"/>
      <c r="C14" s="244"/>
      <c r="D14" s="244"/>
      <c r="E14" s="244"/>
      <c r="F14" s="244"/>
      <c r="G14" s="1133" t="s">
        <v>483</v>
      </c>
      <c r="H14" s="1134"/>
      <c r="I14" s="1134"/>
      <c r="J14" s="1135"/>
      <c r="K14" s="267">
        <v>138075</v>
      </c>
      <c r="L14" s="268">
        <v>4382</v>
      </c>
      <c r="M14" s="269">
        <v>2879</v>
      </c>
      <c r="N14" s="270">
        <v>52.2</v>
      </c>
    </row>
    <row r="15" spans="1:16" ht="13.5" customHeight="1">
      <c r="A15" s="248"/>
      <c r="B15" s="244"/>
      <c r="C15" s="244"/>
      <c r="D15" s="244"/>
      <c r="E15" s="244"/>
      <c r="F15" s="244"/>
      <c r="G15" s="1133" t="s">
        <v>484</v>
      </c>
      <c r="H15" s="1134"/>
      <c r="I15" s="1134"/>
      <c r="J15" s="1135"/>
      <c r="K15" s="267">
        <v>15240</v>
      </c>
      <c r="L15" s="268">
        <v>484</v>
      </c>
      <c r="M15" s="269">
        <v>1691</v>
      </c>
      <c r="N15" s="270">
        <v>-71.400000000000006</v>
      </c>
    </row>
    <row r="16" spans="1:16">
      <c r="A16" s="248"/>
      <c r="B16" s="244"/>
      <c r="C16" s="244"/>
      <c r="D16" s="244"/>
      <c r="E16" s="244"/>
      <c r="F16" s="244"/>
      <c r="G16" s="1136" t="s">
        <v>485</v>
      </c>
      <c r="H16" s="1137"/>
      <c r="I16" s="1137"/>
      <c r="J16" s="1138"/>
      <c r="K16" s="268">
        <v>-123911</v>
      </c>
      <c r="L16" s="268">
        <v>-3933</v>
      </c>
      <c r="M16" s="269">
        <v>-6227</v>
      </c>
      <c r="N16" s="270">
        <v>-36.799999999999997</v>
      </c>
    </row>
    <row r="17" spans="1:16">
      <c r="A17" s="248"/>
      <c r="B17" s="244"/>
      <c r="C17" s="244"/>
      <c r="D17" s="244"/>
      <c r="E17" s="244"/>
      <c r="F17" s="244"/>
      <c r="G17" s="1136" t="s">
        <v>171</v>
      </c>
      <c r="H17" s="1137"/>
      <c r="I17" s="1137"/>
      <c r="J17" s="1138"/>
      <c r="K17" s="268">
        <v>1776115</v>
      </c>
      <c r="L17" s="268">
        <v>56372</v>
      </c>
      <c r="M17" s="269">
        <v>78388</v>
      </c>
      <c r="N17" s="270">
        <v>-28.1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30" t="s">
        <v>490</v>
      </c>
      <c r="H21" s="1131"/>
      <c r="I21" s="1131"/>
      <c r="J21" s="1132"/>
      <c r="K21" s="280">
        <v>4.5999999999999996</v>
      </c>
      <c r="L21" s="281">
        <v>7.37</v>
      </c>
      <c r="M21" s="282">
        <v>-2.77</v>
      </c>
      <c r="N21" s="249"/>
      <c r="O21" s="283"/>
      <c r="P21" s="279"/>
    </row>
    <row r="22" spans="1:16" s="284" customFormat="1">
      <c r="A22" s="279"/>
      <c r="B22" s="249"/>
      <c r="C22" s="249"/>
      <c r="D22" s="249"/>
      <c r="E22" s="249"/>
      <c r="F22" s="249"/>
      <c r="G22" s="1130" t="s">
        <v>491</v>
      </c>
      <c r="H22" s="1131"/>
      <c r="I22" s="1131"/>
      <c r="J22" s="1132"/>
      <c r="K22" s="285">
        <v>97.4</v>
      </c>
      <c r="L22" s="286">
        <v>96.3</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9" t="s">
        <v>472</v>
      </c>
      <c r="L30" s="254"/>
      <c r="M30" s="255" t="s">
        <v>473</v>
      </c>
      <c r="N30" s="256"/>
    </row>
    <row r="31" spans="1:16">
      <c r="A31" s="248"/>
      <c r="B31" s="244"/>
      <c r="C31" s="244"/>
      <c r="D31" s="244"/>
      <c r="E31" s="244"/>
      <c r="F31" s="244"/>
      <c r="G31" s="257"/>
      <c r="H31" s="258"/>
      <c r="I31" s="258"/>
      <c r="J31" s="259"/>
      <c r="K31" s="1120"/>
      <c r="L31" s="260" t="s">
        <v>474</v>
      </c>
      <c r="M31" s="261" t="s">
        <v>475</v>
      </c>
      <c r="N31" s="262" t="s">
        <v>476</v>
      </c>
    </row>
    <row r="32" spans="1:16" ht="27" customHeight="1">
      <c r="A32" s="248"/>
      <c r="B32" s="244"/>
      <c r="C32" s="244"/>
      <c r="D32" s="244"/>
      <c r="E32" s="244"/>
      <c r="F32" s="244"/>
      <c r="G32" s="1121" t="s">
        <v>494</v>
      </c>
      <c r="H32" s="1122"/>
      <c r="I32" s="1122"/>
      <c r="J32" s="1123"/>
      <c r="K32" s="294">
        <v>695087</v>
      </c>
      <c r="L32" s="294">
        <v>22061</v>
      </c>
      <c r="M32" s="295">
        <v>34501</v>
      </c>
      <c r="N32" s="296">
        <v>-36.1</v>
      </c>
    </row>
    <row r="33" spans="1:16" ht="13.5" customHeight="1">
      <c r="A33" s="248"/>
      <c r="B33" s="244"/>
      <c r="C33" s="244"/>
      <c r="D33" s="244"/>
      <c r="E33" s="244"/>
      <c r="F33" s="244"/>
      <c r="G33" s="1121" t="s">
        <v>495</v>
      </c>
      <c r="H33" s="1122"/>
      <c r="I33" s="1122"/>
      <c r="J33" s="1123"/>
      <c r="K33" s="294" t="s">
        <v>481</v>
      </c>
      <c r="L33" s="294" t="s">
        <v>481</v>
      </c>
      <c r="M33" s="295" t="s">
        <v>481</v>
      </c>
      <c r="N33" s="296" t="s">
        <v>481</v>
      </c>
    </row>
    <row r="34" spans="1:16" ht="27" customHeight="1">
      <c r="A34" s="248"/>
      <c r="B34" s="244"/>
      <c r="C34" s="244"/>
      <c r="D34" s="244"/>
      <c r="E34" s="244"/>
      <c r="F34" s="244"/>
      <c r="G34" s="1121" t="s">
        <v>496</v>
      </c>
      <c r="H34" s="1122"/>
      <c r="I34" s="1122"/>
      <c r="J34" s="1123"/>
      <c r="K34" s="294" t="s">
        <v>481</v>
      </c>
      <c r="L34" s="294" t="s">
        <v>481</v>
      </c>
      <c r="M34" s="295" t="s">
        <v>481</v>
      </c>
      <c r="N34" s="296" t="s">
        <v>481</v>
      </c>
    </row>
    <row r="35" spans="1:16" ht="27" customHeight="1">
      <c r="A35" s="248"/>
      <c r="B35" s="244"/>
      <c r="C35" s="244"/>
      <c r="D35" s="244"/>
      <c r="E35" s="244"/>
      <c r="F35" s="244"/>
      <c r="G35" s="1121" t="s">
        <v>497</v>
      </c>
      <c r="H35" s="1122"/>
      <c r="I35" s="1122"/>
      <c r="J35" s="1123"/>
      <c r="K35" s="294">
        <v>132010</v>
      </c>
      <c r="L35" s="294">
        <v>4190</v>
      </c>
      <c r="M35" s="295">
        <v>14929</v>
      </c>
      <c r="N35" s="296">
        <v>-71.900000000000006</v>
      </c>
    </row>
    <row r="36" spans="1:16" ht="27" customHeight="1">
      <c r="A36" s="248"/>
      <c r="B36" s="244"/>
      <c r="C36" s="244"/>
      <c r="D36" s="244"/>
      <c r="E36" s="244"/>
      <c r="F36" s="244"/>
      <c r="G36" s="1121" t="s">
        <v>498</v>
      </c>
      <c r="H36" s="1122"/>
      <c r="I36" s="1122"/>
      <c r="J36" s="1123"/>
      <c r="K36" s="294">
        <v>157724</v>
      </c>
      <c r="L36" s="294">
        <v>5006</v>
      </c>
      <c r="M36" s="295">
        <v>2973</v>
      </c>
      <c r="N36" s="296">
        <v>68.400000000000006</v>
      </c>
    </row>
    <row r="37" spans="1:16" ht="13.5" customHeight="1">
      <c r="A37" s="248"/>
      <c r="B37" s="244"/>
      <c r="C37" s="244"/>
      <c r="D37" s="244"/>
      <c r="E37" s="244"/>
      <c r="F37" s="244"/>
      <c r="G37" s="1121" t="s">
        <v>499</v>
      </c>
      <c r="H37" s="1122"/>
      <c r="I37" s="1122"/>
      <c r="J37" s="1123"/>
      <c r="K37" s="294">
        <v>21350</v>
      </c>
      <c r="L37" s="294">
        <v>678</v>
      </c>
      <c r="M37" s="295">
        <v>840</v>
      </c>
      <c r="N37" s="296">
        <v>-19.3</v>
      </c>
    </row>
    <row r="38" spans="1:16" ht="27" customHeight="1">
      <c r="A38" s="248"/>
      <c r="B38" s="244"/>
      <c r="C38" s="244"/>
      <c r="D38" s="244"/>
      <c r="E38" s="244"/>
      <c r="F38" s="244"/>
      <c r="G38" s="1124" t="s">
        <v>500</v>
      </c>
      <c r="H38" s="1125"/>
      <c r="I38" s="1125"/>
      <c r="J38" s="1126"/>
      <c r="K38" s="297" t="s">
        <v>481</v>
      </c>
      <c r="L38" s="297" t="s">
        <v>481</v>
      </c>
      <c r="M38" s="298">
        <v>5</v>
      </c>
      <c r="N38" s="299" t="s">
        <v>481</v>
      </c>
      <c r="O38" s="293"/>
    </row>
    <row r="39" spans="1:16">
      <c r="A39" s="248"/>
      <c r="B39" s="244"/>
      <c r="C39" s="244"/>
      <c r="D39" s="244"/>
      <c r="E39" s="244"/>
      <c r="F39" s="244"/>
      <c r="G39" s="1124" t="s">
        <v>501</v>
      </c>
      <c r="H39" s="1125"/>
      <c r="I39" s="1125"/>
      <c r="J39" s="1126"/>
      <c r="K39" s="300">
        <v>-22899</v>
      </c>
      <c r="L39" s="300">
        <v>-727</v>
      </c>
      <c r="M39" s="301">
        <v>-3283</v>
      </c>
      <c r="N39" s="302">
        <v>-77.900000000000006</v>
      </c>
      <c r="O39" s="293"/>
    </row>
    <row r="40" spans="1:16" ht="27" customHeight="1">
      <c r="A40" s="248"/>
      <c r="B40" s="244"/>
      <c r="C40" s="244"/>
      <c r="D40" s="244"/>
      <c r="E40" s="244"/>
      <c r="F40" s="244"/>
      <c r="G40" s="1121" t="s">
        <v>502</v>
      </c>
      <c r="H40" s="1122"/>
      <c r="I40" s="1122"/>
      <c r="J40" s="1123"/>
      <c r="K40" s="300">
        <v>-678095</v>
      </c>
      <c r="L40" s="300">
        <v>-21522</v>
      </c>
      <c r="M40" s="301">
        <v>-35634</v>
      </c>
      <c r="N40" s="302">
        <v>-39.6</v>
      </c>
      <c r="O40" s="293"/>
    </row>
    <row r="41" spans="1:16">
      <c r="A41" s="248"/>
      <c r="B41" s="244"/>
      <c r="C41" s="244"/>
      <c r="D41" s="244"/>
      <c r="E41" s="244"/>
      <c r="F41" s="244"/>
      <c r="G41" s="1127" t="s">
        <v>281</v>
      </c>
      <c r="H41" s="1128"/>
      <c r="I41" s="1128"/>
      <c r="J41" s="1129"/>
      <c r="K41" s="294">
        <v>305177</v>
      </c>
      <c r="L41" s="300">
        <v>9686</v>
      </c>
      <c r="M41" s="301">
        <v>14330</v>
      </c>
      <c r="N41" s="302">
        <v>-32.4</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4" t="s">
        <v>472</v>
      </c>
      <c r="J49" s="1116" t="s">
        <v>506</v>
      </c>
      <c r="K49" s="1117"/>
      <c r="L49" s="1117"/>
      <c r="M49" s="1117"/>
      <c r="N49" s="1118"/>
    </row>
    <row r="50" spans="1:14">
      <c r="A50" s="248"/>
      <c r="B50" s="244"/>
      <c r="C50" s="244"/>
      <c r="D50" s="244"/>
      <c r="E50" s="244"/>
      <c r="F50" s="244"/>
      <c r="G50" s="312"/>
      <c r="H50" s="313"/>
      <c r="I50" s="1115"/>
      <c r="J50" s="314" t="s">
        <v>507</v>
      </c>
      <c r="K50" s="315" t="s">
        <v>508</v>
      </c>
      <c r="L50" s="316" t="s">
        <v>509</v>
      </c>
      <c r="M50" s="317" t="s">
        <v>510</v>
      </c>
      <c r="N50" s="318" t="s">
        <v>511</v>
      </c>
    </row>
    <row r="51" spans="1:14">
      <c r="A51" s="248"/>
      <c r="B51" s="244"/>
      <c r="C51" s="244"/>
      <c r="D51" s="244"/>
      <c r="E51" s="244"/>
      <c r="F51" s="244"/>
      <c r="G51" s="310" t="s">
        <v>512</v>
      </c>
      <c r="H51" s="311"/>
      <c r="I51" s="319">
        <v>511408</v>
      </c>
      <c r="J51" s="320">
        <v>16689</v>
      </c>
      <c r="K51" s="321">
        <v>-1.3</v>
      </c>
      <c r="L51" s="322">
        <v>59338</v>
      </c>
      <c r="M51" s="323">
        <v>6</v>
      </c>
      <c r="N51" s="324">
        <v>-7.3</v>
      </c>
    </row>
    <row r="52" spans="1:14">
      <c r="A52" s="248"/>
      <c r="B52" s="244"/>
      <c r="C52" s="244"/>
      <c r="D52" s="244"/>
      <c r="E52" s="244"/>
      <c r="F52" s="244"/>
      <c r="G52" s="325"/>
      <c r="H52" s="326" t="s">
        <v>513</v>
      </c>
      <c r="I52" s="327">
        <v>490183</v>
      </c>
      <c r="J52" s="328">
        <v>15997</v>
      </c>
      <c r="K52" s="329">
        <v>16.600000000000001</v>
      </c>
      <c r="L52" s="330">
        <v>34073</v>
      </c>
      <c r="M52" s="331">
        <v>-3</v>
      </c>
      <c r="N52" s="332">
        <v>19.600000000000001</v>
      </c>
    </row>
    <row r="53" spans="1:14">
      <c r="A53" s="248"/>
      <c r="B53" s="244"/>
      <c r="C53" s="244"/>
      <c r="D53" s="244"/>
      <c r="E53" s="244"/>
      <c r="F53" s="244"/>
      <c r="G53" s="310" t="s">
        <v>514</v>
      </c>
      <c r="H53" s="311"/>
      <c r="I53" s="319">
        <v>423536</v>
      </c>
      <c r="J53" s="320">
        <v>13798</v>
      </c>
      <c r="K53" s="321">
        <v>-17.3</v>
      </c>
      <c r="L53" s="322">
        <v>51262</v>
      </c>
      <c r="M53" s="323">
        <v>-13.6</v>
      </c>
      <c r="N53" s="324">
        <v>-3.7</v>
      </c>
    </row>
    <row r="54" spans="1:14">
      <c r="A54" s="248"/>
      <c r="B54" s="244"/>
      <c r="C54" s="244"/>
      <c r="D54" s="244"/>
      <c r="E54" s="244"/>
      <c r="F54" s="244"/>
      <c r="G54" s="325"/>
      <c r="H54" s="326" t="s">
        <v>513</v>
      </c>
      <c r="I54" s="327">
        <v>267809</v>
      </c>
      <c r="J54" s="328">
        <v>8725</v>
      </c>
      <c r="K54" s="329">
        <v>-45.5</v>
      </c>
      <c r="L54" s="330">
        <v>25630</v>
      </c>
      <c r="M54" s="331">
        <v>-24.8</v>
      </c>
      <c r="N54" s="332">
        <v>-20.7</v>
      </c>
    </row>
    <row r="55" spans="1:14">
      <c r="A55" s="248"/>
      <c r="B55" s="244"/>
      <c r="C55" s="244"/>
      <c r="D55" s="244"/>
      <c r="E55" s="244"/>
      <c r="F55" s="244"/>
      <c r="G55" s="310" t="s">
        <v>515</v>
      </c>
      <c r="H55" s="311"/>
      <c r="I55" s="319">
        <v>913649</v>
      </c>
      <c r="J55" s="320">
        <v>28822</v>
      </c>
      <c r="K55" s="321">
        <v>108.9</v>
      </c>
      <c r="L55" s="322">
        <v>48407</v>
      </c>
      <c r="M55" s="323">
        <v>-5.6</v>
      </c>
      <c r="N55" s="324">
        <v>114.5</v>
      </c>
    </row>
    <row r="56" spans="1:14">
      <c r="A56" s="248"/>
      <c r="B56" s="244"/>
      <c r="C56" s="244"/>
      <c r="D56" s="244"/>
      <c r="E56" s="244"/>
      <c r="F56" s="244"/>
      <c r="G56" s="325"/>
      <c r="H56" s="326" t="s">
        <v>513</v>
      </c>
      <c r="I56" s="327">
        <v>402008</v>
      </c>
      <c r="J56" s="328">
        <v>12682</v>
      </c>
      <c r="K56" s="329">
        <v>45.4</v>
      </c>
      <c r="L56" s="330">
        <v>23914</v>
      </c>
      <c r="M56" s="331">
        <v>-6.7</v>
      </c>
      <c r="N56" s="332">
        <v>52.1</v>
      </c>
    </row>
    <row r="57" spans="1:14">
      <c r="A57" s="248"/>
      <c r="B57" s="244"/>
      <c r="C57" s="244"/>
      <c r="D57" s="244"/>
      <c r="E57" s="244"/>
      <c r="F57" s="244"/>
      <c r="G57" s="310" t="s">
        <v>516</v>
      </c>
      <c r="H57" s="311"/>
      <c r="I57" s="319">
        <v>1856441</v>
      </c>
      <c r="J57" s="320">
        <v>58767</v>
      </c>
      <c r="K57" s="321">
        <v>103.9</v>
      </c>
      <c r="L57" s="322">
        <v>69477</v>
      </c>
      <c r="M57" s="323">
        <v>43.5</v>
      </c>
      <c r="N57" s="324">
        <v>60.4</v>
      </c>
    </row>
    <row r="58" spans="1:14">
      <c r="A58" s="248"/>
      <c r="B58" s="244"/>
      <c r="C58" s="244"/>
      <c r="D58" s="244"/>
      <c r="E58" s="244"/>
      <c r="F58" s="244"/>
      <c r="G58" s="325"/>
      <c r="H58" s="326" t="s">
        <v>513</v>
      </c>
      <c r="I58" s="327">
        <v>488918</v>
      </c>
      <c r="J58" s="328">
        <v>15477</v>
      </c>
      <c r="K58" s="329">
        <v>22</v>
      </c>
      <c r="L58" s="330">
        <v>31528</v>
      </c>
      <c r="M58" s="331">
        <v>31.8</v>
      </c>
      <c r="N58" s="332">
        <v>-9.8000000000000007</v>
      </c>
    </row>
    <row r="59" spans="1:14">
      <c r="A59" s="248"/>
      <c r="B59" s="244"/>
      <c r="C59" s="244"/>
      <c r="D59" s="244"/>
      <c r="E59" s="244"/>
      <c r="F59" s="244"/>
      <c r="G59" s="310" t="s">
        <v>517</v>
      </c>
      <c r="H59" s="311"/>
      <c r="I59" s="319">
        <v>883636</v>
      </c>
      <c r="J59" s="320">
        <v>28046</v>
      </c>
      <c r="K59" s="321">
        <v>-52.3</v>
      </c>
      <c r="L59" s="322">
        <v>59668</v>
      </c>
      <c r="M59" s="323">
        <v>-14.1</v>
      </c>
      <c r="N59" s="324">
        <v>-38.200000000000003</v>
      </c>
    </row>
    <row r="60" spans="1:14">
      <c r="A60" s="248"/>
      <c r="B60" s="244"/>
      <c r="C60" s="244"/>
      <c r="D60" s="244"/>
      <c r="E60" s="244"/>
      <c r="F60" s="244"/>
      <c r="G60" s="325"/>
      <c r="H60" s="326" t="s">
        <v>513</v>
      </c>
      <c r="I60" s="333">
        <v>742359</v>
      </c>
      <c r="J60" s="328">
        <v>23562</v>
      </c>
      <c r="K60" s="329">
        <v>52.2</v>
      </c>
      <c r="L60" s="330">
        <v>31515</v>
      </c>
      <c r="M60" s="331">
        <v>0</v>
      </c>
      <c r="N60" s="332">
        <v>52.2</v>
      </c>
    </row>
    <row r="61" spans="1:14">
      <c r="A61" s="248"/>
      <c r="B61" s="244"/>
      <c r="C61" s="244"/>
      <c r="D61" s="244"/>
      <c r="E61" s="244"/>
      <c r="F61" s="244"/>
      <c r="G61" s="310" t="s">
        <v>518</v>
      </c>
      <c r="H61" s="334"/>
      <c r="I61" s="335">
        <v>917734</v>
      </c>
      <c r="J61" s="336">
        <v>29224</v>
      </c>
      <c r="K61" s="337">
        <v>28.4</v>
      </c>
      <c r="L61" s="338">
        <v>57630</v>
      </c>
      <c r="M61" s="339">
        <v>3.2</v>
      </c>
      <c r="N61" s="324">
        <v>25.2</v>
      </c>
    </row>
    <row r="62" spans="1:14">
      <c r="A62" s="248"/>
      <c r="B62" s="244"/>
      <c r="C62" s="244"/>
      <c r="D62" s="244"/>
      <c r="E62" s="244"/>
      <c r="F62" s="244"/>
      <c r="G62" s="325"/>
      <c r="H62" s="326" t="s">
        <v>513</v>
      </c>
      <c r="I62" s="327">
        <v>478255</v>
      </c>
      <c r="J62" s="328">
        <v>15289</v>
      </c>
      <c r="K62" s="329">
        <v>18.100000000000001</v>
      </c>
      <c r="L62" s="330">
        <v>29332</v>
      </c>
      <c r="M62" s="331">
        <v>-0.5</v>
      </c>
      <c r="N62" s="332">
        <v>18.600000000000001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9" t="s">
        <v>3</v>
      </c>
      <c r="D47" s="1139"/>
      <c r="E47" s="1140"/>
      <c r="F47" s="11">
        <v>14.38</v>
      </c>
      <c r="G47" s="12">
        <v>18.61</v>
      </c>
      <c r="H47" s="12">
        <v>22.13</v>
      </c>
      <c r="I47" s="12">
        <v>18.12</v>
      </c>
      <c r="J47" s="13">
        <v>18.649999999999999</v>
      </c>
    </row>
    <row r="48" spans="2:10" ht="57.75" customHeight="1">
      <c r="B48" s="14"/>
      <c r="C48" s="1141" t="s">
        <v>4</v>
      </c>
      <c r="D48" s="1141"/>
      <c r="E48" s="1142"/>
      <c r="F48" s="15">
        <v>8.68</v>
      </c>
      <c r="G48" s="16">
        <v>9.0299999999999994</v>
      </c>
      <c r="H48" s="16">
        <v>10.62</v>
      </c>
      <c r="I48" s="16">
        <v>9.66</v>
      </c>
      <c r="J48" s="17">
        <v>9.76</v>
      </c>
    </row>
    <row r="49" spans="2:10" ht="57.75" customHeight="1" thickBot="1">
      <c r="B49" s="18"/>
      <c r="C49" s="1143" t="s">
        <v>5</v>
      </c>
      <c r="D49" s="1143"/>
      <c r="E49" s="1144"/>
      <c r="F49" s="19">
        <v>6.36</v>
      </c>
      <c r="G49" s="20">
        <v>4.63</v>
      </c>
      <c r="H49" s="20">
        <v>4.9800000000000004</v>
      </c>
      <c r="I49" s="20" t="s">
        <v>525</v>
      </c>
      <c r="J49" s="21">
        <v>0.34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1" t="s">
        <v>526</v>
      </c>
      <c r="D34" s="1151"/>
      <c r="E34" s="1152"/>
      <c r="F34" s="32">
        <v>8.61</v>
      </c>
      <c r="G34" s="33">
        <v>9</v>
      </c>
      <c r="H34" s="33">
        <v>10.36</v>
      </c>
      <c r="I34" s="33">
        <v>9.58</v>
      </c>
      <c r="J34" s="34">
        <v>9.76</v>
      </c>
      <c r="K34" s="22"/>
      <c r="L34" s="22"/>
      <c r="M34" s="22"/>
      <c r="N34" s="22"/>
      <c r="O34" s="22"/>
      <c r="P34" s="22"/>
    </row>
    <row r="35" spans="1:16" ht="39" customHeight="1">
      <c r="A35" s="22"/>
      <c r="B35" s="35"/>
      <c r="C35" s="1145" t="s">
        <v>527</v>
      </c>
      <c r="D35" s="1146"/>
      <c r="E35" s="1147"/>
      <c r="F35" s="36">
        <v>11.71</v>
      </c>
      <c r="G35" s="37">
        <v>11.61</v>
      </c>
      <c r="H35" s="37">
        <v>12.29</v>
      </c>
      <c r="I35" s="37">
        <v>12.19</v>
      </c>
      <c r="J35" s="38">
        <v>6.33</v>
      </c>
      <c r="K35" s="22"/>
      <c r="L35" s="22"/>
      <c r="M35" s="22"/>
      <c r="N35" s="22"/>
      <c r="O35" s="22"/>
      <c r="P35" s="22"/>
    </row>
    <row r="36" spans="1:16" ht="39" customHeight="1">
      <c r="A36" s="22"/>
      <c r="B36" s="35"/>
      <c r="C36" s="1145" t="s">
        <v>528</v>
      </c>
      <c r="D36" s="1146"/>
      <c r="E36" s="1147"/>
      <c r="F36" s="36">
        <v>3.62</v>
      </c>
      <c r="G36" s="37">
        <v>4.53</v>
      </c>
      <c r="H36" s="37">
        <v>4.72</v>
      </c>
      <c r="I36" s="37">
        <v>4.21</v>
      </c>
      <c r="J36" s="38">
        <v>3.96</v>
      </c>
      <c r="K36" s="22"/>
      <c r="L36" s="22"/>
      <c r="M36" s="22"/>
      <c r="N36" s="22"/>
      <c r="O36" s="22"/>
      <c r="P36" s="22"/>
    </row>
    <row r="37" spans="1:16" ht="39" customHeight="1">
      <c r="A37" s="22"/>
      <c r="B37" s="35"/>
      <c r="C37" s="1145" t="s">
        <v>529</v>
      </c>
      <c r="D37" s="1146"/>
      <c r="E37" s="1147"/>
      <c r="F37" s="36">
        <v>0.35</v>
      </c>
      <c r="G37" s="37">
        <v>0.08</v>
      </c>
      <c r="H37" s="37">
        <v>0.65</v>
      </c>
      <c r="I37" s="37">
        <v>0.48</v>
      </c>
      <c r="J37" s="38">
        <v>0.97</v>
      </c>
      <c r="K37" s="22"/>
      <c r="L37" s="22"/>
      <c r="M37" s="22"/>
      <c r="N37" s="22"/>
      <c r="O37" s="22"/>
      <c r="P37" s="22"/>
    </row>
    <row r="38" spans="1:16" ht="39" customHeight="1">
      <c r="A38" s="22"/>
      <c r="B38" s="35"/>
      <c r="C38" s="1145" t="s">
        <v>530</v>
      </c>
      <c r="D38" s="1146"/>
      <c r="E38" s="1147"/>
      <c r="F38" s="36" t="s">
        <v>481</v>
      </c>
      <c r="G38" s="37" t="s">
        <v>481</v>
      </c>
      <c r="H38" s="37" t="s">
        <v>481</v>
      </c>
      <c r="I38" s="37" t="s">
        <v>481</v>
      </c>
      <c r="J38" s="38">
        <v>0.33</v>
      </c>
      <c r="K38" s="22"/>
      <c r="L38" s="22"/>
      <c r="M38" s="22"/>
      <c r="N38" s="22"/>
      <c r="O38" s="22"/>
      <c r="P38" s="22"/>
    </row>
    <row r="39" spans="1:16" ht="39" customHeight="1">
      <c r="A39" s="22"/>
      <c r="B39" s="35"/>
      <c r="C39" s="1145" t="s">
        <v>531</v>
      </c>
      <c r="D39" s="1146"/>
      <c r="E39" s="1147"/>
      <c r="F39" s="36">
        <v>0.06</v>
      </c>
      <c r="G39" s="37">
        <v>0</v>
      </c>
      <c r="H39" s="37">
        <v>0.01</v>
      </c>
      <c r="I39" s="37">
        <v>0.03</v>
      </c>
      <c r="J39" s="38">
        <v>0.03</v>
      </c>
      <c r="K39" s="22"/>
      <c r="L39" s="22"/>
      <c r="M39" s="22"/>
      <c r="N39" s="22"/>
      <c r="O39" s="22"/>
      <c r="P39" s="22"/>
    </row>
    <row r="40" spans="1:16" ht="39" customHeight="1">
      <c r="A40" s="22"/>
      <c r="B40" s="35"/>
      <c r="C40" s="1145" t="s">
        <v>532</v>
      </c>
      <c r="D40" s="1146"/>
      <c r="E40" s="1147"/>
      <c r="F40" s="36">
        <v>0</v>
      </c>
      <c r="G40" s="37">
        <v>0</v>
      </c>
      <c r="H40" s="37">
        <v>0</v>
      </c>
      <c r="I40" s="37">
        <v>0.01</v>
      </c>
      <c r="J40" s="38">
        <v>0.02</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533</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534</v>
      </c>
      <c r="D43" s="1149"/>
      <c r="E43" s="1150"/>
      <c r="F43" s="41">
        <v>0.2</v>
      </c>
      <c r="G43" s="42">
        <v>0.18</v>
      </c>
      <c r="H43" s="42">
        <v>0.33</v>
      </c>
      <c r="I43" s="42">
        <v>1.25</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1" t="s">
        <v>11</v>
      </c>
      <c r="C45" s="1162"/>
      <c r="D45" s="58"/>
      <c r="E45" s="1167" t="s">
        <v>12</v>
      </c>
      <c r="F45" s="1167"/>
      <c r="G45" s="1167"/>
      <c r="H45" s="1167"/>
      <c r="I45" s="1167"/>
      <c r="J45" s="1168"/>
      <c r="K45" s="59">
        <v>672</v>
      </c>
      <c r="L45" s="60">
        <v>676</v>
      </c>
      <c r="M45" s="60">
        <v>662</v>
      </c>
      <c r="N45" s="60">
        <v>675</v>
      </c>
      <c r="O45" s="61">
        <v>695</v>
      </c>
      <c r="P45" s="48"/>
      <c r="Q45" s="48"/>
      <c r="R45" s="48"/>
      <c r="S45" s="48"/>
      <c r="T45" s="48"/>
      <c r="U45" s="48"/>
    </row>
    <row r="46" spans="1:21" ht="30.75" customHeight="1">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c r="A48" s="48"/>
      <c r="B48" s="1163"/>
      <c r="C48" s="1164"/>
      <c r="D48" s="62"/>
      <c r="E48" s="1155" t="s">
        <v>15</v>
      </c>
      <c r="F48" s="1155"/>
      <c r="G48" s="1155"/>
      <c r="H48" s="1155"/>
      <c r="I48" s="1155"/>
      <c r="J48" s="1156"/>
      <c r="K48" s="63">
        <v>105</v>
      </c>
      <c r="L48" s="64">
        <v>96</v>
      </c>
      <c r="M48" s="64">
        <v>94</v>
      </c>
      <c r="N48" s="64">
        <v>122</v>
      </c>
      <c r="O48" s="65">
        <v>132</v>
      </c>
      <c r="P48" s="48"/>
      <c r="Q48" s="48"/>
      <c r="R48" s="48"/>
      <c r="S48" s="48"/>
      <c r="T48" s="48"/>
      <c r="U48" s="48"/>
    </row>
    <row r="49" spans="1:21" ht="30.75" customHeight="1">
      <c r="A49" s="48"/>
      <c r="B49" s="1163"/>
      <c r="C49" s="1164"/>
      <c r="D49" s="62"/>
      <c r="E49" s="1155" t="s">
        <v>16</v>
      </c>
      <c r="F49" s="1155"/>
      <c r="G49" s="1155"/>
      <c r="H49" s="1155"/>
      <c r="I49" s="1155"/>
      <c r="J49" s="1156"/>
      <c r="K49" s="63">
        <v>303</v>
      </c>
      <c r="L49" s="64">
        <v>299</v>
      </c>
      <c r="M49" s="64">
        <v>309</v>
      </c>
      <c r="N49" s="64">
        <v>284</v>
      </c>
      <c r="O49" s="65">
        <v>158</v>
      </c>
      <c r="P49" s="48"/>
      <c r="Q49" s="48"/>
      <c r="R49" s="48"/>
      <c r="S49" s="48"/>
      <c r="T49" s="48"/>
      <c r="U49" s="48"/>
    </row>
    <row r="50" spans="1:21" ht="30.75" customHeight="1">
      <c r="A50" s="48"/>
      <c r="B50" s="1163"/>
      <c r="C50" s="1164"/>
      <c r="D50" s="62"/>
      <c r="E50" s="1155" t="s">
        <v>17</v>
      </c>
      <c r="F50" s="1155"/>
      <c r="G50" s="1155"/>
      <c r="H50" s="1155"/>
      <c r="I50" s="1155"/>
      <c r="J50" s="1156"/>
      <c r="K50" s="63">
        <v>66</v>
      </c>
      <c r="L50" s="64">
        <v>60</v>
      </c>
      <c r="M50" s="64">
        <v>57</v>
      </c>
      <c r="N50" s="64">
        <v>474</v>
      </c>
      <c r="O50" s="65">
        <v>21</v>
      </c>
      <c r="P50" s="48"/>
      <c r="Q50" s="48"/>
      <c r="R50" s="48"/>
      <c r="S50" s="48"/>
      <c r="T50" s="48"/>
      <c r="U50" s="48"/>
    </row>
    <row r="51" spans="1:21" ht="30.75" customHeight="1">
      <c r="A51" s="48"/>
      <c r="B51" s="1165"/>
      <c r="C51" s="1166"/>
      <c r="D51" s="66"/>
      <c r="E51" s="1155" t="s">
        <v>18</v>
      </c>
      <c r="F51" s="1155"/>
      <c r="G51" s="1155"/>
      <c r="H51" s="1155"/>
      <c r="I51" s="1155"/>
      <c r="J51" s="1156"/>
      <c r="K51" s="63" t="s">
        <v>481</v>
      </c>
      <c r="L51" s="64" t="s">
        <v>481</v>
      </c>
      <c r="M51" s="64" t="s">
        <v>481</v>
      </c>
      <c r="N51" s="64" t="s">
        <v>481</v>
      </c>
      <c r="O51" s="65" t="s">
        <v>481</v>
      </c>
      <c r="P51" s="48"/>
      <c r="Q51" s="48"/>
      <c r="R51" s="48"/>
      <c r="S51" s="48"/>
      <c r="T51" s="48"/>
      <c r="U51" s="48"/>
    </row>
    <row r="52" spans="1:21" ht="30.75" customHeight="1">
      <c r="A52" s="48"/>
      <c r="B52" s="1153" t="s">
        <v>19</v>
      </c>
      <c r="C52" s="1154"/>
      <c r="D52" s="66"/>
      <c r="E52" s="1155" t="s">
        <v>20</v>
      </c>
      <c r="F52" s="1155"/>
      <c r="G52" s="1155"/>
      <c r="H52" s="1155"/>
      <c r="I52" s="1155"/>
      <c r="J52" s="1156"/>
      <c r="K52" s="63">
        <v>573</v>
      </c>
      <c r="L52" s="64">
        <v>611</v>
      </c>
      <c r="M52" s="64">
        <v>636</v>
      </c>
      <c r="N52" s="64">
        <v>669</v>
      </c>
      <c r="O52" s="65">
        <v>701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573</v>
      </c>
      <c r="L53" s="69">
        <v>520</v>
      </c>
      <c r="M53" s="69">
        <v>486</v>
      </c>
      <c r="N53" s="69">
        <v>886</v>
      </c>
      <c r="O53" s="70">
        <v>305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2016-04-18T01:51:39Z</cp:lastPrinted>
  <dcterms:created xsi:type="dcterms:W3CDTF">2016-02-15T01:01:15Z</dcterms:created>
  <dcterms:modified xsi:type="dcterms:W3CDTF">2016-04-25T05:38:09Z</dcterms:modified>
</cp:coreProperties>
</file>