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<sst xmlns="http://schemas.openxmlformats.org/spreadsheetml/2006/main" count="1004" uniqueCount="549">
  <si>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</si>
  <si>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</si>
  <si>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</si>
  <si>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</si>
  <si>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</si>
  <si>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</si>
  <si>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</si>
  <si>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</si>
  <si>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</si>
  <si>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</si>
  <si>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</si>
  <si>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</si>
  <si>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</si>
  <si>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</si>
  <si>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</si>
  <si>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</si>
  <si>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</si>
  <si>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</si>
  <si>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</si>
  <si>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</si>
  <si>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</si>
  <si>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</si>
  <si>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</si>
  <si>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</si>
  <si>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</si>
  <si>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</si>
  <si>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</si>
  <si>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</si>
  <si>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</si>
  <si>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</si>
  <si>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</si>
  <si>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</si>
  <si>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</si>
  <si>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</si>
  <si>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</si>
  <si>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</si>
  <si>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</si>
  <si>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</si>
  <si>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</si>
  <si>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</si>
  <si>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</si>
  <si>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</si>
  <si>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</si>
  <si>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</si>
  <si>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</si>
  <si>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</si>
  <si>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</si>
  <si>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</si>
  <si>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</si>
  <si>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</si>
  <si>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</si>
  <si>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</si>
  <si>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</si>
  <si>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</si>
  <si>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</si>
  <si>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</si>
  <si>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</si>
  <si>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</si>
  <si>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</si>
  <si>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</si>
  <si>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</si>
  <si>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</si>
  <si>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</si>
  <si>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</si>
  <si>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</si>
  <si>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</si>
  <si>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</si>
  <si>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</si>
  <si>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</si>
  <si>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</si>
  <si>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</si>
  <si>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</si>
  <si>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</si>
  <si>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</si>
  <si>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</si>
  <si>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</si>
  <si>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</si>
  <si>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</si>
  <si>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</si>
  <si>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</si>
  <si>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</si>
  <si>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</si>
  <si>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杉戸町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</si>
  <si>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</si>
  <si>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</si>
  <si>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</si>
  <si>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</si>
  <si>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</si>
  <si>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</si>
  <si>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</si>
  <si>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</si>
  <si>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</si>
  <si>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</si>
  <si>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</si>
  <si>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</si>
  <si>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</si>
  <si>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</si>
  <si>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</si>
  <si>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</si>
  <si>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</si>
  <si>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</si>
  <si>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</si>
  <si>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</si>
  <si>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</si>
  <si>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</si>
  <si>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</si>
  <si>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</si>
  <si>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</si>
  <si>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</si>
  <si>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</si>
  <si>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</si>
  <si>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</si>
  <si>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</si>
  <si>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</si>
  <si>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</si>
  <si>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</si>
  <si>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</si>
  <si>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</si>
  <si>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</si>
  <si>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</si>
  <si>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</si>
  <si>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</si>
  <si>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</si>
  <si>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</si>
  <si>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</si>
  <si>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</si>
  <si>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</si>
  <si>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</si>
  <si>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</si>
  <si>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</si>
  <si>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</si>
  <si>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</si>
  <si>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</si>
  <si>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</si>
  <si>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</si>
  <si>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</si>
  <si>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</si>
  <si>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</si>
  <si>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</si>
  <si>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</si>
  <si>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</si>
  <si>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</si>
  <si>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</si>
  <si>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</si>
  <si>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</si>
  <si>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</si>
  <si>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</si>
  <si>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</si>
  <si>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</si>
  <si>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</si>
  <si>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</si>
  <si>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</si>
  <si>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</si>
  <si>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</si>
  <si>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</si>
  <si>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</si>
  <si>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</si>
  <si>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</si>
  <si>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</si>
  <si>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</si>
  <si>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</si>
  <si>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</si>
  <si>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</si>
  <si>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</si>
  <si>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</si>
  <si>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</si>
  <si>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</si>
  <si>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</si>
  <si>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</si>
  <si>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</si>
  <si>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</si>
  <si>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</si>
  <si>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</si>
  <si>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</si>
  <si>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</si>
  <si>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</si>
  <si>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</si>
  <si>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</si>
  <si>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</si>
  <si>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</si>
  <si>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</si>
  <si>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</si>
  <si>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</si>
  <si>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</si>
  <si>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</si>
  <si>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</si>
  <si>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</si>
  <si>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</si>
  <si>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</si>
  <si>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</si>
  <si>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</si>
  <si>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</si>
  <si>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</si>
  <si>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</si>
  <si>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</si>
  <si>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</si>
  <si>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埼玉県杉戸町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</si>
  <si>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</si>
  <si>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</si>
  <si>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</si>
  <si>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</si>
  <si>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</si>
  <si>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</si>
  <si>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</si>
  <si>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</si>
  <si>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</si>
  <si>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</si>
  <si>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</si>
  <si>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</si>
  <si>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</si>
  <si>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</si>
  <si>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</si>
  <si>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</si>
  <si>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</si>
  <si>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</si>
  <si>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</si>
  <si>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</si>
  <si>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</si>
  <si>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</si>
  <si>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</si>
  <si>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</si>
  <si>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</si>
  <si>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</si>
  <si>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</si>
  <si>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</si>
  <si>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</si>
  <si>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</si>
  <si>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</si>
  <si>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</si>
  <si>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</si>
  <si>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</si>
  <si>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</si>
  <si>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</si>
  <si>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</si>
  <si>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</si>
  <si>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</si>
  <si>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</si>
  <si>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</si>
  <si>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</si>
  <si>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</si>
  <si>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</si>
  <si>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</si>
  <si>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</si>
  <si>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</si>
  <si>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</si>
  <si>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</si>
  <si>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</si>
  <si>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</si>
  <si>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</si>
  <si>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</si>
  <si>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</si>
  <si>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</si>
  <si>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</si>
  <si>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</si>
  <si>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</si>
  <si>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</si>
  <si>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</si>
  <si>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</si>
  <si>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</si>
  <si>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</si>
  <si>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</si>
  <si>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</si>
  <si>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</si>
  <si>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</si>
  <si>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</si>
  <si>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</si>
  <si>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</si>
  <si>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</si>
  <si>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</si>
  <si>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</si>
  <si>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</si>
  <si>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</si>
  <si>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</si>
  <si>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</si>
  <si>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</si>
  <si>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</si>
  <si>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</si>
  <si>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</si>
  <si>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</si>
  <si>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</si>
  <si>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</si>
  <si>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</si>
  <si>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</si>
  <si>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</si>
  <si>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</si>
  <si>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</si>
  <si>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</si>
  <si>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</si>
  <si>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</si>
  <si>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</si>
  <si>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</si>
  <si>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</si>
  <si>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</si>
  <si>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</si>
  <si>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</si>
  <si>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</si>
  <si>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</si>
  <si>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</si>
  <si>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</si>
  <si>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</si>
  <si>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</si>
  <si>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</si>
  <si>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</si>
  <si>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</si>
  <si>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</si>
  <si>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</si>
  <si>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</si>
  <si>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</si>
  <si>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</si>
  <si>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</si>
  <si>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</si>
  <si>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</si>
  <si>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</si>
  <si>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</si>
  <si>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</si>
  <si>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</si>
  <si>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</si>
  <si>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</si>
  <si>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</si>
  <si>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</si>
  <si>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</si>
  <si>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</si>
  <si>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</si>
  <si>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</si>
  <si>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</si>
  <si>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</si>
  <si>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</si>
  <si>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</si>
  <si>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</si>
  <si>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</si>
  <si>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</si>
  <si>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</si>
  <si>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</si>
  <si>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</si>
  <si>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</si>
  <si>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</si>
  <si>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</si>
  <si>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</si>
  <si>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</si>
  <si>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</si>
  <si>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</si>
  <si>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</si>
  <si>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</si>
  <si>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</si>
  <si>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</si>
  <si>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</si>
  <si>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埼玉県杉戸町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</si>
  <si>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</si>
  <si>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</si>
  <si>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</si>
  <si>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</si>
  <si>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</si>
  <si>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</si>
  <si>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</si>
  <si>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</si>
  <si>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</si>
  <si>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</si>
  <si>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</si>
  <si>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</si>
  <si>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</si>
  <si>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</si>
  <si>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</si>
  <si>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</si>
  <si>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</si>
  <si>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</si>
  <si>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</si>
  <si>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</si>
  <si>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</si>
  <si>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</si>
  <si>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</si>
  <si>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</si>
  <si>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</si>
  <si>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</si>
  <si>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</si>
  <si>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</si>
  <si>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</si>
  <si>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</si>
  <si>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</si>
  <si>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</si>
  <si>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</si>
  <si>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</si>
  <si>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</si>
  <si>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</si>
  <si>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杉戸町水道事業会計</t>
    <phoneticPr fontId="5"/>
  </si>
  <si>
    <t>法適用企業</t>
    <phoneticPr fontId="5"/>
  </si>
  <si>
    <t>杉戸町公共下水道事業特別会計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</si>
  <si>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</si>
  <si>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</si>
  <si>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</si>
  <si>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</si>
  <si>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</si>
  <si>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</si>
  <si>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</si>
  <si>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</si>
  <si>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</si>
  <si>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</si>
  <si>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</si>
  <si>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</si>
  <si>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</si>
  <si>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</si>
  <si>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</si>
  <si>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</si>
  <si>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</si>
  <si>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</si>
  <si>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</si>
  <si>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</si>
  <si>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</si>
  <si>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</si>
  <si>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</si>
  <si>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</si>
  <si>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</si>
  <si>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</si>
  <si>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</si>
  <si>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</si>
  <si>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</si>
  <si>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</si>
  <si>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</si>
  <si>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</si>
  <si>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</si>
  <si>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</si>
  <si>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</si>
  <si>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</si>
  <si>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</si>
  <si>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</si>
  <si>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</si>
  <si>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</si>
  <si>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</si>
  <si>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</si>
  <si>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</si>
  <si>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</si>
  <si>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</si>
  <si>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</si>
  <si>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</si>
  <si>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</si>
  <si>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</si>
  <si>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</si>
  <si>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</si>
  <si>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</si>
  <si>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</si>
  <si>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</si>
  <si>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</si>
  <si>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</si>
  <si>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</si>
  <si>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</si>
  <si>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</si>
  <si>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</si>
  <si>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</si>
  <si>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</si>
  <si>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</si>
  <si>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</si>
  <si>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</si>
  <si>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</si>
  <si>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</si>
  <si>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</si>
  <si>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</si>
  <si>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</si>
  <si>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</si>
  <si>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</si>
  <si>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</si>
  <si>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</si>
  <si>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</si>
  <si>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</si>
  <si>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</si>
  <si>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</si>
  <si>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</si>
  <si>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</si>
  <si>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</si>
  <si>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</si>
  <si>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</si>
  <si>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</si>
  <si>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</si>
  <si>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</si>
  <si>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</si>
  <si>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</si>
  <si>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</si>
  <si>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</si>
  <si>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</si>
  <si>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</si>
  <si>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</si>
  <si>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</si>
  <si>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</si>
  <si>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</si>
  <si>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</si>
  <si>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</si>
  <si>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</si>
  <si>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</si>
  <si>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</si>
  <si>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</si>
  <si>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</si>
  <si>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</si>
  <si>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</si>
  <si>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</si>
  <si>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</si>
  <si>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</si>
  <si>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</si>
  <si>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</si>
  <si>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</si>
  <si>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</si>
  <si>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</si>
  <si>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</si>
  <si>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</si>
  <si>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</si>
  <si>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</si>
  <si>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</si>
  <si>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</si>
  <si>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</si>
  <si>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</si>
  <si>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</si>
  <si>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</si>
  <si>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</si>
  <si>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</si>
  <si>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</si>
  <si>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</si>
  <si>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</si>
  <si>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</si>
  <si>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</si>
  <si>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</si>
  <si>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</si>
  <si>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</si>
  <si>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</si>
  <si>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</si>
  <si>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</si>
  <si>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</si>
  <si>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</si>
  <si>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</si>
  <si>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1.11</t>
  </si>
  <si>
    <t>▲ 6.03</t>
  </si>
  <si>
    <t>▲ 7.93</t>
  </si>
  <si>
    <t>杉戸町水道事業会計</t>
  </si>
  <si>
    <t>一般会計</t>
  </si>
  <si>
    <t>国民健康保険特別会計</t>
  </si>
  <si>
    <t>介護保険特別会計</t>
  </si>
  <si>
    <t>杉戸町公共下水道事業特別会計</t>
  </si>
  <si>
    <t>後期高齢者医療特別会計</t>
  </si>
  <si>
    <t>その他会計（赤字）</t>
  </si>
  <si>
    <t>その他会計（黒字）</t>
  </si>
  <si>
    <t>埼葛斎場組合</t>
    <rPh sb="0" eb="2">
      <t>サイカツ</t>
    </rPh>
    <rPh sb="2" eb="4">
      <t>サイジョウ</t>
    </rPh>
    <rPh sb="4" eb="6">
      <t>クミアイ</t>
    </rPh>
    <phoneticPr fontId="2"/>
  </si>
  <si>
    <t>利根川栗橋流域水防事務組合</t>
    <rPh sb="0" eb="3">
      <t>トネガワ</t>
    </rPh>
    <rPh sb="3" eb="5">
      <t>クリハシ</t>
    </rPh>
    <rPh sb="5" eb="7">
      <t>リュウイキ</t>
    </rPh>
    <rPh sb="7" eb="9">
      <t>スイボウ</t>
    </rPh>
    <rPh sb="9" eb="11">
      <t>ジム</t>
    </rPh>
    <rPh sb="11" eb="13">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</si>
  <si>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</si>
  <si>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</si>
  <si>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</si>
  <si>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埼玉東部消防組合</t>
    <rPh sb="0" eb="2">
      <t>サイタマ</t>
    </rPh>
    <rPh sb="2" eb="4">
      <t>トウブ</t>
    </rPh>
    <rPh sb="4" eb="6">
      <t>ショウボウ</t>
    </rPh>
    <rPh sb="6" eb="8">
      <t>クミアイ</t>
    </rPh>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</si>
  <si>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</si>
  <si>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</si>
  <si>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</si>
  <si>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（有）アグリパークゆめすぎと</t>
    <rPh sb="1" eb="2">
      <t>アリ</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</si>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</sst>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17058</c:v>
                </c:pt>
                <c:pt idx="1">
                  <c:v>20835</c:v>
                </c:pt>
                <c:pt idx="2">
                  <c:v>15853</c:v>
                </c:pt>
                <c:pt idx="3">
                  <c:v>21035</c:v>
                </c:pt>
                <c:pt idx="4">
                  <c:v>26126</c:v>
                </c:pt>
              </c:numCache>
            </c:numRef>
          </c:val>
          <c:smooth val="0"/>
        </c:ser>
        <c:dLbls>
          <c:showLegendKey val="0"/>
          <c:showVal val="0"/>
          <c:showCatName val="0"/>
          <c:showSerName val="0"/>
          <c:showPercent val="0"/>
          <c:showBubbleSize val="0"/>
        </c:dLbls>
        <c:marker val="1"/>
        <c:smooth val="0"/>
        <c:axId val="83305984"/>
        <c:axId val="83307904"/>
      </c:lineChart>
      <c:catAx>
        <c:axId val="8330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307904"/>
        <c:crosses val="autoZero"/>
        <c:auto val="1"/>
        <c:lblAlgn val="ctr"/>
        <c:lblOffset val="100"/>
        <c:tickLblSkip val="1"/>
        <c:tickMarkSkip val="1"/>
        <c:noMultiLvlLbl val="0"/>
      </c:catAx>
      <c:valAx>
        <c:axId val="83307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30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5.12</c:v>
                </c:pt>
                <c:pt idx="1">
                  <c:v>7.26</c:v>
                </c:pt>
                <c:pt idx="2">
                  <c:v>6.28</c:v>
                </c:pt>
                <c:pt idx="3">
                  <c:v>5.0999999999999996</c:v>
                </c:pt>
                <c:pt idx="4">
                  <c:v>6.26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14.79</c:v>
                </c:pt>
                <c:pt idx="1">
                  <c:v>15.4</c:v>
                </c:pt>
                <c:pt idx="2">
                  <c:v>19.399999999999999</c:v>
                </c:pt>
                <c:pt idx="3">
                  <c:v>17.47</c:v>
                </c:pt>
                <c:pt idx="4">
                  <c:v>10.97</c:v>
                </c:pt>
              </c:numCache>
            </c:numRef>
          </c:val>
        </c:ser>
        <c:dLbls>
          <c:showLegendKey val="0"/>
          <c:showVal val="0"/>
          <c:showCatName val="0"/>
          <c:showSerName val="0"/>
          <c:showPercent val="0"/>
          <c:showBubbleSize val="0"/>
        </c:dLbls>
        <c:gapWidth val="250"/>
        <c:overlap val="100"/>
        <c:axId val="85965056"/>
        <c:axId val="85975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2.0699999999999998</c:v>
                </c:pt>
                <c:pt idx="1">
                  <c:v>0.18</c:v>
                </c:pt>
                <c:pt idx="2">
                  <c:v>-1.1100000000000001</c:v>
                </c:pt>
                <c:pt idx="3">
                  <c:v>-6.03</c:v>
                </c:pt>
                <c:pt idx="4">
                  <c:v>-7.93</c:v>
                </c:pt>
              </c:numCache>
            </c:numRef>
          </c:val>
          <c:smooth val="0"/>
        </c:ser>
        <c:dLbls>
          <c:showLegendKey val="0"/>
          <c:showVal val="0"/>
          <c:showCatName val="0"/>
          <c:showSerName val="0"/>
          <c:showPercent val="0"/>
          <c:showBubbleSize val="0"/>
        </c:dLbls>
        <c:marker val="1"/>
        <c:smooth val="0"/>
        <c:axId val="85965056"/>
        <c:axId val="85975424"/>
      </c:lineChart>
      <c:catAx>
        <c:axId val="8596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975424"/>
        <c:crosses val="autoZero"/>
        <c:auto val="1"/>
        <c:lblAlgn val="ctr"/>
        <c:lblOffset val="100"/>
        <c:tickLblSkip val="1"/>
        <c:tickMarkSkip val="1"/>
        <c:noMultiLvlLbl val="0"/>
      </c:catAx>
      <c:valAx>
        <c:axId val="8597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6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0.37</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杉戸町公共下水道事業特別会計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0.19</c:v>
                </c:pt>
                <c:pt idx="2">
                  <c:v>#N/A</c:v>
                </c:pt>
                <c:pt idx="3">
                  <c:v>0.4</c:v>
                </c:pt>
                <c:pt idx="4">
                  <c:v>#N/A</c:v>
                </c:pt>
                <c:pt idx="5">
                  <c:v>0.33</c:v>
                </c:pt>
                <c:pt idx="6">
                  <c:v>#N/A</c:v>
                </c:pt>
                <c:pt idx="7">
                  <c:v>0.28000000000000003</c:v>
                </c:pt>
                <c:pt idx="8">
                  <c:v>#N/A</c:v>
                </c:pt>
                <c:pt idx="9">
                  <c:v>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0.44</c:v>
                </c:pt>
                <c:pt idx="4">
                  <c:v>#N/A</c:v>
                </c:pt>
                <c:pt idx="5">
                  <c:v>1.02</c:v>
                </c:pt>
                <c:pt idx="6">
                  <c:v>#N/A</c:v>
                </c:pt>
                <c:pt idx="7">
                  <c:v>1.44</c:v>
                </c:pt>
                <c:pt idx="8">
                  <c:v>#N/A</c:v>
                </c:pt>
                <c:pt idx="9">
                  <c:v>1.87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3.98</c:v>
                </c:pt>
                <c:pt idx="2">
                  <c:v>#N/A</c:v>
                </c:pt>
                <c:pt idx="3">
                  <c:v>3.44</c:v>
                </c:pt>
                <c:pt idx="4">
                  <c:v>#N/A</c:v>
                </c:pt>
                <c:pt idx="5">
                  <c:v>1.7</c:v>
                </c:pt>
                <c:pt idx="6">
                  <c:v>#N/A</c:v>
                </c:pt>
                <c:pt idx="7">
                  <c:v>2.92</c:v>
                </c:pt>
                <c:pt idx="8">
                  <c:v>#N/A</c:v>
                </c:pt>
                <c:pt idx="9">
                  <c:v>2.85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5.12</c:v>
                </c:pt>
                <c:pt idx="2">
                  <c:v>#N/A</c:v>
                </c:pt>
                <c:pt idx="3">
                  <c:v>7.26</c:v>
                </c:pt>
                <c:pt idx="4">
                  <c:v>#N/A</c:v>
                </c:pt>
                <c:pt idx="5">
                  <c:v>6.27</c:v>
                </c:pt>
                <c:pt idx="6">
                  <c:v>#N/A</c:v>
                </c:pt>
                <c:pt idx="7">
                  <c:v>5.0999999999999996</c:v>
                </c:pt>
                <c:pt idx="8">
                  <c:v>#N/A</c:v>
                </c:pt>
                <c:pt idx="9">
                  <c:v>6.25</c:v>
                </c:pt>
              </c:numCache>
            </c:numRef>
          </c:val>
        </c:ser>
        <c:ser>
          <c:idx val="9"/>
          <c:order val="9"/>
          <c:tx>
            <c:strRef>
              <c:f>データシート!$A$36</c:f>
              <c:strCache>
                <c:ptCount val="1"/>
                <c:pt idx="0">
                  <c:v>杉戸町水道事業会計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13.62</c:v>
                </c:pt>
                <c:pt idx="2">
                  <c:v>#N/A</c:v>
                </c:pt>
                <c:pt idx="3">
                  <c:v>11.39</c:v>
                </c:pt>
                <c:pt idx="4">
                  <c:v>#N/A</c:v>
                </c:pt>
                <c:pt idx="5">
                  <c:v>12.54</c:v>
                </c:pt>
                <c:pt idx="6">
                  <c:v>#N/A</c:v>
                </c:pt>
                <c:pt idx="7">
                  <c:v>12.44</c:v>
                </c:pt>
                <c:pt idx="8">
                  <c:v>#N/A</c:v>
                </c:pt>
                <c:pt idx="9">
                  <c:v>12.05</c:v>
                </c:pt>
              </c:numCache>
            </c:numRef>
          </c:val>
        </c:ser>
        <c:dLbls>
          <c:showLegendKey val="0"/>
          <c:showVal val="0"/>
          <c:showCatName val="0"/>
          <c:showSerName val="0"/>
          <c:showPercent val="0"/>
          <c:showBubbleSize val="0"/>
        </c:dLbls>
        <c:gapWidth val="150"/>
        <c:overlap val="100"/>
        <c:axId val="86323584"/>
        <c:axId val="86325120"/>
      </c:barChart>
      <c:catAx>
        <c:axId val="8632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325120"/>
        <c:crosses val="autoZero"/>
        <c:auto val="1"/>
        <c:lblAlgn val="ctr"/>
        <c:lblOffset val="100"/>
        <c:tickLblSkip val="1"/>
        <c:tickMarkSkip val="1"/>
        <c:noMultiLvlLbl val="0"/>
      </c:catAx>
      <c:valAx>
        <c:axId val="8632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323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1019</c:v>
                </c:pt>
                <c:pt idx="5">
                  <c:v>979</c:v>
                </c:pt>
                <c:pt idx="8">
                  <c:v>939</c:v>
                </c:pt>
                <c:pt idx="11">
                  <c:v>963</c:v>
                </c:pt>
                <c:pt idx="14">
                  <c:v>1018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336</c:v>
                </c:pt>
                <c:pt idx="3">
                  <c:v>327</c:v>
                </c:pt>
                <c:pt idx="6">
                  <c:v>261</c:v>
                </c:pt>
                <c:pt idx="9">
                  <c:v>260</c:v>
                </c:pt>
                <c:pt idx="12">
                  <c:v>261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c:v>
                </c:pt>
                <c:pt idx="3">
                  <c:v>24</c:v>
                </c:pt>
                <c:pt idx="6">
                  <c:v>23</c:v>
                </c:pt>
                <c:pt idx="9">
                  <c:v>42</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229</c:v>
                </c:pt>
                <c:pt idx="3">
                  <c:v>231</c:v>
                </c:pt>
                <c:pt idx="6">
                  <c:v>236</c:v>
                </c:pt>
                <c:pt idx="9">
                  <c:v>277</c:v>
                </c:pt>
                <c:pt idx="12">
                  <c:v>266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1342</c:v>
                </c:pt>
                <c:pt idx="3">
                  <c:v>1214</c:v>
                </c:pt>
                <c:pt idx="6">
                  <c:v>1082</c:v>
                </c:pt>
                <c:pt idx="9">
                  <c:v>1075</c:v>
                </c:pt>
                <c:pt idx="12">
                  <c:v>1106</c:v>
                </c:pt>
              </c:numCache>
            </c:numRef>
          </c:val>
        </c:ser>
        <c:dLbls>
          <c:showLegendKey val="0"/>
          <c:showVal val="0"/>
          <c:showCatName val="0"/>
          <c:showSerName val="0"/>
          <c:showPercent val="0"/>
          <c:showBubbleSize val="0"/>
        </c:dLbls>
        <c:gapWidth val="100"/>
        <c:overlap val="100"/>
        <c:axId val="86727296"/>
        <c:axId val="86737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912</c:v>
                </c:pt>
                <c:pt idx="2">
                  <c:v>#N/A</c:v>
                </c:pt>
                <c:pt idx="3">
                  <c:v>#N/A</c:v>
                </c:pt>
                <c:pt idx="4">
                  <c:v>817</c:v>
                </c:pt>
                <c:pt idx="5">
                  <c:v>#N/A</c:v>
                </c:pt>
                <c:pt idx="6">
                  <c:v>#N/A</c:v>
                </c:pt>
                <c:pt idx="7">
                  <c:v>663</c:v>
                </c:pt>
                <c:pt idx="8">
                  <c:v>#N/A</c:v>
                </c:pt>
                <c:pt idx="9">
                  <c:v>#N/A</c:v>
                </c:pt>
                <c:pt idx="10">
                  <c:v>691</c:v>
                </c:pt>
                <c:pt idx="11">
                  <c:v>#N/A</c:v>
                </c:pt>
                <c:pt idx="12">
                  <c:v>#N/A</c:v>
                </c:pt>
                <c:pt idx="13">
                  <c:v>651</c:v>
                </c:pt>
                <c:pt idx="14">
                  <c:v>#N/A</c:v>
                </c:pt>
              </c:numCache>
            </c:numRef>
          </c:val>
          <c:smooth val="0"/>
        </c:ser>
        <c:dLbls>
          <c:showLegendKey val="0"/>
          <c:showVal val="0"/>
          <c:showCatName val="0"/>
          <c:showSerName val="0"/>
          <c:showPercent val="0"/>
          <c:showBubbleSize val="0"/>
        </c:dLbls>
        <c:marker val="1"/>
        <c:smooth val="0"/>
        <c:axId val="86727296"/>
        <c:axId val="86737664"/>
      </c:lineChart>
      <c:catAx>
        <c:axId val="867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737664"/>
        <c:crosses val="autoZero"/>
        <c:auto val="1"/>
        <c:lblAlgn val="ctr"/>
        <c:lblOffset val="100"/>
        <c:tickLblSkip val="1"/>
        <c:tickMarkSkip val="1"/>
        <c:noMultiLvlLbl val="0"/>
      </c:catAx>
      <c:valAx>
        <c:axId val="8673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72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9839</c:v>
                </c:pt>
                <c:pt idx="5">
                  <c:v>10337</c:v>
                </c:pt>
                <c:pt idx="8">
                  <c:v>10400</c:v>
                </c:pt>
                <c:pt idx="11">
                  <c:v>10753</c:v>
                </c:pt>
                <c:pt idx="14">
                  <c:v>10932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1515</c:v>
                </c:pt>
                <c:pt idx="5">
                  <c:v>1613</c:v>
                </c:pt>
                <c:pt idx="8">
                  <c:v>2067</c:v>
                </c:pt>
                <c:pt idx="11">
                  <c:v>2086</c:v>
                </c:pt>
                <c:pt idx="14">
                  <c:v>1482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2304</c:v>
                </c:pt>
                <c:pt idx="3">
                  <c:v>2216</c:v>
                </c:pt>
                <c:pt idx="6">
                  <c:v>1115</c:v>
                </c:pt>
                <c:pt idx="9">
                  <c:v>837</c:v>
                </c:pt>
                <c:pt idx="12">
                  <c:v>627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195</c:v>
                </c:pt>
                <c:pt idx="3">
                  <c:v>174</c:v>
                </c:pt>
                <c:pt idx="6">
                  <c:v>154</c:v>
                </c:pt>
                <c:pt idx="9">
                  <c:v>146</c:v>
                </c:pt>
                <c:pt idx="12">
                  <c:v>112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3258</c:v>
                </c:pt>
                <c:pt idx="3">
                  <c:v>3116</c:v>
                </c:pt>
                <c:pt idx="6">
                  <c:v>3026</c:v>
                </c:pt>
                <c:pt idx="9">
                  <c:v>2993</c:v>
                </c:pt>
                <c:pt idx="12">
                  <c:v>2929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2003</c:v>
                </c:pt>
                <c:pt idx="3">
                  <c:v>1778</c:v>
                </c:pt>
                <c:pt idx="6">
                  <c:v>1615</c:v>
                </c:pt>
                <c:pt idx="9">
                  <c:v>1463</c:v>
                </c:pt>
                <c:pt idx="12">
                  <c:v>1304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9310</c:v>
                </c:pt>
                <c:pt idx="3">
                  <c:v>9122</c:v>
                </c:pt>
                <c:pt idx="6">
                  <c:v>8911</c:v>
                </c:pt>
                <c:pt idx="9">
                  <c:v>8852</c:v>
                </c:pt>
                <c:pt idx="12">
                  <c:v>8708</c:v>
                </c:pt>
              </c:numCache>
            </c:numRef>
          </c:val>
        </c:ser>
        <c:dLbls>
          <c:showLegendKey val="0"/>
          <c:showVal val="0"/>
          <c:showCatName val="0"/>
          <c:showSerName val="0"/>
          <c:showPercent val="0"/>
          <c:showBubbleSize val="0"/>
        </c:dLbls>
        <c:gapWidth val="100"/>
        <c:overlap val="100"/>
        <c:axId val="87352064"/>
        <c:axId val="87353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5691</c:v>
                </c:pt>
                <c:pt idx="2">
                  <c:v>#N/A</c:v>
                </c:pt>
                <c:pt idx="3">
                  <c:v>#N/A</c:v>
                </c:pt>
                <c:pt idx="4">
                  <c:v>4456</c:v>
                </c:pt>
                <c:pt idx="5">
                  <c:v>#N/A</c:v>
                </c:pt>
                <c:pt idx="6">
                  <c:v>#N/A</c:v>
                </c:pt>
                <c:pt idx="7">
                  <c:v>2353</c:v>
                </c:pt>
                <c:pt idx="8">
                  <c:v>#N/A</c:v>
                </c:pt>
                <c:pt idx="9">
                  <c:v>#N/A</c:v>
                </c:pt>
                <c:pt idx="10">
                  <c:v>1452</c:v>
                </c:pt>
                <c:pt idx="11">
                  <c:v>#N/A</c:v>
                </c:pt>
                <c:pt idx="12">
                  <c:v>#N/A</c:v>
                </c:pt>
                <c:pt idx="13">
                  <c:v>1266</c:v>
                </c:pt>
                <c:pt idx="14">
                  <c:v>#N/A</c:v>
                </c:pt>
              </c:numCache>
            </c:numRef>
          </c:val>
          <c:smooth val="0"/>
        </c:ser>
        <c:dLbls>
          <c:showLegendKey val="0"/>
          <c:showVal val="0"/>
          <c:showCatName val="0"/>
          <c:showSerName val="0"/>
          <c:showPercent val="0"/>
          <c:showBubbleSize val="0"/>
        </c:dLbls>
        <c:marker val="1"/>
        <c:smooth val="0"/>
        <c:axId val="87352064"/>
        <c:axId val="87353984"/>
      </c:lineChart>
      <c:catAx>
        <c:axId val="8735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353984"/>
        <c:crosses val="autoZero"/>
        <c:auto val="1"/>
        <c:lblAlgn val="ctr"/>
        <c:lblOffset val="100"/>
        <c:tickLblSkip val="1"/>
        <c:tickMarkSkip val="1"/>
        <c:noMultiLvlLbl val="0"/>
      </c:catAx>
      <c:valAx>
        <c:axId val="8735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35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46,298
45,921
30.03
13,086,808
12,173,537
529,079
8,455,152
8,708,257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平成２２年度以降、低下傾向にあ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やや持ち直し</a:t>
          </a:r>
          <a:r>
            <a:rPr kumimoji="1" lang="ja-JP" altLang="en-US" sz="1100">
              <a:solidFill>
                <a:schemeClr val="dk1"/>
              </a:solidFill>
              <a:effectLst/>
              <a:latin typeface="+mn-lt"/>
              <a:ea typeface="+mn-ea"/>
              <a:cs typeface="+mn-cs"/>
            </a:rPr>
            <a:t>、平成２５年度と同一水準となった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町の基幹的歳入である税収が減少基調にあるため、今後は町税の適正な賦課徴収に努めるとともに、屏風深輪地区の産業団地の</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を進めるなど、町税収入をはじめとした財源確保の取組を強化する。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41</xdr:row>
      <xdr:rowOff>170039</xdr:rowOff>
    </xdr:to>
    <xdr:cxnSp macro="">
      <xdr:nvCxnSpPr>
        <xdr:cNvPr id="67" name="直線コネクタ 66"/>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42</xdr:row>
      <xdr:rowOff>11995</xdr:rowOff>
    </xdr:to>
    <xdr:cxnSp macro="">
      <xdr:nvCxnSpPr>
        <xdr:cNvPr id="70" name="直線コネクタ 69"/>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11995</xdr:rowOff>
    </xdr:to>
    <xdr:cxnSp macro="">
      <xdr:nvCxnSpPr>
        <xdr:cNvPr id="73" name="直線コネクタ 72"/>
        <xdr:cNvCxnSpPr/>
      </xdr:nvCxnSpPr>
      <xdr:spPr>
        <a:xfrm>
          <a:off x="2336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156633</xdr:rowOff>
    </xdr:to>
    <xdr:cxnSp macro="">
      <xdr:nvCxnSpPr>
        <xdr:cNvPr id="76" name="直線コネクタ 75"/>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6" name="円/楕円 85"/>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135766</xdr:rowOff>
    </xdr:from>
    <xdr:ext cx="762000" cy="259045"/>
    <xdr:sp macro="" textlink="">
      <xdr:nvSpPr>
        <xdr:cNvPr id="87"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8" name="円/楕円 87"/>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89" name="テキスト ボックス 88"/>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0" name="円/楕円 89"/>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1" name="テキスト ボックス 90"/>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2" name="円/楕円 91"/>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3" name="テキスト ボックス 92"/>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4" name="円/楕円 93"/>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5" name="テキスト ボックス 94"/>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社会保障関係経費等の増加により、比率は年々上昇してきており、近年は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前後で高止まりの傾向から脱却できない状態にある。</a:t>
          </a:r>
          <a:endParaRPr lang="ja-JP" altLang="ja-JP" sz="1400">
            <a:effectLst/>
          </a:endParaRPr>
        </a:p>
        <a:p>
          <a:r>
            <a:rPr kumimoji="1" lang="ja-JP" altLang="ja-JP" sz="1100">
              <a:solidFill>
                <a:schemeClr val="dk1"/>
              </a:solidFill>
              <a:effectLst/>
              <a:latin typeface="+mn-lt"/>
              <a:ea typeface="+mn-ea"/>
              <a:cs typeface="+mn-cs"/>
            </a:rPr>
            <a:t>　今後は、第</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次杉戸町行政改革大綱等に基づき、人件費及び公債費の外、経常的経費のさらなる節減に努める。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145542</xdr:rowOff>
    </xdr:from>
    <xdr:to>
      <xdr:col>7</xdr:col>
      <xdr:colOff>152400</xdr:colOff>
      <xdr:row>65</xdr:row>
      <xdr:rowOff>75438</xdr:rowOff>
    </xdr:to>
    <xdr:cxnSp macro="">
      <xdr:nvCxnSpPr>
        <xdr:cNvPr id="128" name="直線コネクタ 127"/>
        <xdr:cNvCxnSpPr/>
      </xdr:nvCxnSpPr>
      <xdr:spPr>
        <a:xfrm>
          <a:off x="4114800" y="1111834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49022</xdr:rowOff>
    </xdr:from>
    <xdr:to>
      <xdr:col>6</xdr:col>
      <xdr:colOff>0</xdr:colOff>
      <xdr:row>64</xdr:row>
      <xdr:rowOff>145542</xdr:rowOff>
    </xdr:to>
    <xdr:cxnSp macro="">
      <xdr:nvCxnSpPr>
        <xdr:cNvPr id="131" name="直線コネクタ 130"/>
        <xdr:cNvCxnSpPr/>
      </xdr:nvCxnSpPr>
      <xdr:spPr>
        <a:xfrm>
          <a:off x="3225800" y="110218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29718</xdr:rowOff>
    </xdr:from>
    <xdr:to>
      <xdr:col>4</xdr:col>
      <xdr:colOff>482600</xdr:colOff>
      <xdr:row>64</xdr:row>
      <xdr:rowOff>49022</xdr:rowOff>
    </xdr:to>
    <xdr:cxnSp macro="">
      <xdr:nvCxnSpPr>
        <xdr:cNvPr id="134" name="直線コネクタ 133"/>
        <xdr:cNvCxnSpPr/>
      </xdr:nvCxnSpPr>
      <xdr:spPr>
        <a:xfrm>
          <a:off x="2336800" y="110025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75692</xdr:rowOff>
    </xdr:from>
    <xdr:to>
      <xdr:col>3</xdr:col>
      <xdr:colOff>279400</xdr:colOff>
      <xdr:row>64</xdr:row>
      <xdr:rowOff>29718</xdr:rowOff>
    </xdr:to>
    <xdr:cxnSp macro="">
      <xdr:nvCxnSpPr>
        <xdr:cNvPr id="137" name="直線コネクタ 136"/>
        <xdr:cNvCxnSpPr/>
      </xdr:nvCxnSpPr>
      <xdr:spPr>
        <a:xfrm>
          <a:off x="1447800" y="1087704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24638</xdr:rowOff>
    </xdr:from>
    <xdr:to>
      <xdr:col>7</xdr:col>
      <xdr:colOff>203200</xdr:colOff>
      <xdr:row>65</xdr:row>
      <xdr:rowOff>126238</xdr:rowOff>
    </xdr:to>
    <xdr:sp macro="" textlink="">
      <xdr:nvSpPr>
        <xdr:cNvPr id="147" name="円/楕円 146"/>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168165</xdr:rowOff>
    </xdr:from>
    <xdr:ext cx="762000" cy="259045"/>
    <xdr:sp macro="" textlink="">
      <xdr:nvSpPr>
        <xdr:cNvPr id="148" name="財政構造の弾力性該当値テキスト"/>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94742</xdr:rowOff>
    </xdr:from>
    <xdr:to>
      <xdr:col>6</xdr:col>
      <xdr:colOff>50800</xdr:colOff>
      <xdr:row>65</xdr:row>
      <xdr:rowOff>24892</xdr:rowOff>
    </xdr:to>
    <xdr:sp macro="" textlink="">
      <xdr:nvSpPr>
        <xdr:cNvPr id="149" name="円/楕円 148"/>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9669</xdr:rowOff>
    </xdr:from>
    <xdr:ext cx="736600" cy="259045"/>
    <xdr:sp macro="" textlink="">
      <xdr:nvSpPr>
        <xdr:cNvPr id="150" name="テキスト ボックス 149"/>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169672</xdr:rowOff>
    </xdr:from>
    <xdr:to>
      <xdr:col>4</xdr:col>
      <xdr:colOff>533400</xdr:colOff>
      <xdr:row>64</xdr:row>
      <xdr:rowOff>99822</xdr:rowOff>
    </xdr:to>
    <xdr:sp macro="" textlink="">
      <xdr:nvSpPr>
        <xdr:cNvPr id="151" name="円/楕円 150"/>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84599</xdr:rowOff>
    </xdr:from>
    <xdr:ext cx="762000" cy="259045"/>
    <xdr:sp macro="" textlink="">
      <xdr:nvSpPr>
        <xdr:cNvPr id="152" name="テキスト ボックス 151"/>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150368</xdr:rowOff>
    </xdr:from>
    <xdr:to>
      <xdr:col>3</xdr:col>
      <xdr:colOff>330200</xdr:colOff>
      <xdr:row>64</xdr:row>
      <xdr:rowOff>80518</xdr:rowOff>
    </xdr:to>
    <xdr:sp macro="" textlink="">
      <xdr:nvSpPr>
        <xdr:cNvPr id="153" name="円/楕円 152"/>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65295</xdr:rowOff>
    </xdr:from>
    <xdr:ext cx="762000" cy="259045"/>
    <xdr:sp macro="" textlink="">
      <xdr:nvSpPr>
        <xdr:cNvPr id="154" name="テキスト ボックス 153"/>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55" name="円/楕円 154"/>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111269</xdr:rowOff>
    </xdr:from>
    <xdr:ext cx="762000" cy="259045"/>
    <xdr:sp macro="" textlink="">
      <xdr:nvSpPr>
        <xdr:cNvPr id="156" name="テキスト ボックス 155"/>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の消防広域化により消防職員の人件費が、一部事務組合への負担金（補助費等）に振り替わったことにより人件費の総額は減少しているものの、ごみ処理事業や町立幼稚園５園（平成２８年度からは３園に統合）の運営等を単独で実施していることから物件費が他団体に比較して高い状況となっていることから、県平均よりはやや高い水準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、より適切な定員管理に努めるとともに、契約内容や方法の見直しをはじめとした物件費の更なる縮減に努める。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136502</xdr:rowOff>
    </xdr:from>
    <xdr:to>
      <xdr:col>7</xdr:col>
      <xdr:colOff>152400</xdr:colOff>
      <xdr:row>82</xdr:row>
      <xdr:rowOff>170621</xdr:rowOff>
    </xdr:to>
    <xdr:cxnSp macro="">
      <xdr:nvCxnSpPr>
        <xdr:cNvPr id="191" name="直線コネクタ 190"/>
        <xdr:cNvCxnSpPr/>
      </xdr:nvCxnSpPr>
      <xdr:spPr>
        <a:xfrm>
          <a:off x="4114800" y="14195402"/>
          <a:ext cx="8382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136502</xdr:rowOff>
    </xdr:from>
    <xdr:to>
      <xdr:col>6</xdr:col>
      <xdr:colOff>0</xdr:colOff>
      <xdr:row>83</xdr:row>
      <xdr:rowOff>84728</xdr:rowOff>
    </xdr:to>
    <xdr:cxnSp macro="">
      <xdr:nvCxnSpPr>
        <xdr:cNvPr id="194" name="直線コネクタ 193"/>
        <xdr:cNvCxnSpPr/>
      </xdr:nvCxnSpPr>
      <xdr:spPr>
        <a:xfrm flipV="1">
          <a:off x="3225800" y="14195402"/>
          <a:ext cx="889000" cy="1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84728</xdr:rowOff>
    </xdr:from>
    <xdr:to>
      <xdr:col>4</xdr:col>
      <xdr:colOff>482600</xdr:colOff>
      <xdr:row>83</xdr:row>
      <xdr:rowOff>87052</xdr:rowOff>
    </xdr:to>
    <xdr:cxnSp macro="">
      <xdr:nvCxnSpPr>
        <xdr:cNvPr id="197" name="直線コネクタ 196"/>
        <xdr:cNvCxnSpPr/>
      </xdr:nvCxnSpPr>
      <xdr:spPr>
        <a:xfrm flipV="1">
          <a:off x="2336800" y="1431507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76484</xdr:rowOff>
    </xdr:from>
    <xdr:to>
      <xdr:col>3</xdr:col>
      <xdr:colOff>279400</xdr:colOff>
      <xdr:row>83</xdr:row>
      <xdr:rowOff>87052</xdr:rowOff>
    </xdr:to>
    <xdr:cxnSp macro="">
      <xdr:nvCxnSpPr>
        <xdr:cNvPr id="200" name="直線コネクタ 199"/>
        <xdr:cNvCxnSpPr/>
      </xdr:nvCxnSpPr>
      <xdr:spPr>
        <a:xfrm>
          <a:off x="1447800" y="14306834"/>
          <a:ext cx="889000" cy="1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119821</xdr:rowOff>
    </xdr:from>
    <xdr:to>
      <xdr:col>7</xdr:col>
      <xdr:colOff>203200</xdr:colOff>
      <xdr:row>83</xdr:row>
      <xdr:rowOff>49971</xdr:rowOff>
    </xdr:to>
    <xdr:sp macro="" textlink="">
      <xdr:nvSpPr>
        <xdr:cNvPr id="210" name="円/楕円 209"/>
        <xdr:cNvSpPr/>
      </xdr:nvSpPr>
      <xdr:spPr>
        <a:xfrm>
          <a:off x="4902200" y="141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136348</xdr:rowOff>
    </xdr:from>
    <xdr:ext cx="762000" cy="259045"/>
    <xdr:sp macro="" textlink="">
      <xdr:nvSpPr>
        <xdr:cNvPr id="211" name="人件費・物件費等の状況該当値テキスト"/>
        <xdr:cNvSpPr txBox="1"/>
      </xdr:nvSpPr>
      <xdr:spPr>
        <a:xfrm>
          <a:off x="5041900" y="1402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103,318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85702</xdr:rowOff>
    </xdr:from>
    <xdr:to>
      <xdr:col>6</xdr:col>
      <xdr:colOff>50800</xdr:colOff>
      <xdr:row>83</xdr:row>
      <xdr:rowOff>15852</xdr:rowOff>
    </xdr:to>
    <xdr:sp macro="" textlink="">
      <xdr:nvSpPr>
        <xdr:cNvPr id="212" name="円/楕円 211"/>
        <xdr:cNvSpPr/>
      </xdr:nvSpPr>
      <xdr:spPr>
        <a:xfrm>
          <a:off x="4064000" y="141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26029</xdr:rowOff>
    </xdr:from>
    <xdr:ext cx="736600" cy="259045"/>
    <xdr:sp macro="" textlink="">
      <xdr:nvSpPr>
        <xdr:cNvPr id="213" name="テキスト ボックス 212"/>
        <xdr:cNvSpPr txBox="1"/>
      </xdr:nvSpPr>
      <xdr:spPr>
        <a:xfrm>
          <a:off x="3733800" y="1391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99,076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33928</xdr:rowOff>
    </xdr:from>
    <xdr:to>
      <xdr:col>4</xdr:col>
      <xdr:colOff>533400</xdr:colOff>
      <xdr:row>83</xdr:row>
      <xdr:rowOff>135528</xdr:rowOff>
    </xdr:to>
    <xdr:sp macro="" textlink="">
      <xdr:nvSpPr>
        <xdr:cNvPr id="214" name="円/楕円 213"/>
        <xdr:cNvSpPr/>
      </xdr:nvSpPr>
      <xdr:spPr>
        <a:xfrm>
          <a:off x="3175000" y="1426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120305</xdr:rowOff>
    </xdr:from>
    <xdr:ext cx="762000" cy="259045"/>
    <xdr:sp macro="" textlink="">
      <xdr:nvSpPr>
        <xdr:cNvPr id="215" name="テキスト ボックス 214"/>
        <xdr:cNvSpPr txBox="1"/>
      </xdr:nvSpPr>
      <xdr:spPr>
        <a:xfrm>
          <a:off x="2844800" y="1435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113,955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36252</xdr:rowOff>
    </xdr:from>
    <xdr:to>
      <xdr:col>3</xdr:col>
      <xdr:colOff>330200</xdr:colOff>
      <xdr:row>83</xdr:row>
      <xdr:rowOff>137852</xdr:rowOff>
    </xdr:to>
    <xdr:sp macro="" textlink="">
      <xdr:nvSpPr>
        <xdr:cNvPr id="216" name="円/楕円 215"/>
        <xdr:cNvSpPr/>
      </xdr:nvSpPr>
      <xdr:spPr>
        <a:xfrm>
          <a:off x="2286000" y="1426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122629</xdr:rowOff>
    </xdr:from>
    <xdr:ext cx="762000" cy="259045"/>
    <xdr:sp macro="" textlink="">
      <xdr:nvSpPr>
        <xdr:cNvPr id="217" name="テキスト ボックス 216"/>
        <xdr:cNvSpPr txBox="1"/>
      </xdr:nvSpPr>
      <xdr:spPr>
        <a:xfrm>
          <a:off x="1955800" y="1435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114,244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25684</xdr:rowOff>
    </xdr:from>
    <xdr:to>
      <xdr:col>2</xdr:col>
      <xdr:colOff>127000</xdr:colOff>
      <xdr:row>83</xdr:row>
      <xdr:rowOff>127284</xdr:rowOff>
    </xdr:to>
    <xdr:sp macro="" textlink="">
      <xdr:nvSpPr>
        <xdr:cNvPr id="218" name="円/楕円 217"/>
        <xdr:cNvSpPr/>
      </xdr:nvSpPr>
      <xdr:spPr>
        <a:xfrm>
          <a:off x="1397000" y="1425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112061</xdr:rowOff>
    </xdr:from>
    <xdr:ext cx="762000" cy="259045"/>
    <xdr:sp macro="" textlink="">
      <xdr:nvSpPr>
        <xdr:cNvPr id="219" name="テキスト ボックス 218"/>
        <xdr:cNvSpPr txBox="1"/>
      </xdr:nvSpPr>
      <xdr:spPr>
        <a:xfrm>
          <a:off x="1066800" y="1434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大学卒</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年以上</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年未満の職員が多く昇格したことにより、平均給与が上がった</a:t>
          </a:r>
          <a:r>
            <a:rPr kumimoji="1" lang="ja-JP" altLang="ja-JP" sz="1100">
              <a:solidFill>
                <a:schemeClr val="dk1"/>
              </a:solidFill>
              <a:effectLst/>
              <a:latin typeface="+mn-lt"/>
              <a:ea typeface="+mn-ea"/>
              <a:cs typeface="+mn-cs"/>
            </a:rPr>
            <a:t>ことから、平成２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年度は昨年度より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今後も、国や他団体の給与水準等をふまえ、給与の適正化を図るとともに、職員数削減と併せた人件費の抑制に努める。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97028</xdr:rowOff>
    </xdr:to>
    <xdr:cxnSp macro="">
      <xdr:nvCxnSpPr>
        <xdr:cNvPr id="251" name="直線コネクタ 250"/>
        <xdr:cNvCxnSpPr/>
      </xdr:nvCxnSpPr>
      <xdr:spPr>
        <a:xfrm>
          <a:off x="16179800" y="14411961"/>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56914</xdr:rowOff>
    </xdr:from>
    <xdr:ext cx="762000" cy="259045"/>
    <xdr:sp macro="" textlink="">
      <xdr:nvSpPr>
        <xdr:cNvPr id="252" name="給与水準   （国との比較）平均値テキスト"/>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88</xdr:row>
      <xdr:rowOff>135128</xdr:rowOff>
    </xdr:to>
    <xdr:cxnSp macro="">
      <xdr:nvCxnSpPr>
        <xdr:cNvPr id="254" name="直線コネクタ 253"/>
        <xdr:cNvCxnSpPr/>
      </xdr:nvCxnSpPr>
      <xdr:spPr>
        <a:xfrm flipV="1">
          <a:off x="15290800" y="14411961"/>
          <a:ext cx="889000" cy="8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6" name="テキスト ボックス 255"/>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135128</xdr:rowOff>
    </xdr:from>
    <xdr:to>
      <xdr:col>22</xdr:col>
      <xdr:colOff>203200</xdr:colOff>
      <xdr:row>89</xdr:row>
      <xdr:rowOff>50546</xdr:rowOff>
    </xdr:to>
    <xdr:cxnSp macro="">
      <xdr:nvCxnSpPr>
        <xdr:cNvPr id="257" name="直線コネクタ 256"/>
        <xdr:cNvCxnSpPr/>
      </xdr:nvCxnSpPr>
      <xdr:spPr>
        <a:xfrm flipV="1">
          <a:off x="14401800" y="152227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59" name="テキスト ボックス 258"/>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2794</xdr:rowOff>
    </xdr:from>
    <xdr:to>
      <xdr:col>21</xdr:col>
      <xdr:colOff>0</xdr:colOff>
      <xdr:row>89</xdr:row>
      <xdr:rowOff>50546</xdr:rowOff>
    </xdr:to>
    <xdr:cxnSp macro="">
      <xdr:nvCxnSpPr>
        <xdr:cNvPr id="260" name="直線コネクタ 259"/>
        <xdr:cNvCxnSpPr/>
      </xdr:nvCxnSpPr>
      <xdr:spPr>
        <a:xfrm>
          <a:off x="13512800" y="14576044"/>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5859</xdr:rowOff>
    </xdr:from>
    <xdr:ext cx="762000" cy="259045"/>
    <xdr:sp macro="" textlink="">
      <xdr:nvSpPr>
        <xdr:cNvPr id="264" name="テキスト ボックス 263"/>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70" name="円/楕円 269"/>
        <xdr:cNvSpPr/>
      </xdr:nvSpPr>
      <xdr:spPr>
        <a:xfrm>
          <a:off x="169672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62755</xdr:rowOff>
    </xdr:from>
    <xdr:ext cx="762000" cy="259045"/>
    <xdr:sp macro="" textlink="">
      <xdr:nvSpPr>
        <xdr:cNvPr id="271" name="給与水準   （国との比較）該当値テキスト"/>
        <xdr:cNvSpPr txBox="1"/>
      </xdr:nvSpPr>
      <xdr:spPr>
        <a:xfrm>
          <a:off x="17106900" y="1429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2" name="円/楕円 271"/>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73" name="テキスト ボックス 272"/>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84328</xdr:rowOff>
    </xdr:from>
    <xdr:to>
      <xdr:col>22</xdr:col>
      <xdr:colOff>254000</xdr:colOff>
      <xdr:row>89</xdr:row>
      <xdr:rowOff>14478</xdr:rowOff>
    </xdr:to>
    <xdr:sp macro="" textlink="">
      <xdr:nvSpPr>
        <xdr:cNvPr id="274" name="円/楕円 273"/>
        <xdr:cNvSpPr/>
      </xdr:nvSpPr>
      <xdr:spPr>
        <a:xfrm>
          <a:off x="15240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24655</xdr:rowOff>
    </xdr:from>
    <xdr:ext cx="762000" cy="259045"/>
    <xdr:sp macro="" textlink="">
      <xdr:nvSpPr>
        <xdr:cNvPr id="275" name="テキスト ボックス 274"/>
        <xdr:cNvSpPr txBox="1"/>
      </xdr:nvSpPr>
      <xdr:spPr>
        <a:xfrm>
          <a:off x="14909800" y="1494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171196</xdr:rowOff>
    </xdr:from>
    <xdr:to>
      <xdr:col>21</xdr:col>
      <xdr:colOff>50800</xdr:colOff>
      <xdr:row>89</xdr:row>
      <xdr:rowOff>101346</xdr:rowOff>
    </xdr:to>
    <xdr:sp macro="" textlink="">
      <xdr:nvSpPr>
        <xdr:cNvPr id="276" name="円/楕円 275"/>
        <xdr:cNvSpPr/>
      </xdr:nvSpPr>
      <xdr:spPr>
        <a:xfrm>
          <a:off x="14351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86123</xdr:rowOff>
    </xdr:from>
    <xdr:ext cx="762000" cy="259045"/>
    <xdr:sp macro="" textlink="">
      <xdr:nvSpPr>
        <xdr:cNvPr id="277" name="テキスト ボックス 276"/>
        <xdr:cNvSpPr txBox="1"/>
      </xdr:nvSpPr>
      <xdr:spPr>
        <a:xfrm>
          <a:off x="14020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78" name="円/楕円 277"/>
        <xdr:cNvSpPr/>
      </xdr:nvSpPr>
      <xdr:spPr>
        <a:xfrm>
          <a:off x="13462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38371</xdr:rowOff>
    </xdr:from>
    <xdr:ext cx="762000" cy="259045"/>
    <xdr:sp macro="" textlink="">
      <xdr:nvSpPr>
        <xdr:cNvPr id="279" name="テキスト ボックス 278"/>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年度は、前年に比して１名職員が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、分母となる人口</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前年より大きかった（</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280</a:t>
          </a:r>
          <a:r>
            <a:rPr kumimoji="1" lang="ja-JP" altLang="ja-JP" sz="1100">
              <a:solidFill>
                <a:schemeClr val="dk1"/>
              </a:solidFill>
              <a:effectLst/>
              <a:latin typeface="+mn-lt"/>
              <a:ea typeface="+mn-ea"/>
              <a:cs typeface="+mn-cs"/>
            </a:rPr>
            <a:t>人程度減</a:t>
          </a:r>
          <a:r>
            <a:rPr kumimoji="1" lang="ja-JP" altLang="en-US" sz="1100">
              <a:solidFill>
                <a:schemeClr val="dk1"/>
              </a:solidFill>
              <a:effectLst/>
              <a:latin typeface="+mn-lt"/>
              <a:ea typeface="+mn-ea"/>
              <a:cs typeface="+mn-cs"/>
            </a:rPr>
            <a:t>、前年は</a:t>
          </a:r>
          <a:r>
            <a:rPr kumimoji="1" lang="en-US" altLang="ja-JP" sz="1100">
              <a:solidFill>
                <a:schemeClr val="dk1"/>
              </a:solidFill>
              <a:effectLst/>
              <a:latin typeface="+mn-lt"/>
              <a:ea typeface="+mn-ea"/>
              <a:cs typeface="+mn-cs"/>
            </a:rPr>
            <a:t>240</a:t>
          </a:r>
          <a:r>
            <a:rPr kumimoji="1" lang="ja-JP" altLang="en-US" sz="1100">
              <a:solidFill>
                <a:schemeClr val="dk1"/>
              </a:solidFill>
              <a:effectLst/>
              <a:latin typeface="+mn-lt"/>
              <a:ea typeface="+mn-ea"/>
              <a:cs typeface="+mn-cs"/>
            </a:rPr>
            <a:t>人程度の減）</a:t>
          </a:r>
          <a:r>
            <a:rPr kumimoji="1" lang="ja-JP" altLang="ja-JP" sz="1100">
              <a:solidFill>
                <a:schemeClr val="dk1"/>
              </a:solidFill>
              <a:effectLst/>
              <a:latin typeface="+mn-lt"/>
              <a:ea typeface="+mn-ea"/>
              <a:cs typeface="+mn-cs"/>
            </a:rPr>
            <a:t>ことから、前年より微増となった。今後も適正な定員管理に努める。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xdr:rowOff>
    </xdr:from>
    <xdr:to>
      <xdr:col>24</xdr:col>
      <xdr:colOff>558800</xdr:colOff>
      <xdr:row>60</xdr:row>
      <xdr:rowOff>1270</xdr:rowOff>
    </xdr:to>
    <xdr:cxnSp macro="">
      <xdr:nvCxnSpPr>
        <xdr:cNvPr id="316" name="直線コネクタ 315"/>
        <xdr:cNvCxnSpPr/>
      </xdr:nvCxnSpPr>
      <xdr:spPr>
        <a:xfrm>
          <a:off x="16179800" y="1028712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7"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164677</xdr:rowOff>
    </xdr:from>
    <xdr:to>
      <xdr:col>23</xdr:col>
      <xdr:colOff>406400</xdr:colOff>
      <xdr:row>60</xdr:row>
      <xdr:rowOff>121</xdr:rowOff>
    </xdr:to>
    <xdr:cxnSp macro="">
      <xdr:nvCxnSpPr>
        <xdr:cNvPr id="319" name="直線コネクタ 318"/>
        <xdr:cNvCxnSpPr/>
      </xdr:nvCxnSpPr>
      <xdr:spPr>
        <a:xfrm>
          <a:off x="15290800" y="1028022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1" name="テキスト ボックス 320"/>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164677</xdr:rowOff>
    </xdr:from>
    <xdr:to>
      <xdr:col>22</xdr:col>
      <xdr:colOff>203200</xdr:colOff>
      <xdr:row>61</xdr:row>
      <xdr:rowOff>18264</xdr:rowOff>
    </xdr:to>
    <xdr:cxnSp macro="">
      <xdr:nvCxnSpPr>
        <xdr:cNvPr id="322" name="直線コネクタ 321"/>
        <xdr:cNvCxnSpPr/>
      </xdr:nvCxnSpPr>
      <xdr:spPr>
        <a:xfrm flipV="1">
          <a:off x="14401800" y="1028022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4" name="テキスト ボックス 323"/>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9072</xdr:rowOff>
    </xdr:from>
    <xdr:to>
      <xdr:col>21</xdr:col>
      <xdr:colOff>0</xdr:colOff>
      <xdr:row>61</xdr:row>
      <xdr:rowOff>18264</xdr:rowOff>
    </xdr:to>
    <xdr:cxnSp macro="">
      <xdr:nvCxnSpPr>
        <xdr:cNvPr id="325" name="直線コネクタ 324"/>
        <xdr:cNvCxnSpPr/>
      </xdr:nvCxnSpPr>
      <xdr:spPr>
        <a:xfrm>
          <a:off x="13512800" y="1046752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7" name="テキスト ボックス 326"/>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35" name="円/楕円 334"/>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138447</xdr:rowOff>
    </xdr:from>
    <xdr:ext cx="762000" cy="259045"/>
    <xdr:sp macro="" textlink="">
      <xdr:nvSpPr>
        <xdr:cNvPr id="336"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120771</xdr:rowOff>
    </xdr:from>
    <xdr:to>
      <xdr:col>23</xdr:col>
      <xdr:colOff>457200</xdr:colOff>
      <xdr:row>60</xdr:row>
      <xdr:rowOff>50921</xdr:rowOff>
    </xdr:to>
    <xdr:sp macro="" textlink="">
      <xdr:nvSpPr>
        <xdr:cNvPr id="337" name="円/楕円 336"/>
        <xdr:cNvSpPr/>
      </xdr:nvSpPr>
      <xdr:spPr>
        <a:xfrm>
          <a:off x="16129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61098</xdr:rowOff>
    </xdr:from>
    <xdr:ext cx="736600" cy="259045"/>
    <xdr:sp macro="" textlink="">
      <xdr:nvSpPr>
        <xdr:cNvPr id="338" name="テキスト ボックス 337"/>
        <xdr:cNvSpPr txBox="1"/>
      </xdr:nvSpPr>
      <xdr:spPr>
        <a:xfrm>
          <a:off x="15798800" y="1000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113877</xdr:rowOff>
    </xdr:from>
    <xdr:to>
      <xdr:col>22</xdr:col>
      <xdr:colOff>254000</xdr:colOff>
      <xdr:row>60</xdr:row>
      <xdr:rowOff>44027</xdr:rowOff>
    </xdr:to>
    <xdr:sp macro="" textlink="">
      <xdr:nvSpPr>
        <xdr:cNvPr id="339" name="円/楕円 338"/>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54204</xdr:rowOff>
    </xdr:from>
    <xdr:ext cx="762000" cy="259045"/>
    <xdr:sp macro="" textlink="">
      <xdr:nvSpPr>
        <xdr:cNvPr id="340" name="テキスト ボックス 339"/>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138914</xdr:rowOff>
    </xdr:from>
    <xdr:to>
      <xdr:col>21</xdr:col>
      <xdr:colOff>50800</xdr:colOff>
      <xdr:row>61</xdr:row>
      <xdr:rowOff>69064</xdr:rowOff>
    </xdr:to>
    <xdr:sp macro="" textlink="">
      <xdr:nvSpPr>
        <xdr:cNvPr id="341" name="円/楕円 340"/>
        <xdr:cNvSpPr/>
      </xdr:nvSpPr>
      <xdr:spPr>
        <a:xfrm>
          <a:off x="143510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53841</xdr:rowOff>
    </xdr:from>
    <xdr:ext cx="762000" cy="259045"/>
    <xdr:sp macro="" textlink="">
      <xdr:nvSpPr>
        <xdr:cNvPr id="342" name="テキスト ボックス 341"/>
        <xdr:cNvSpPr txBox="1"/>
      </xdr:nvSpPr>
      <xdr:spPr>
        <a:xfrm>
          <a:off x="14020800" y="105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129722</xdr:rowOff>
    </xdr:from>
    <xdr:to>
      <xdr:col>19</xdr:col>
      <xdr:colOff>533400</xdr:colOff>
      <xdr:row>61</xdr:row>
      <xdr:rowOff>59872</xdr:rowOff>
    </xdr:to>
    <xdr:sp macro="" textlink="">
      <xdr:nvSpPr>
        <xdr:cNvPr id="343" name="円/楕円 342"/>
        <xdr:cNvSpPr/>
      </xdr:nvSpPr>
      <xdr:spPr>
        <a:xfrm>
          <a:off x="13462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44649</xdr:rowOff>
    </xdr:from>
    <xdr:ext cx="762000" cy="259045"/>
    <xdr:sp macro="" textlink="">
      <xdr:nvSpPr>
        <xdr:cNvPr id="344" name="テキスト ボックス 343"/>
        <xdr:cNvSpPr txBox="1"/>
      </xdr:nvSpPr>
      <xdr:spPr>
        <a:xfrm>
          <a:off x="13131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年度の単年度実質公債費比率は、公営企業債</a:t>
          </a:r>
          <a:r>
            <a:rPr kumimoji="1" lang="ja-JP" altLang="en-US" sz="1100">
              <a:solidFill>
                <a:schemeClr val="dk1"/>
              </a:solidFill>
              <a:effectLst/>
              <a:latin typeface="+mn-lt"/>
              <a:ea typeface="+mn-ea"/>
              <a:cs typeface="+mn-cs"/>
            </a:rPr>
            <a:t>の償還が順調に進んでおり、償還に係る一般会計繰出金が少なくなっていること（▲</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億）、及び普通交付税算入対象の地方債が増えたこと（</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億）ことを主因として、前年度より▲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今後とも、新規の地方債発行や債務負担行為設定の抑制に努め、比率の上昇を抑える。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154094</xdr:rowOff>
    </xdr:to>
    <xdr:cxnSp macro="">
      <xdr:nvCxnSpPr>
        <xdr:cNvPr id="377" name="直線コネクタ 376"/>
        <xdr:cNvCxnSpPr/>
      </xdr:nvCxnSpPr>
      <xdr:spPr>
        <a:xfrm flipV="1">
          <a:off x="16179800" y="729869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78"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154094</xdr:rowOff>
    </xdr:from>
    <xdr:to>
      <xdr:col>23</xdr:col>
      <xdr:colOff>406400</xdr:colOff>
      <xdr:row>43</xdr:row>
      <xdr:rowOff>55033</xdr:rowOff>
    </xdr:to>
    <xdr:cxnSp macro="">
      <xdr:nvCxnSpPr>
        <xdr:cNvPr id="380" name="直線コネクタ 379"/>
        <xdr:cNvCxnSpPr/>
      </xdr:nvCxnSpPr>
      <xdr:spPr>
        <a:xfrm flipV="1">
          <a:off x="15290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2" name="テキスト ボックス 38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43</xdr:row>
      <xdr:rowOff>103294</xdr:rowOff>
    </xdr:to>
    <xdr:cxnSp macro="">
      <xdr:nvCxnSpPr>
        <xdr:cNvPr id="383" name="直線コネクタ 382"/>
        <xdr:cNvCxnSpPr/>
      </xdr:nvCxnSpPr>
      <xdr:spPr>
        <a:xfrm flipV="1">
          <a:off x="14401800" y="74273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5" name="テキスト ボックス 384"/>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44</xdr:row>
      <xdr:rowOff>44450</xdr:rowOff>
    </xdr:to>
    <xdr:cxnSp macro="">
      <xdr:nvCxnSpPr>
        <xdr:cNvPr id="386" name="直線コネクタ 385"/>
        <xdr:cNvCxnSpPr/>
      </xdr:nvCxnSpPr>
      <xdr:spPr>
        <a:xfrm flipV="1">
          <a:off x="13512800" y="74756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8" name="テキスト ボックス 387"/>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0" name="テキスト ボックス 389"/>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6" name="円/楕円 395"/>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7"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103294</xdr:rowOff>
    </xdr:from>
    <xdr:to>
      <xdr:col>23</xdr:col>
      <xdr:colOff>457200</xdr:colOff>
      <xdr:row>43</xdr:row>
      <xdr:rowOff>33444</xdr:rowOff>
    </xdr:to>
    <xdr:sp macro="" textlink="">
      <xdr:nvSpPr>
        <xdr:cNvPr id="398" name="円/楕円 397"/>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399" name="テキスト ボックス 398"/>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400" name="円/楕円 399"/>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401" name="テキスト ボックス 400"/>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02" name="円/楕円 401"/>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03" name="テキスト ボックス 402"/>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04" name="円/楕円 403"/>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05" name="テキスト ボックス 404"/>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年度は、地方債の現在高の減（▲</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億円）、債務負担行為に基づく支出予定額の減（▲</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億円）及び基準財政需要額算入見込額の増（</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億円）等により、将来負担比率が</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ポイント低下した。</a:t>
          </a:r>
          <a:endParaRPr lang="ja-JP" altLang="ja-JP" sz="1400">
            <a:effectLst/>
          </a:endParaRPr>
        </a:p>
        <a:p>
          <a:r>
            <a:rPr kumimoji="1" lang="ja-JP" altLang="ja-JP" sz="1100">
              <a:solidFill>
                <a:schemeClr val="dk1"/>
              </a:solidFill>
              <a:effectLst/>
              <a:latin typeface="+mn-lt"/>
              <a:ea typeface="+mn-ea"/>
              <a:cs typeface="+mn-cs"/>
            </a:rPr>
            <a:t>　早期健全化基準である</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を大きく下回っていることから、健全であるといえるが、類似団体平均とほぼ同程度であるため、今後も、地方債残高の減少、債務負担行為設定の抑制及び職員定数の削減等に努め、比率の減少に努める。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107103</xdr:rowOff>
    </xdr:from>
    <xdr:to>
      <xdr:col>24</xdr:col>
      <xdr:colOff>558800</xdr:colOff>
      <xdr:row>14</xdr:row>
      <xdr:rowOff>125603</xdr:rowOff>
    </xdr:to>
    <xdr:cxnSp macro="">
      <xdr:nvCxnSpPr>
        <xdr:cNvPr id="439" name="直線コネクタ 438"/>
        <xdr:cNvCxnSpPr/>
      </xdr:nvCxnSpPr>
      <xdr:spPr>
        <a:xfrm flipV="1">
          <a:off x="16179800" y="2507403"/>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0"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125603</xdr:rowOff>
    </xdr:from>
    <xdr:to>
      <xdr:col>23</xdr:col>
      <xdr:colOff>406400</xdr:colOff>
      <xdr:row>15</xdr:row>
      <xdr:rowOff>52282</xdr:rowOff>
    </xdr:to>
    <xdr:cxnSp macro="">
      <xdr:nvCxnSpPr>
        <xdr:cNvPr id="442" name="直線コネクタ 441"/>
        <xdr:cNvCxnSpPr/>
      </xdr:nvCxnSpPr>
      <xdr:spPr>
        <a:xfrm flipV="1">
          <a:off x="15290800" y="2525903"/>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13860</xdr:rowOff>
    </xdr:from>
    <xdr:ext cx="736600" cy="259045"/>
    <xdr:sp macro="" textlink="">
      <xdr:nvSpPr>
        <xdr:cNvPr id="444" name="テキスト ボックス 443"/>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52282</xdr:rowOff>
    </xdr:from>
    <xdr:to>
      <xdr:col>22</xdr:col>
      <xdr:colOff>203200</xdr:colOff>
      <xdr:row>16</xdr:row>
      <xdr:rowOff>98002</xdr:rowOff>
    </xdr:to>
    <xdr:cxnSp macro="">
      <xdr:nvCxnSpPr>
        <xdr:cNvPr id="445" name="直線コネクタ 444"/>
        <xdr:cNvCxnSpPr/>
      </xdr:nvCxnSpPr>
      <xdr:spPr>
        <a:xfrm flipV="1">
          <a:off x="14401800" y="26240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6" name="フローチャート : 判断 445"/>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7" name="テキスト ボックス 446"/>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98002</xdr:rowOff>
    </xdr:from>
    <xdr:to>
      <xdr:col>21</xdr:col>
      <xdr:colOff>0</xdr:colOff>
      <xdr:row>17</xdr:row>
      <xdr:rowOff>55245</xdr:rowOff>
    </xdr:to>
    <xdr:cxnSp macro="">
      <xdr:nvCxnSpPr>
        <xdr:cNvPr id="448" name="直線コネクタ 447"/>
        <xdr:cNvCxnSpPr/>
      </xdr:nvCxnSpPr>
      <xdr:spPr>
        <a:xfrm flipV="1">
          <a:off x="13512800" y="284120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56303</xdr:rowOff>
    </xdr:from>
    <xdr:to>
      <xdr:col>24</xdr:col>
      <xdr:colOff>609600</xdr:colOff>
      <xdr:row>14</xdr:row>
      <xdr:rowOff>157903</xdr:rowOff>
    </xdr:to>
    <xdr:sp macro="" textlink="">
      <xdr:nvSpPr>
        <xdr:cNvPr id="458" name="円/楕円 457"/>
        <xdr:cNvSpPr/>
      </xdr:nvSpPr>
      <xdr:spPr>
        <a:xfrm>
          <a:off x="169672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72830</xdr:rowOff>
    </xdr:from>
    <xdr:ext cx="762000" cy="259045"/>
    <xdr:sp macro="" textlink="">
      <xdr:nvSpPr>
        <xdr:cNvPr id="459" name="将来負担の状況該当値テキスト"/>
        <xdr:cNvSpPr txBox="1"/>
      </xdr:nvSpPr>
      <xdr:spPr>
        <a:xfrm>
          <a:off x="17106900" y="230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74803</xdr:rowOff>
    </xdr:from>
    <xdr:to>
      <xdr:col>23</xdr:col>
      <xdr:colOff>457200</xdr:colOff>
      <xdr:row>15</xdr:row>
      <xdr:rowOff>4953</xdr:rowOff>
    </xdr:to>
    <xdr:sp macro="" textlink="">
      <xdr:nvSpPr>
        <xdr:cNvPr id="460" name="円/楕円 459"/>
        <xdr:cNvSpPr/>
      </xdr:nvSpPr>
      <xdr:spPr>
        <a:xfrm>
          <a:off x="16129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15130</xdr:rowOff>
    </xdr:from>
    <xdr:ext cx="736600" cy="259045"/>
    <xdr:sp macro="" textlink="">
      <xdr:nvSpPr>
        <xdr:cNvPr id="461" name="テキスト ボックス 460"/>
        <xdr:cNvSpPr txBox="1"/>
      </xdr:nvSpPr>
      <xdr:spPr>
        <a:xfrm>
          <a:off x="15798800" y="224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1482</xdr:rowOff>
    </xdr:from>
    <xdr:to>
      <xdr:col>22</xdr:col>
      <xdr:colOff>254000</xdr:colOff>
      <xdr:row>15</xdr:row>
      <xdr:rowOff>103082</xdr:rowOff>
    </xdr:to>
    <xdr:sp macro="" textlink="">
      <xdr:nvSpPr>
        <xdr:cNvPr id="462" name="円/楕円 461"/>
        <xdr:cNvSpPr/>
      </xdr:nvSpPr>
      <xdr:spPr>
        <a:xfrm>
          <a:off x="15240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87859</xdr:rowOff>
    </xdr:from>
    <xdr:ext cx="762000" cy="259045"/>
    <xdr:sp macro="" textlink="">
      <xdr:nvSpPr>
        <xdr:cNvPr id="463" name="テキスト ボックス 462"/>
        <xdr:cNvSpPr txBox="1"/>
      </xdr:nvSpPr>
      <xdr:spPr>
        <a:xfrm>
          <a:off x="14909800" y="265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47202</xdr:rowOff>
    </xdr:from>
    <xdr:to>
      <xdr:col>21</xdr:col>
      <xdr:colOff>50800</xdr:colOff>
      <xdr:row>16</xdr:row>
      <xdr:rowOff>148802</xdr:rowOff>
    </xdr:to>
    <xdr:sp macro="" textlink="">
      <xdr:nvSpPr>
        <xdr:cNvPr id="464" name="円/楕円 463"/>
        <xdr:cNvSpPr/>
      </xdr:nvSpPr>
      <xdr:spPr>
        <a:xfrm>
          <a:off x="14351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133579</xdr:rowOff>
    </xdr:from>
    <xdr:ext cx="762000" cy="259045"/>
    <xdr:sp macro="" textlink="">
      <xdr:nvSpPr>
        <xdr:cNvPr id="465" name="テキスト ボックス 464"/>
        <xdr:cNvSpPr txBox="1"/>
      </xdr:nvSpPr>
      <xdr:spPr>
        <a:xfrm>
          <a:off x="14020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4445</xdr:rowOff>
    </xdr:from>
    <xdr:to>
      <xdr:col>19</xdr:col>
      <xdr:colOff>533400</xdr:colOff>
      <xdr:row>17</xdr:row>
      <xdr:rowOff>106045</xdr:rowOff>
    </xdr:to>
    <xdr:sp macro="" textlink="">
      <xdr:nvSpPr>
        <xdr:cNvPr id="466" name="円/楕円 465"/>
        <xdr:cNvSpPr/>
      </xdr:nvSpPr>
      <xdr:spPr>
        <a:xfrm>
          <a:off x="13462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90822</xdr:rowOff>
    </xdr:from>
    <xdr:ext cx="762000" cy="259045"/>
    <xdr:sp macro="" textlink="">
      <xdr:nvSpPr>
        <xdr:cNvPr id="467" name="テキスト ボックス 466"/>
        <xdr:cNvSpPr txBox="1"/>
      </xdr:nvSpPr>
      <xdr:spPr>
        <a:xfrm>
          <a:off x="13131800" y="300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46,298
45,921
30.03
13,086,808
12,173,537
529,079
8,455,152
8,708,257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ごみ処理事業及び町立幼稚園５園と町単独で運営していることが主因</a:t>
          </a:r>
          <a:r>
            <a:rPr kumimoji="1" lang="ja-JP" altLang="en-US" sz="1100">
              <a:solidFill>
                <a:schemeClr val="dk1"/>
              </a:solidFill>
              <a:effectLst/>
              <a:latin typeface="+mn-lt"/>
              <a:ea typeface="+mn-ea"/>
              <a:cs typeface="+mn-cs"/>
            </a:rPr>
            <a:t>として、類似団体よりもやや高い水準となっているが</a:t>
          </a:r>
          <a:r>
            <a:rPr kumimoji="1" lang="ja-JP" altLang="ja-JP" sz="1100">
              <a:solidFill>
                <a:schemeClr val="dk1"/>
              </a:solidFill>
              <a:effectLst/>
              <a:latin typeface="+mn-lt"/>
              <a:ea typeface="+mn-ea"/>
              <a:cs typeface="+mn-cs"/>
            </a:rPr>
            <a:t>、行政サービスの提供方法の差異によるものといえる。</a:t>
          </a:r>
          <a:endParaRPr lang="ja-JP" altLang="ja-JP" sz="1400">
            <a:effectLst/>
          </a:endParaRPr>
        </a:p>
        <a:p>
          <a:r>
            <a:rPr kumimoji="1" lang="ja-JP" altLang="ja-JP" sz="1100">
              <a:solidFill>
                <a:schemeClr val="dk1"/>
              </a:solidFill>
              <a:effectLst/>
              <a:latin typeface="+mn-lt"/>
              <a:ea typeface="+mn-ea"/>
              <a:cs typeface="+mn-cs"/>
            </a:rPr>
            <a:t>　今後とも、適正な定員管理に努めるとともに、広域行政の推進等により人件費の抑制に努める。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37</xdr:row>
      <xdr:rowOff>69850</xdr:rowOff>
    </xdr:to>
    <xdr:cxnSp macro="">
      <xdr:nvCxnSpPr>
        <xdr:cNvPr id="62" name="直線コネクタ 61"/>
        <xdr:cNvCxnSpPr/>
      </xdr:nvCxnSpPr>
      <xdr:spPr>
        <a:xfrm>
          <a:off x="3987800" y="63723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39</xdr:row>
      <xdr:rowOff>110998</xdr:rowOff>
    </xdr:to>
    <xdr:cxnSp macro="">
      <xdr:nvCxnSpPr>
        <xdr:cNvPr id="65" name="直線コネクタ 64"/>
        <xdr:cNvCxnSpPr/>
      </xdr:nvCxnSpPr>
      <xdr:spPr>
        <a:xfrm flipV="1">
          <a:off x="3098800" y="637235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92710</xdr:rowOff>
    </xdr:from>
    <xdr:to>
      <xdr:col>4</xdr:col>
      <xdr:colOff>346075</xdr:colOff>
      <xdr:row>39</xdr:row>
      <xdr:rowOff>110998</xdr:rowOff>
    </xdr:to>
    <xdr:cxnSp macro="">
      <xdr:nvCxnSpPr>
        <xdr:cNvPr id="68" name="直線コネクタ 67"/>
        <xdr:cNvCxnSpPr/>
      </xdr:nvCxnSpPr>
      <xdr:spPr>
        <a:xfrm>
          <a:off x="2209800" y="67792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56134</xdr:rowOff>
    </xdr:from>
    <xdr:to>
      <xdr:col>3</xdr:col>
      <xdr:colOff>142875</xdr:colOff>
      <xdr:row>39</xdr:row>
      <xdr:rowOff>92710</xdr:rowOff>
    </xdr:to>
    <xdr:cxnSp macro="">
      <xdr:nvCxnSpPr>
        <xdr:cNvPr id="71" name="直線コネクタ 70"/>
        <xdr:cNvCxnSpPr/>
      </xdr:nvCxnSpPr>
      <xdr:spPr>
        <a:xfrm>
          <a:off x="1320800" y="67426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1" name="円/楕円 80"/>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2"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149352</xdr:rowOff>
    </xdr:from>
    <xdr:to>
      <xdr:col>5</xdr:col>
      <xdr:colOff>600075</xdr:colOff>
      <xdr:row>37</xdr:row>
      <xdr:rowOff>79502</xdr:rowOff>
    </xdr:to>
    <xdr:sp macro="" textlink="">
      <xdr:nvSpPr>
        <xdr:cNvPr id="83" name="円/楕円 82"/>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64279</xdr:rowOff>
    </xdr:from>
    <xdr:ext cx="736600" cy="259045"/>
    <xdr:sp macro="" textlink="">
      <xdr:nvSpPr>
        <xdr:cNvPr id="84" name="テキスト ボックス 83"/>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60198</xdr:rowOff>
    </xdr:from>
    <xdr:to>
      <xdr:col>4</xdr:col>
      <xdr:colOff>396875</xdr:colOff>
      <xdr:row>39</xdr:row>
      <xdr:rowOff>161798</xdr:rowOff>
    </xdr:to>
    <xdr:sp macro="" textlink="">
      <xdr:nvSpPr>
        <xdr:cNvPr id="85" name="円/楕円 84"/>
        <xdr:cNvSpPr/>
      </xdr:nvSpPr>
      <xdr:spPr>
        <a:xfrm>
          <a:off x="3048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146575</xdr:rowOff>
    </xdr:from>
    <xdr:ext cx="762000" cy="259045"/>
    <xdr:sp macro="" textlink="">
      <xdr:nvSpPr>
        <xdr:cNvPr id="86" name="テキスト ボックス 85"/>
        <xdr:cNvSpPr txBox="1"/>
      </xdr:nvSpPr>
      <xdr:spPr>
        <a:xfrm>
          <a:off x="2717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87" name="円/楕円 86"/>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88" name="テキスト ボックス 87"/>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5334</xdr:rowOff>
    </xdr:from>
    <xdr:to>
      <xdr:col>1</xdr:col>
      <xdr:colOff>676275</xdr:colOff>
      <xdr:row>39</xdr:row>
      <xdr:rowOff>106934</xdr:rowOff>
    </xdr:to>
    <xdr:sp macro="" textlink="">
      <xdr:nvSpPr>
        <xdr:cNvPr id="89" name="円/楕円 88"/>
        <xdr:cNvSpPr/>
      </xdr:nvSpPr>
      <xdr:spPr>
        <a:xfrm>
          <a:off x="1270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91711</xdr:rowOff>
    </xdr:from>
    <xdr:ext cx="762000" cy="259045"/>
    <xdr:sp macro="" textlink="">
      <xdr:nvSpPr>
        <xdr:cNvPr id="90" name="テキスト ボックス 89"/>
        <xdr:cNvSpPr txBox="1"/>
      </xdr:nvSpPr>
      <xdr:spPr>
        <a:xfrm>
          <a:off x="939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が類似団体平均に比べ高止まりしているのは、ごみ処理事業を町単独で運営、かつ幸手市分も受託していることや、学校給食事業を一般会計で処理していることなどが主因である。今後は、契約内容や方法の見直し、委託に頼らず職員直営での事業実施等、物件費のさらなる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26416</xdr:rowOff>
    </xdr:from>
    <xdr:to>
      <xdr:col>24</xdr:col>
      <xdr:colOff>31750</xdr:colOff>
      <xdr:row>18</xdr:row>
      <xdr:rowOff>44704</xdr:rowOff>
    </xdr:to>
    <xdr:cxnSp macro="">
      <xdr:nvCxnSpPr>
        <xdr:cNvPr id="120" name="直線コネクタ 119"/>
        <xdr:cNvCxnSpPr/>
      </xdr:nvCxnSpPr>
      <xdr:spPr>
        <a:xfrm>
          <a:off x="15671800" y="31125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26416</xdr:rowOff>
    </xdr:to>
    <xdr:cxnSp macro="">
      <xdr:nvCxnSpPr>
        <xdr:cNvPr id="123" name="直線コネクタ 122"/>
        <xdr:cNvCxnSpPr/>
      </xdr:nvCxnSpPr>
      <xdr:spPr>
        <a:xfrm>
          <a:off x="14782800" y="3075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133858</xdr:rowOff>
    </xdr:from>
    <xdr:to>
      <xdr:col>21</xdr:col>
      <xdr:colOff>361950</xdr:colOff>
      <xdr:row>17</xdr:row>
      <xdr:rowOff>161290</xdr:rowOff>
    </xdr:to>
    <xdr:cxnSp macro="">
      <xdr:nvCxnSpPr>
        <xdr:cNvPr id="126" name="直線コネクタ 125"/>
        <xdr:cNvCxnSpPr/>
      </xdr:nvCxnSpPr>
      <xdr:spPr>
        <a:xfrm>
          <a:off x="13893800" y="3048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129286</xdr:rowOff>
    </xdr:from>
    <xdr:to>
      <xdr:col>20</xdr:col>
      <xdr:colOff>158750</xdr:colOff>
      <xdr:row>17</xdr:row>
      <xdr:rowOff>133858</xdr:rowOff>
    </xdr:to>
    <xdr:cxnSp macro="">
      <xdr:nvCxnSpPr>
        <xdr:cNvPr id="129" name="直線コネクタ 128"/>
        <xdr:cNvCxnSpPr/>
      </xdr:nvCxnSpPr>
      <xdr:spPr>
        <a:xfrm>
          <a:off x="13004800" y="3043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165354</xdr:rowOff>
    </xdr:from>
    <xdr:to>
      <xdr:col>24</xdr:col>
      <xdr:colOff>82550</xdr:colOff>
      <xdr:row>18</xdr:row>
      <xdr:rowOff>95504</xdr:rowOff>
    </xdr:to>
    <xdr:sp macro="" textlink="">
      <xdr:nvSpPr>
        <xdr:cNvPr id="139" name="円/楕円 138"/>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137431</xdr:rowOff>
    </xdr:from>
    <xdr:ext cx="762000" cy="259045"/>
    <xdr:sp macro="" textlink="">
      <xdr:nvSpPr>
        <xdr:cNvPr id="140" name="物件費該当値テキスト"/>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147066</xdr:rowOff>
    </xdr:from>
    <xdr:to>
      <xdr:col>22</xdr:col>
      <xdr:colOff>615950</xdr:colOff>
      <xdr:row>18</xdr:row>
      <xdr:rowOff>77216</xdr:rowOff>
    </xdr:to>
    <xdr:sp macro="" textlink="">
      <xdr:nvSpPr>
        <xdr:cNvPr id="141" name="円/楕円 140"/>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61993</xdr:rowOff>
    </xdr:from>
    <xdr:ext cx="736600" cy="259045"/>
    <xdr:sp macro="" textlink="">
      <xdr:nvSpPr>
        <xdr:cNvPr id="142" name="テキスト ボックス 141"/>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3" name="円/楕円 142"/>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4" name="テキスト ボックス 143"/>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83058</xdr:rowOff>
    </xdr:from>
    <xdr:to>
      <xdr:col>20</xdr:col>
      <xdr:colOff>209550</xdr:colOff>
      <xdr:row>18</xdr:row>
      <xdr:rowOff>13208</xdr:rowOff>
    </xdr:to>
    <xdr:sp macro="" textlink="">
      <xdr:nvSpPr>
        <xdr:cNvPr id="145" name="円/楕円 144"/>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169435</xdr:rowOff>
    </xdr:from>
    <xdr:ext cx="762000" cy="259045"/>
    <xdr:sp macro="" textlink="">
      <xdr:nvSpPr>
        <xdr:cNvPr id="146" name="テキスト ボックス 145"/>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78486</xdr:rowOff>
    </xdr:from>
    <xdr:to>
      <xdr:col>19</xdr:col>
      <xdr:colOff>6350</xdr:colOff>
      <xdr:row>18</xdr:row>
      <xdr:rowOff>8636</xdr:rowOff>
    </xdr:to>
    <xdr:sp macro="" textlink="">
      <xdr:nvSpPr>
        <xdr:cNvPr id="147" name="円/楕円 146"/>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164863</xdr:rowOff>
    </xdr:from>
    <xdr:ext cx="762000" cy="259045"/>
    <xdr:sp macro="" textlink="">
      <xdr:nvSpPr>
        <xdr:cNvPr id="148" name="テキスト ボックス 147"/>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一般的に扶助費の削減は困難であるが、町単独事業に係るものについては不断の見直しを行うなど、引き続き適正水準の維持に努める。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63500</xdr:rowOff>
    </xdr:to>
    <xdr:cxnSp macro="">
      <xdr:nvCxnSpPr>
        <xdr:cNvPr id="181" name="直線コネクタ 180"/>
        <xdr:cNvCxnSpPr/>
      </xdr:nvCxnSpPr>
      <xdr:spPr>
        <a:xfrm flipV="1">
          <a:off x="3987800" y="962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56</xdr:row>
      <xdr:rowOff>63500</xdr:rowOff>
    </xdr:to>
    <xdr:cxnSp macro="">
      <xdr:nvCxnSpPr>
        <xdr:cNvPr id="184" name="直線コネクタ 183"/>
        <xdr:cNvCxnSpPr/>
      </xdr:nvCxnSpPr>
      <xdr:spPr>
        <a:xfrm>
          <a:off x="3098800" y="955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55</xdr:row>
      <xdr:rowOff>120650</xdr:rowOff>
    </xdr:to>
    <xdr:cxnSp macro="">
      <xdr:nvCxnSpPr>
        <xdr:cNvPr id="187" name="直線コネクタ 186"/>
        <xdr:cNvCxnSpPr/>
      </xdr:nvCxnSpPr>
      <xdr:spPr>
        <a:xfrm>
          <a:off x="2209800" y="947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44450</xdr:rowOff>
    </xdr:to>
    <xdr:cxnSp macro="">
      <xdr:nvCxnSpPr>
        <xdr:cNvPr id="190" name="直線コネクタ 189"/>
        <xdr:cNvCxnSpPr/>
      </xdr:nvCxnSpPr>
      <xdr:spPr>
        <a:xfrm>
          <a:off x="1320800" y="941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200" name="円/楕円 199"/>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118127</xdr:rowOff>
    </xdr:from>
    <xdr:ext cx="762000" cy="259045"/>
    <xdr:sp macro="" textlink="">
      <xdr:nvSpPr>
        <xdr:cNvPr id="201"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02" name="円/楕円 201"/>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99077</xdr:rowOff>
    </xdr:from>
    <xdr:ext cx="736600" cy="259045"/>
    <xdr:sp macro="" textlink="">
      <xdr:nvSpPr>
        <xdr:cNvPr id="203" name="テキスト ボックス 202"/>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04" name="円/楕円 203"/>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05" name="テキスト ボックス 204"/>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165100</xdr:rowOff>
    </xdr:from>
    <xdr:to>
      <xdr:col>3</xdr:col>
      <xdr:colOff>193675</xdr:colOff>
      <xdr:row>55</xdr:row>
      <xdr:rowOff>95250</xdr:rowOff>
    </xdr:to>
    <xdr:sp macro="" textlink="">
      <xdr:nvSpPr>
        <xdr:cNvPr id="206" name="円/楕円 205"/>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07" name="テキスト ボックス 206"/>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08" name="円/楕円 207"/>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09" name="テキスト ボックス 20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が類似団体平均を上回るのは、繰出金の増加が主因と考えられる。国民健康保険事業の赤字補てん的な繰出しや、既設の下水道施設の起債償還費や維持管理経費に対する繰出しなどが必要とされているためである。</a:t>
          </a:r>
          <a:endParaRPr lang="ja-JP" altLang="ja-JP" sz="1400">
            <a:effectLst/>
          </a:endParaRPr>
        </a:p>
        <a:p>
          <a:r>
            <a:rPr kumimoji="1" lang="ja-JP" altLang="ja-JP" sz="1100">
              <a:solidFill>
                <a:schemeClr val="dk1"/>
              </a:solidFill>
              <a:effectLst/>
              <a:latin typeface="+mn-lt"/>
              <a:ea typeface="+mn-ea"/>
              <a:cs typeface="+mn-cs"/>
            </a:rPr>
            <a:t>　今後も、国保事業や下水道事業などに対する繰出金の増加が見込まれるため、税率や使用料の見直しによる経営健全化をはじめ、各種負担の適正化を検討をし、普通会計の負担額を減らすよう努める。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xdr:rowOff>
    </xdr:from>
    <xdr:to>
      <xdr:col>24</xdr:col>
      <xdr:colOff>31750</xdr:colOff>
      <xdr:row>58</xdr:row>
      <xdr:rowOff>62992</xdr:rowOff>
    </xdr:to>
    <xdr:cxnSp macro="">
      <xdr:nvCxnSpPr>
        <xdr:cNvPr id="239" name="直線コネクタ 238"/>
        <xdr:cNvCxnSpPr/>
      </xdr:nvCxnSpPr>
      <xdr:spPr>
        <a:xfrm>
          <a:off x="15671800" y="99476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129286</xdr:rowOff>
    </xdr:from>
    <xdr:to>
      <xdr:col>22</xdr:col>
      <xdr:colOff>565150</xdr:colOff>
      <xdr:row>58</xdr:row>
      <xdr:rowOff>3556</xdr:rowOff>
    </xdr:to>
    <xdr:cxnSp macro="">
      <xdr:nvCxnSpPr>
        <xdr:cNvPr id="242" name="直線コネクタ 241"/>
        <xdr:cNvCxnSpPr/>
      </xdr:nvCxnSpPr>
      <xdr:spPr>
        <a:xfrm>
          <a:off x="14782800" y="9901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129286</xdr:rowOff>
    </xdr:from>
    <xdr:to>
      <xdr:col>21</xdr:col>
      <xdr:colOff>361950</xdr:colOff>
      <xdr:row>57</xdr:row>
      <xdr:rowOff>138430</xdr:rowOff>
    </xdr:to>
    <xdr:cxnSp macro="">
      <xdr:nvCxnSpPr>
        <xdr:cNvPr id="245" name="直線コネクタ 244"/>
        <xdr:cNvCxnSpPr/>
      </xdr:nvCxnSpPr>
      <xdr:spPr>
        <a:xfrm flipV="1">
          <a:off x="13893800" y="9901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60706</xdr:rowOff>
    </xdr:from>
    <xdr:to>
      <xdr:col>20</xdr:col>
      <xdr:colOff>158750</xdr:colOff>
      <xdr:row>57</xdr:row>
      <xdr:rowOff>138430</xdr:rowOff>
    </xdr:to>
    <xdr:cxnSp macro="">
      <xdr:nvCxnSpPr>
        <xdr:cNvPr id="248" name="直線コネクタ 247"/>
        <xdr:cNvCxnSpPr/>
      </xdr:nvCxnSpPr>
      <xdr:spPr>
        <a:xfrm>
          <a:off x="13004800" y="9833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12192</xdr:rowOff>
    </xdr:from>
    <xdr:to>
      <xdr:col>24</xdr:col>
      <xdr:colOff>82550</xdr:colOff>
      <xdr:row>58</xdr:row>
      <xdr:rowOff>113792</xdr:rowOff>
    </xdr:to>
    <xdr:sp macro="" textlink="">
      <xdr:nvSpPr>
        <xdr:cNvPr id="258" name="円/楕円 257"/>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155719</xdr:rowOff>
    </xdr:from>
    <xdr:ext cx="762000" cy="259045"/>
    <xdr:sp macro="" textlink="">
      <xdr:nvSpPr>
        <xdr:cNvPr id="259" name="その他該当値テキスト"/>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124206</xdr:rowOff>
    </xdr:from>
    <xdr:to>
      <xdr:col>22</xdr:col>
      <xdr:colOff>615950</xdr:colOff>
      <xdr:row>58</xdr:row>
      <xdr:rowOff>54356</xdr:rowOff>
    </xdr:to>
    <xdr:sp macro="" textlink="">
      <xdr:nvSpPr>
        <xdr:cNvPr id="260" name="円/楕円 259"/>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39133</xdr:rowOff>
    </xdr:from>
    <xdr:ext cx="736600" cy="259045"/>
    <xdr:sp macro="" textlink="">
      <xdr:nvSpPr>
        <xdr:cNvPr id="261" name="テキスト ボックス 260"/>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78486</xdr:rowOff>
    </xdr:from>
    <xdr:to>
      <xdr:col>21</xdr:col>
      <xdr:colOff>412750</xdr:colOff>
      <xdr:row>58</xdr:row>
      <xdr:rowOff>8636</xdr:rowOff>
    </xdr:to>
    <xdr:sp macro="" textlink="">
      <xdr:nvSpPr>
        <xdr:cNvPr id="262" name="円/楕円 261"/>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164863</xdr:rowOff>
    </xdr:from>
    <xdr:ext cx="762000" cy="259045"/>
    <xdr:sp macro="" textlink="">
      <xdr:nvSpPr>
        <xdr:cNvPr id="263" name="テキスト ボックス 262"/>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64" name="円/楕円 263"/>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65" name="テキスト ボックス 264"/>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6" name="円/楕円 265"/>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7" name="テキスト ボックス 266"/>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補助費等については、消防の組合化により人件費等を補助費（組合に対する負担金）として支出していることから、</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以後は</a:t>
          </a:r>
          <a:r>
            <a:rPr kumimoji="1" lang="en-US" altLang="ja-JP" sz="1100">
              <a:solidFill>
                <a:schemeClr val="dk1"/>
              </a:solidFill>
              <a:effectLst/>
              <a:latin typeface="+mn-lt"/>
              <a:ea typeface="+mn-ea"/>
              <a:cs typeface="+mn-cs"/>
            </a:rPr>
            <a:t>H24</a:t>
          </a:r>
          <a:r>
            <a:rPr kumimoji="1" lang="ja-JP" altLang="en-US" sz="1100">
              <a:solidFill>
                <a:schemeClr val="dk1"/>
              </a:solidFill>
              <a:effectLst/>
              <a:latin typeface="+mn-lt"/>
              <a:ea typeface="+mn-ea"/>
              <a:cs typeface="+mn-cs"/>
            </a:rPr>
            <a:t>以前に比べ高止まりとなっている。</a:t>
          </a:r>
          <a:endParaRPr lang="ja-JP" altLang="ja-JP" sz="1400">
            <a:effectLst/>
          </a:endParaRPr>
        </a:p>
        <a:p>
          <a:r>
            <a:rPr kumimoji="1" lang="ja-JP" altLang="ja-JP" sz="1100">
              <a:solidFill>
                <a:schemeClr val="dk1"/>
              </a:solidFill>
              <a:effectLst/>
              <a:latin typeface="+mn-lt"/>
              <a:ea typeface="+mn-ea"/>
              <a:cs typeface="+mn-cs"/>
            </a:rPr>
            <a:t>　今後は、各種補助金等について見直しを進め、補助費等の抑制に努める。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108712</xdr:rowOff>
    </xdr:to>
    <xdr:cxnSp macro="">
      <xdr:nvCxnSpPr>
        <xdr:cNvPr id="297" name="直線コネクタ 296"/>
        <xdr:cNvCxnSpPr/>
      </xdr:nvCxnSpPr>
      <xdr:spPr>
        <a:xfrm flipV="1">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62992</xdr:rowOff>
    </xdr:from>
    <xdr:to>
      <xdr:col>22</xdr:col>
      <xdr:colOff>565150</xdr:colOff>
      <xdr:row>36</xdr:row>
      <xdr:rowOff>108712</xdr:rowOff>
    </xdr:to>
    <xdr:cxnSp macro="">
      <xdr:nvCxnSpPr>
        <xdr:cNvPr id="300" name="直線コネクタ 299"/>
        <xdr:cNvCxnSpPr/>
      </xdr:nvCxnSpPr>
      <xdr:spPr>
        <a:xfrm>
          <a:off x="14782800" y="5892292"/>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62992</xdr:rowOff>
    </xdr:from>
    <xdr:to>
      <xdr:col>21</xdr:col>
      <xdr:colOff>361950</xdr:colOff>
      <xdr:row>34</xdr:row>
      <xdr:rowOff>62992</xdr:rowOff>
    </xdr:to>
    <xdr:cxnSp macro="">
      <xdr:nvCxnSpPr>
        <xdr:cNvPr id="303" name="直線コネクタ 302"/>
        <xdr:cNvCxnSpPr/>
      </xdr:nvCxnSpPr>
      <xdr:spPr>
        <a:xfrm>
          <a:off x="13893800" y="589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44704</xdr:rowOff>
    </xdr:from>
    <xdr:to>
      <xdr:col>20</xdr:col>
      <xdr:colOff>158750</xdr:colOff>
      <xdr:row>34</xdr:row>
      <xdr:rowOff>62992</xdr:rowOff>
    </xdr:to>
    <xdr:cxnSp macro="">
      <xdr:nvCxnSpPr>
        <xdr:cNvPr id="306" name="直線コネクタ 305"/>
        <xdr:cNvCxnSpPr/>
      </xdr:nvCxnSpPr>
      <xdr:spPr>
        <a:xfrm>
          <a:off x="13004800" y="5874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6" name="円/楕円 315"/>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17"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18" name="円/楕円 317"/>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19" name="テキスト ボックス 318"/>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xdr:rowOff>
    </xdr:from>
    <xdr:to>
      <xdr:col>21</xdr:col>
      <xdr:colOff>412750</xdr:colOff>
      <xdr:row>34</xdr:row>
      <xdr:rowOff>113792</xdr:rowOff>
    </xdr:to>
    <xdr:sp macro="" textlink="">
      <xdr:nvSpPr>
        <xdr:cNvPr id="320" name="円/楕円 319"/>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123969</xdr:rowOff>
    </xdr:from>
    <xdr:ext cx="762000" cy="259045"/>
    <xdr:sp macro="" textlink="">
      <xdr:nvSpPr>
        <xdr:cNvPr id="321" name="テキスト ボックス 320"/>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xdr:rowOff>
    </xdr:from>
    <xdr:to>
      <xdr:col>20</xdr:col>
      <xdr:colOff>209550</xdr:colOff>
      <xdr:row>34</xdr:row>
      <xdr:rowOff>113792</xdr:rowOff>
    </xdr:to>
    <xdr:sp macro="" textlink="">
      <xdr:nvSpPr>
        <xdr:cNvPr id="322" name="円/楕円 321"/>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123969</xdr:rowOff>
    </xdr:from>
    <xdr:ext cx="762000" cy="259045"/>
    <xdr:sp macro="" textlink="">
      <xdr:nvSpPr>
        <xdr:cNvPr id="323" name="テキスト ボックス 322"/>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165354</xdr:rowOff>
    </xdr:from>
    <xdr:to>
      <xdr:col>19</xdr:col>
      <xdr:colOff>6350</xdr:colOff>
      <xdr:row>34</xdr:row>
      <xdr:rowOff>95504</xdr:rowOff>
    </xdr:to>
    <xdr:sp macro="" textlink="">
      <xdr:nvSpPr>
        <xdr:cNvPr id="324" name="円/楕円 323"/>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105681</xdr:rowOff>
    </xdr:from>
    <xdr:ext cx="762000" cy="259045"/>
    <xdr:sp macro="" textlink="">
      <xdr:nvSpPr>
        <xdr:cNvPr id="325" name="テキスト ボックス 324"/>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債務負担行為に基づく支出のうち、公債費に準じる金額が類似団体と比較すると高額になっている（高野台地区公共施設整備事業（五省協定）や生涯学習センター整備等事業に伴う償還金）。</a:t>
          </a:r>
          <a:endParaRPr lang="ja-JP" altLang="ja-JP" sz="1400">
            <a:effectLst/>
          </a:endParaRPr>
        </a:p>
        <a:p>
          <a:r>
            <a:rPr kumimoji="1" lang="ja-JP" altLang="ja-JP" sz="1100">
              <a:solidFill>
                <a:schemeClr val="dk1"/>
              </a:solidFill>
              <a:effectLst/>
              <a:latin typeface="+mn-lt"/>
              <a:ea typeface="+mn-ea"/>
              <a:cs typeface="+mn-cs"/>
            </a:rPr>
            <a:t>　今後とも、「起債額を当該年度の償還元金を超えない」を基本ルールとして、新規の地方債発行を減らすとともに、債務負担行為設定の抑制に努める。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73661</xdr:rowOff>
    </xdr:from>
    <xdr:to>
      <xdr:col>7</xdr:col>
      <xdr:colOff>15875</xdr:colOff>
      <xdr:row>76</xdr:row>
      <xdr:rowOff>73661</xdr:rowOff>
    </xdr:to>
    <xdr:cxnSp macro="">
      <xdr:nvCxnSpPr>
        <xdr:cNvPr id="358" name="直線コネクタ 357"/>
        <xdr:cNvCxnSpPr/>
      </xdr:nvCxnSpPr>
      <xdr:spPr>
        <a:xfrm>
          <a:off x="3987800" y="13103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66039</xdr:rowOff>
    </xdr:from>
    <xdr:to>
      <xdr:col>5</xdr:col>
      <xdr:colOff>549275</xdr:colOff>
      <xdr:row>76</xdr:row>
      <xdr:rowOff>73661</xdr:rowOff>
    </xdr:to>
    <xdr:cxnSp macro="">
      <xdr:nvCxnSpPr>
        <xdr:cNvPr id="361" name="直線コネクタ 360"/>
        <xdr:cNvCxnSpPr/>
      </xdr:nvCxnSpPr>
      <xdr:spPr>
        <a:xfrm>
          <a:off x="3098800" y="13096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76</xdr:row>
      <xdr:rowOff>142239</xdr:rowOff>
    </xdr:to>
    <xdr:cxnSp macro="">
      <xdr:nvCxnSpPr>
        <xdr:cNvPr id="364" name="直線コネクタ 363"/>
        <xdr:cNvCxnSpPr/>
      </xdr:nvCxnSpPr>
      <xdr:spPr>
        <a:xfrm flipV="1">
          <a:off x="2209800" y="13096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142239</xdr:rowOff>
    </xdr:from>
    <xdr:to>
      <xdr:col>3</xdr:col>
      <xdr:colOff>142875</xdr:colOff>
      <xdr:row>77</xdr:row>
      <xdr:rowOff>39370</xdr:rowOff>
    </xdr:to>
    <xdr:cxnSp macro="">
      <xdr:nvCxnSpPr>
        <xdr:cNvPr id="367" name="直線コネクタ 366"/>
        <xdr:cNvCxnSpPr/>
      </xdr:nvCxnSpPr>
      <xdr:spPr>
        <a:xfrm flipV="1">
          <a:off x="1320800" y="13172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77" name="円/楕円 376"/>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78"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22861</xdr:rowOff>
    </xdr:from>
    <xdr:to>
      <xdr:col>5</xdr:col>
      <xdr:colOff>600075</xdr:colOff>
      <xdr:row>76</xdr:row>
      <xdr:rowOff>124461</xdr:rowOff>
    </xdr:to>
    <xdr:sp macro="" textlink="">
      <xdr:nvSpPr>
        <xdr:cNvPr id="379" name="円/楕円 378"/>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80" name="テキスト ボックス 379"/>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81" name="円/楕円 380"/>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127017</xdr:rowOff>
    </xdr:from>
    <xdr:ext cx="762000" cy="259045"/>
    <xdr:sp macro="" textlink="">
      <xdr:nvSpPr>
        <xdr:cNvPr id="382" name="テキスト ボックス 381"/>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83" name="円/楕円 382"/>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31767</xdr:rowOff>
    </xdr:from>
    <xdr:ext cx="762000" cy="259045"/>
    <xdr:sp macro="" textlink="">
      <xdr:nvSpPr>
        <xdr:cNvPr id="384" name="テキスト ボックス 383"/>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160020</xdr:rowOff>
    </xdr:from>
    <xdr:to>
      <xdr:col>1</xdr:col>
      <xdr:colOff>676275</xdr:colOff>
      <xdr:row>77</xdr:row>
      <xdr:rowOff>90170</xdr:rowOff>
    </xdr:to>
    <xdr:sp macro="" textlink="">
      <xdr:nvSpPr>
        <xdr:cNvPr id="385" name="円/楕円 384"/>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100347</xdr:rowOff>
    </xdr:from>
    <xdr:ext cx="762000" cy="259045"/>
    <xdr:sp macro="" textlink="">
      <xdr:nvSpPr>
        <xdr:cNvPr id="386" name="テキスト ボックス 385"/>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公債費以外に係る経常収支比率が類似団体平均を上回っているのは、ゴミ処理事業、町立幼稚園５園</a:t>
          </a:r>
          <a:r>
            <a:rPr kumimoji="1" lang="ja-JP" altLang="en-US" sz="1100">
              <a:solidFill>
                <a:schemeClr val="dk1"/>
              </a:solidFill>
              <a:effectLst/>
              <a:latin typeface="+mn-lt"/>
              <a:ea typeface="+mn-ea"/>
              <a:cs typeface="+mn-cs"/>
            </a:rPr>
            <a:t>（平成２８年度からは３園に統合）</a:t>
          </a:r>
          <a:r>
            <a:rPr kumimoji="1" lang="ja-JP" altLang="ja-JP" sz="1100">
              <a:solidFill>
                <a:schemeClr val="dk1"/>
              </a:solidFill>
              <a:effectLst/>
              <a:latin typeface="+mn-lt"/>
              <a:ea typeface="+mn-ea"/>
              <a:cs typeface="+mn-cs"/>
            </a:rPr>
            <a:t>を町単独で運営していることなどによる</a:t>
          </a:r>
          <a:r>
            <a:rPr kumimoji="1" lang="ja-JP" altLang="en-US" sz="1100">
              <a:solidFill>
                <a:schemeClr val="dk1"/>
              </a:solidFill>
              <a:effectLst/>
              <a:latin typeface="+mn-lt"/>
              <a:ea typeface="+mn-ea"/>
              <a:cs typeface="+mn-cs"/>
            </a:rPr>
            <a:t>物件費の高止まり、及び、高齢化の進展などを背景に国民健康保険事業など各特別会計への繰出金が増加していることが原因となっている。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普通会計から特別会計の繰出金を減らせるよう、税率や使用料の見直しを検討するとともに、</a:t>
          </a:r>
          <a:r>
            <a:rPr kumimoji="1" lang="ja-JP" altLang="ja-JP" sz="1100">
              <a:solidFill>
                <a:schemeClr val="dk1"/>
              </a:solidFill>
              <a:effectLst/>
              <a:latin typeface="+mn-lt"/>
              <a:ea typeface="+mn-ea"/>
              <a:cs typeface="+mn-cs"/>
            </a:rPr>
            <a:t>契約内容や方法の見直しをはじめとした物件費の更なる縮減に努める。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76708</xdr:rowOff>
    </xdr:from>
    <xdr:to>
      <xdr:col>24</xdr:col>
      <xdr:colOff>31750</xdr:colOff>
      <xdr:row>79</xdr:row>
      <xdr:rowOff>1270</xdr:rowOff>
    </xdr:to>
    <xdr:cxnSp macro="">
      <xdr:nvCxnSpPr>
        <xdr:cNvPr id="417" name="直線コネクタ 416"/>
        <xdr:cNvCxnSpPr/>
      </xdr:nvCxnSpPr>
      <xdr:spPr>
        <a:xfrm>
          <a:off x="15671800" y="134498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76708</xdr:rowOff>
    </xdr:to>
    <xdr:cxnSp macro="">
      <xdr:nvCxnSpPr>
        <xdr:cNvPr id="420" name="直線コネクタ 419"/>
        <xdr:cNvCxnSpPr/>
      </xdr:nvCxnSpPr>
      <xdr:spPr>
        <a:xfrm>
          <a:off x="14782800" y="133629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97282</xdr:rowOff>
    </xdr:from>
    <xdr:to>
      <xdr:col>21</xdr:col>
      <xdr:colOff>361950</xdr:colOff>
      <xdr:row>77</xdr:row>
      <xdr:rowOff>161289</xdr:rowOff>
    </xdr:to>
    <xdr:cxnSp macro="">
      <xdr:nvCxnSpPr>
        <xdr:cNvPr id="423" name="直線コネクタ 422"/>
        <xdr:cNvCxnSpPr/>
      </xdr:nvCxnSpPr>
      <xdr:spPr>
        <a:xfrm>
          <a:off x="13893800" y="132989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77</xdr:row>
      <xdr:rowOff>97282</xdr:rowOff>
    </xdr:to>
    <xdr:cxnSp macro="">
      <xdr:nvCxnSpPr>
        <xdr:cNvPr id="426" name="直線コネクタ 425"/>
        <xdr:cNvCxnSpPr/>
      </xdr:nvCxnSpPr>
      <xdr:spPr>
        <a:xfrm>
          <a:off x="13004800" y="131389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36" name="円/楕円 435"/>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37"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25908</xdr:rowOff>
    </xdr:from>
    <xdr:to>
      <xdr:col>22</xdr:col>
      <xdr:colOff>615950</xdr:colOff>
      <xdr:row>78</xdr:row>
      <xdr:rowOff>127508</xdr:rowOff>
    </xdr:to>
    <xdr:sp macro="" textlink="">
      <xdr:nvSpPr>
        <xdr:cNvPr id="438" name="円/楕円 437"/>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112285</xdr:rowOff>
    </xdr:from>
    <xdr:ext cx="736600" cy="259045"/>
    <xdr:sp macro="" textlink="">
      <xdr:nvSpPr>
        <xdr:cNvPr id="439" name="テキスト ボックス 438"/>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40" name="円/楕円 439"/>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41" name="テキスト ボックス 440"/>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46482</xdr:rowOff>
    </xdr:from>
    <xdr:to>
      <xdr:col>20</xdr:col>
      <xdr:colOff>209550</xdr:colOff>
      <xdr:row>77</xdr:row>
      <xdr:rowOff>148082</xdr:rowOff>
    </xdr:to>
    <xdr:sp macro="" textlink="">
      <xdr:nvSpPr>
        <xdr:cNvPr id="442" name="円/楕円 441"/>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132859</xdr:rowOff>
    </xdr:from>
    <xdr:ext cx="762000" cy="259045"/>
    <xdr:sp macro="" textlink="">
      <xdr:nvSpPr>
        <xdr:cNvPr id="443" name="テキスト ボックス 442"/>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44" name="円/楕円 443"/>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45" name="テキスト ボックス 444"/>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埼玉県杉戸町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77350</xdr:rowOff>
    </xdr:from>
    <xdr:to>
      <xdr:col>4</xdr:col>
      <xdr:colOff>1117600</xdr:colOff>
      <xdr:row>18</xdr:row>
      <xdr:rowOff>116006</xdr:rowOff>
    </xdr:to>
    <xdr:cxnSp macro="">
      <xdr:nvCxnSpPr>
        <xdr:cNvPr id="52" name="直線コネクタ 51"/>
        <xdr:cNvCxnSpPr/>
      </xdr:nvCxnSpPr>
      <xdr:spPr bwMode="auto">
        <a:xfrm>
          <a:off x="5003800" y="3211075"/>
          <a:ext cx="647700" cy="38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66181</xdr:rowOff>
    </xdr:from>
    <xdr:to>
      <xdr:col>4</xdr:col>
      <xdr:colOff>469900</xdr:colOff>
      <xdr:row>18</xdr:row>
      <xdr:rowOff>77350</xdr:rowOff>
    </xdr:to>
    <xdr:cxnSp macro="">
      <xdr:nvCxnSpPr>
        <xdr:cNvPr id="55" name="直線コネクタ 54"/>
        <xdr:cNvCxnSpPr/>
      </xdr:nvCxnSpPr>
      <xdr:spPr bwMode="auto">
        <a:xfrm>
          <a:off x="4305300" y="3199906"/>
          <a:ext cx="698500" cy="1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59748</xdr:rowOff>
    </xdr:from>
    <xdr:to>
      <xdr:col>3</xdr:col>
      <xdr:colOff>904875</xdr:colOff>
      <xdr:row>18</xdr:row>
      <xdr:rowOff>66181</xdr:rowOff>
    </xdr:to>
    <xdr:cxnSp macro="">
      <xdr:nvCxnSpPr>
        <xdr:cNvPr id="58" name="直線コネクタ 57"/>
        <xdr:cNvCxnSpPr/>
      </xdr:nvCxnSpPr>
      <xdr:spPr bwMode="auto">
        <a:xfrm>
          <a:off x="3606800" y="3193473"/>
          <a:ext cx="698500" cy="6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59748</xdr:rowOff>
    </xdr:from>
    <xdr:to>
      <xdr:col>3</xdr:col>
      <xdr:colOff>206375</xdr:colOff>
      <xdr:row>18</xdr:row>
      <xdr:rowOff>70057</xdr:rowOff>
    </xdr:to>
    <xdr:cxnSp macro="">
      <xdr:nvCxnSpPr>
        <xdr:cNvPr id="61" name="直線コネクタ 60"/>
        <xdr:cNvCxnSpPr/>
      </xdr:nvCxnSpPr>
      <xdr:spPr bwMode="auto">
        <a:xfrm flipV="1">
          <a:off x="2908300" y="3193473"/>
          <a:ext cx="698500" cy="10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65206</xdr:rowOff>
    </xdr:from>
    <xdr:to>
      <xdr:col>5</xdr:col>
      <xdr:colOff>34925</xdr:colOff>
      <xdr:row>18</xdr:row>
      <xdr:rowOff>166805</xdr:rowOff>
    </xdr:to>
    <xdr:sp macro="" textlink="">
      <xdr:nvSpPr>
        <xdr:cNvPr id="71" name="円/楕円 70"/>
        <xdr:cNvSpPr/>
      </xdr:nvSpPr>
      <xdr:spPr bwMode="auto">
        <a:xfrm>
          <a:off x="5600700" y="319893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37283</xdr:rowOff>
    </xdr:from>
    <xdr:ext cx="762000" cy="259045"/>
    <xdr:sp macro="" textlink="">
      <xdr:nvSpPr>
        <xdr:cNvPr id="72" name="人口1人当たり決算額の推移該当値テキスト130"/>
        <xdr:cNvSpPr txBox="1"/>
      </xdr:nvSpPr>
      <xdr:spPr>
        <a:xfrm>
          <a:off x="5740400" y="317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26550</xdr:rowOff>
    </xdr:from>
    <xdr:to>
      <xdr:col>4</xdr:col>
      <xdr:colOff>520700</xdr:colOff>
      <xdr:row>18</xdr:row>
      <xdr:rowOff>128150</xdr:rowOff>
    </xdr:to>
    <xdr:sp macro="" textlink="">
      <xdr:nvSpPr>
        <xdr:cNvPr id="73" name="円/楕円 72"/>
        <xdr:cNvSpPr/>
      </xdr:nvSpPr>
      <xdr:spPr bwMode="auto">
        <a:xfrm>
          <a:off x="4953000" y="316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112927</xdr:rowOff>
    </xdr:from>
    <xdr:ext cx="736600" cy="259045"/>
    <xdr:sp macro="" textlink="">
      <xdr:nvSpPr>
        <xdr:cNvPr id="74" name="テキスト ボックス 73"/>
        <xdr:cNvSpPr txBox="1"/>
      </xdr:nvSpPr>
      <xdr:spPr>
        <a:xfrm>
          <a:off x="4622800" y="324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66,686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15381</xdr:rowOff>
    </xdr:from>
    <xdr:to>
      <xdr:col>3</xdr:col>
      <xdr:colOff>955675</xdr:colOff>
      <xdr:row>18</xdr:row>
      <xdr:rowOff>116981</xdr:rowOff>
    </xdr:to>
    <xdr:sp macro="" textlink="">
      <xdr:nvSpPr>
        <xdr:cNvPr id="75" name="円/楕円 74"/>
        <xdr:cNvSpPr/>
      </xdr:nvSpPr>
      <xdr:spPr bwMode="auto">
        <a:xfrm>
          <a:off x="4254500" y="314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101759</xdr:rowOff>
    </xdr:from>
    <xdr:ext cx="762000" cy="259045"/>
    <xdr:sp macro="" textlink="">
      <xdr:nvSpPr>
        <xdr:cNvPr id="76" name="テキスト ボックス 75"/>
        <xdr:cNvSpPr txBox="1"/>
      </xdr:nvSpPr>
      <xdr:spPr>
        <a:xfrm>
          <a:off x="3924300" y="323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8948</xdr:rowOff>
    </xdr:from>
    <xdr:to>
      <xdr:col>3</xdr:col>
      <xdr:colOff>257175</xdr:colOff>
      <xdr:row>18</xdr:row>
      <xdr:rowOff>110548</xdr:rowOff>
    </xdr:to>
    <xdr:sp macro="" textlink="">
      <xdr:nvSpPr>
        <xdr:cNvPr id="77" name="円/楕円 76"/>
        <xdr:cNvSpPr/>
      </xdr:nvSpPr>
      <xdr:spPr bwMode="auto">
        <a:xfrm>
          <a:off x="3556000" y="314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95325</xdr:rowOff>
    </xdr:from>
    <xdr:ext cx="762000" cy="259045"/>
    <xdr:sp macro="" textlink="">
      <xdr:nvSpPr>
        <xdr:cNvPr id="78" name="テキスト ボックス 77"/>
        <xdr:cNvSpPr txBox="1"/>
      </xdr:nvSpPr>
      <xdr:spPr>
        <a:xfrm>
          <a:off x="3225800" y="322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68,303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19257</xdr:rowOff>
    </xdr:from>
    <xdr:to>
      <xdr:col>2</xdr:col>
      <xdr:colOff>692150</xdr:colOff>
      <xdr:row>18</xdr:row>
      <xdr:rowOff>120857</xdr:rowOff>
    </xdr:to>
    <xdr:sp macro="" textlink="">
      <xdr:nvSpPr>
        <xdr:cNvPr id="79" name="円/楕円 78"/>
        <xdr:cNvSpPr/>
      </xdr:nvSpPr>
      <xdr:spPr bwMode="auto">
        <a:xfrm>
          <a:off x="2857500" y="315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105634</xdr:rowOff>
    </xdr:from>
    <xdr:ext cx="762000" cy="259045"/>
    <xdr:sp macro="" textlink="">
      <xdr:nvSpPr>
        <xdr:cNvPr id="80" name="テキスト ボックス 79"/>
        <xdr:cNvSpPr txBox="1"/>
      </xdr:nvSpPr>
      <xdr:spPr>
        <a:xfrm>
          <a:off x="2527300" y="323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190159</xdr:rowOff>
    </xdr:from>
    <xdr:to>
      <xdr:col>4</xdr:col>
      <xdr:colOff>1117600</xdr:colOff>
      <xdr:row>35</xdr:row>
      <xdr:rowOff>215305</xdr:rowOff>
    </xdr:to>
    <xdr:cxnSp macro="">
      <xdr:nvCxnSpPr>
        <xdr:cNvPr id="115" name="直線コネクタ 114"/>
        <xdr:cNvCxnSpPr/>
      </xdr:nvCxnSpPr>
      <xdr:spPr bwMode="auto">
        <a:xfrm>
          <a:off x="5003800" y="6800509"/>
          <a:ext cx="6477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200082</xdr:rowOff>
    </xdr:from>
    <xdr:ext cx="762000" cy="259045"/>
    <xdr:sp macro="" textlink="">
      <xdr:nvSpPr>
        <xdr:cNvPr id="116" name="人口1人当たり決算額の推移平均値テキスト445"/>
        <xdr:cNvSpPr txBox="1"/>
      </xdr:nvSpPr>
      <xdr:spPr>
        <a:xfrm>
          <a:off x="5740400" y="6810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190159</xdr:rowOff>
    </xdr:from>
    <xdr:to>
      <xdr:col>4</xdr:col>
      <xdr:colOff>469900</xdr:colOff>
      <xdr:row>35</xdr:row>
      <xdr:rowOff>211451</xdr:rowOff>
    </xdr:to>
    <xdr:cxnSp macro="">
      <xdr:nvCxnSpPr>
        <xdr:cNvPr id="118" name="直線コネクタ 117"/>
        <xdr:cNvCxnSpPr/>
      </xdr:nvCxnSpPr>
      <xdr:spPr bwMode="auto">
        <a:xfrm flipV="1">
          <a:off x="4305300" y="6800509"/>
          <a:ext cx="698500" cy="2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103977</xdr:rowOff>
    </xdr:from>
    <xdr:to>
      <xdr:col>3</xdr:col>
      <xdr:colOff>904875</xdr:colOff>
      <xdr:row>35</xdr:row>
      <xdr:rowOff>211451</xdr:rowOff>
    </xdr:to>
    <xdr:cxnSp macro="">
      <xdr:nvCxnSpPr>
        <xdr:cNvPr id="121" name="直線コネクタ 120"/>
        <xdr:cNvCxnSpPr/>
      </xdr:nvCxnSpPr>
      <xdr:spPr bwMode="auto">
        <a:xfrm>
          <a:off x="3606800" y="6714327"/>
          <a:ext cx="698500" cy="107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42026</xdr:rowOff>
    </xdr:from>
    <xdr:to>
      <xdr:col>3</xdr:col>
      <xdr:colOff>206375</xdr:colOff>
      <xdr:row>35</xdr:row>
      <xdr:rowOff>103977</xdr:rowOff>
    </xdr:to>
    <xdr:cxnSp macro="">
      <xdr:nvCxnSpPr>
        <xdr:cNvPr id="124" name="直線コネクタ 123"/>
        <xdr:cNvCxnSpPr/>
      </xdr:nvCxnSpPr>
      <xdr:spPr bwMode="auto">
        <a:xfrm>
          <a:off x="2908300" y="6652376"/>
          <a:ext cx="698500" cy="61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164505</xdr:rowOff>
    </xdr:from>
    <xdr:to>
      <xdr:col>5</xdr:col>
      <xdr:colOff>34925</xdr:colOff>
      <xdr:row>35</xdr:row>
      <xdr:rowOff>266105</xdr:rowOff>
    </xdr:to>
    <xdr:sp macro="" textlink="">
      <xdr:nvSpPr>
        <xdr:cNvPr id="134" name="円/楕円 133"/>
        <xdr:cNvSpPr/>
      </xdr:nvSpPr>
      <xdr:spPr bwMode="auto">
        <a:xfrm>
          <a:off x="5600700" y="677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9582</xdr:rowOff>
    </xdr:from>
    <xdr:ext cx="762000" cy="259045"/>
    <xdr:sp macro="" textlink="">
      <xdr:nvSpPr>
        <xdr:cNvPr id="135" name="人口1人当たり決算額の推移該当値テキスト445"/>
        <xdr:cNvSpPr txBox="1"/>
      </xdr:nvSpPr>
      <xdr:spPr>
        <a:xfrm>
          <a:off x="5740400" y="661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139359</xdr:rowOff>
    </xdr:from>
    <xdr:to>
      <xdr:col>4</xdr:col>
      <xdr:colOff>520700</xdr:colOff>
      <xdr:row>35</xdr:row>
      <xdr:rowOff>240959</xdr:rowOff>
    </xdr:to>
    <xdr:sp macro="" textlink="">
      <xdr:nvSpPr>
        <xdr:cNvPr id="136" name="円/楕円 135"/>
        <xdr:cNvSpPr/>
      </xdr:nvSpPr>
      <xdr:spPr bwMode="auto">
        <a:xfrm>
          <a:off x="4953000" y="674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225736</xdr:rowOff>
    </xdr:from>
    <xdr:ext cx="736600" cy="259045"/>
    <xdr:sp macro="" textlink="">
      <xdr:nvSpPr>
        <xdr:cNvPr id="137" name="テキスト ボックス 136"/>
        <xdr:cNvSpPr txBox="1"/>
      </xdr:nvSpPr>
      <xdr:spPr>
        <a:xfrm>
          <a:off x="4622800" y="6836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160651</xdr:rowOff>
    </xdr:from>
    <xdr:to>
      <xdr:col>3</xdr:col>
      <xdr:colOff>955675</xdr:colOff>
      <xdr:row>35</xdr:row>
      <xdr:rowOff>262251</xdr:rowOff>
    </xdr:to>
    <xdr:sp macro="" textlink="">
      <xdr:nvSpPr>
        <xdr:cNvPr id="138" name="円/楕円 137"/>
        <xdr:cNvSpPr/>
      </xdr:nvSpPr>
      <xdr:spPr bwMode="auto">
        <a:xfrm>
          <a:off x="4254500" y="6771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247028</xdr:rowOff>
    </xdr:from>
    <xdr:ext cx="762000" cy="259045"/>
    <xdr:sp macro="" textlink="">
      <xdr:nvSpPr>
        <xdr:cNvPr id="139" name="テキスト ボックス 138"/>
        <xdr:cNvSpPr txBox="1"/>
      </xdr:nvSpPr>
      <xdr:spPr>
        <a:xfrm>
          <a:off x="3924300" y="685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53177</xdr:rowOff>
    </xdr:from>
    <xdr:to>
      <xdr:col>3</xdr:col>
      <xdr:colOff>257175</xdr:colOff>
      <xdr:row>35</xdr:row>
      <xdr:rowOff>154777</xdr:rowOff>
    </xdr:to>
    <xdr:sp macro="" textlink="">
      <xdr:nvSpPr>
        <xdr:cNvPr id="140" name="円/楕円 139"/>
        <xdr:cNvSpPr/>
      </xdr:nvSpPr>
      <xdr:spPr bwMode="auto">
        <a:xfrm>
          <a:off x="3556000" y="666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139554</xdr:rowOff>
    </xdr:from>
    <xdr:ext cx="762000" cy="259045"/>
    <xdr:sp macro="" textlink="">
      <xdr:nvSpPr>
        <xdr:cNvPr id="141" name="テキスト ボックス 140"/>
        <xdr:cNvSpPr txBox="1"/>
      </xdr:nvSpPr>
      <xdr:spPr>
        <a:xfrm>
          <a:off x="3225800" y="674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334126</xdr:rowOff>
    </xdr:from>
    <xdr:to>
      <xdr:col>2</xdr:col>
      <xdr:colOff>692150</xdr:colOff>
      <xdr:row>35</xdr:row>
      <xdr:rowOff>92826</xdr:rowOff>
    </xdr:to>
    <xdr:sp macro="" textlink="">
      <xdr:nvSpPr>
        <xdr:cNvPr id="142" name="円/楕円 141"/>
        <xdr:cNvSpPr/>
      </xdr:nvSpPr>
      <xdr:spPr bwMode="auto">
        <a:xfrm>
          <a:off x="2857500" y="660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77603</xdr:rowOff>
    </xdr:from>
    <xdr:ext cx="762000" cy="259045"/>
    <xdr:sp macro="" textlink="">
      <xdr:nvSpPr>
        <xdr:cNvPr id="143" name="テキスト ボックス 142"/>
        <xdr:cNvSpPr txBox="1"/>
      </xdr:nvSpPr>
      <xdr:spPr>
        <a:xfrm>
          <a:off x="2527300" y="668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年度の実質収支比率は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であり、一般的には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程度が望ましいとされていることから、</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高い水準となっている。今後も限られた財源を有効に活用するため、予算と決算の乖離が適正になものとなるよう、予算の執行管理に努める。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黒字決算を継続しているが、財政指標としての平成２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年度実質収支比率（普通会計）は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であり、一般的には３～５％程度が望ましいとされている。今後も限られた財源を有効に活用するため、予算と決算の乖離が適正なものとなるよう、予算の執行管理に努める。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元利償還金は</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億円増加したものの、</a:t>
          </a:r>
          <a:r>
            <a:rPr kumimoji="1" lang="ja-JP" altLang="ja-JP" sz="1100">
              <a:solidFill>
                <a:schemeClr val="dk1"/>
              </a:solidFill>
              <a:effectLst/>
              <a:latin typeface="+mn-lt"/>
              <a:ea typeface="+mn-ea"/>
              <a:cs typeface="+mn-cs"/>
            </a:rPr>
            <a:t>公営企業債の元利償還金の</a:t>
          </a:r>
          <a:r>
            <a:rPr kumimoji="1" lang="ja-JP" altLang="en-US" sz="1100">
              <a:solidFill>
                <a:schemeClr val="dk1"/>
              </a:solidFill>
              <a:effectLst/>
              <a:latin typeface="+mn-lt"/>
              <a:ea typeface="+mn-ea"/>
              <a:cs typeface="+mn-cs"/>
            </a:rPr>
            <a:t>減▲</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及び基準財政需要額算入公債費等の大幅増（</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億）から、結果として、分子に相当する額は</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億円減少となった。</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年度は、地方債の現在高の減（▲</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農業公園整備事業</a:t>
          </a:r>
          <a:r>
            <a:rPr kumimoji="1" lang="ja-JP" altLang="ja-JP" sz="1100">
              <a:solidFill>
                <a:schemeClr val="dk1"/>
              </a:solidFill>
              <a:effectLst/>
              <a:latin typeface="+mn-lt"/>
              <a:ea typeface="+mn-ea"/>
              <a:cs typeface="+mn-cs"/>
            </a:rPr>
            <a:t>等、計</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事業の償還終了）、債務負担行為に基づく支出予定額の減（▲</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億円）、及び基準財政需要額算入見込額の増（</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億円）等により、分子に相当する額は総額として約</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億円減少した。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AO39" sqref="AO39:BC3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13086808</v>
      </c>
      <c r="BO4" s="379"/>
      <c r="BP4" s="379"/>
      <c r="BQ4" s="379"/>
      <c r="BR4" s="379"/>
      <c r="BS4" s="379"/>
      <c r="BT4" s="379"/>
      <c r="BU4" s="380"/>
      <c r="BV4" s="378">
        <v>12175535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6.3</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12173537</v>
      </c>
      <c r="BO5" s="384"/>
      <c r="BP5" s="384"/>
      <c r="BQ5" s="384"/>
      <c r="BR5" s="384"/>
      <c r="BS5" s="384"/>
      <c r="BT5" s="384"/>
      <c r="BU5" s="385"/>
      <c r="BV5" s="383">
        <v>11565616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93.8</v>
      </c>
      <c r="CU5" s="354"/>
      <c r="CV5" s="354"/>
      <c r="CW5" s="354"/>
      <c r="CX5" s="354"/>
      <c r="CY5" s="354"/>
      <c r="CZ5" s="354"/>
      <c r="DA5" s="355"/>
      <c r="DB5" s="353">
        <v>91.7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913271</v>
      </c>
      <c r="BO6" s="384"/>
      <c r="BP6" s="384"/>
      <c r="BQ6" s="384"/>
      <c r="BR6" s="384"/>
      <c r="BS6" s="384"/>
      <c r="BT6" s="384"/>
      <c r="BU6" s="385"/>
      <c r="BV6" s="383">
        <v>609919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103.4</v>
      </c>
      <c r="CU6" s="530"/>
      <c r="CV6" s="530"/>
      <c r="CW6" s="530"/>
      <c r="CX6" s="530"/>
      <c r="CY6" s="530"/>
      <c r="CZ6" s="530"/>
      <c r="DA6" s="531"/>
      <c r="DB6" s="529">
        <v>101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384192</v>
      </c>
      <c r="BO7" s="384"/>
      <c r="BP7" s="384"/>
      <c r="BQ7" s="384"/>
      <c r="BR7" s="384"/>
      <c r="BS7" s="384"/>
      <c r="BT7" s="384"/>
      <c r="BU7" s="385"/>
      <c r="BV7" s="383">
        <v>177719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8455152</v>
      </c>
      <c r="CU7" s="384"/>
      <c r="CV7" s="384"/>
      <c r="CW7" s="384"/>
      <c r="CX7" s="384"/>
      <c r="CY7" s="384"/>
      <c r="CZ7" s="384"/>
      <c r="DA7" s="385"/>
      <c r="DB7" s="383">
        <v>8467052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529079</v>
      </c>
      <c r="BO8" s="384"/>
      <c r="BP8" s="384"/>
      <c r="BQ8" s="384"/>
      <c r="BR8" s="384"/>
      <c r="BS8" s="384"/>
      <c r="BT8" s="384"/>
      <c r="BU8" s="385"/>
      <c r="BV8" s="383">
        <v>432200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0.74</v>
      </c>
      <c r="CU8" s="493"/>
      <c r="CV8" s="493"/>
      <c r="CW8" s="493"/>
      <c r="CX8" s="493"/>
      <c r="CY8" s="493"/>
      <c r="CZ8" s="493"/>
      <c r="DA8" s="494"/>
      <c r="DB8" s="492">
        <v>0.74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46923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96879</v>
      </c>
      <c r="BO9" s="384"/>
      <c r="BP9" s="384"/>
      <c r="BQ9" s="384"/>
      <c r="BR9" s="384"/>
      <c r="BS9" s="384"/>
      <c r="BT9" s="384"/>
      <c r="BU9" s="385"/>
      <c r="BV9" s="383">
        <v>-95432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11.1</v>
      </c>
      <c r="CU9" s="354"/>
      <c r="CV9" s="354"/>
      <c r="CW9" s="354"/>
      <c r="CX9" s="354"/>
      <c r="CY9" s="354"/>
      <c r="CZ9" s="354"/>
      <c r="DA9" s="355"/>
      <c r="DB9" s="353">
        <v>11.4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46646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1580</v>
      </c>
      <c r="BO10" s="384"/>
      <c r="BP10" s="384"/>
      <c r="BQ10" s="384"/>
      <c r="BR10" s="384"/>
      <c r="BS10" s="384"/>
      <c r="BT10" s="384"/>
      <c r="BU10" s="385"/>
      <c r="BV10" s="383">
        <v>1617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46298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769023</v>
      </c>
      <c r="BO12" s="384"/>
      <c r="BP12" s="384"/>
      <c r="BQ12" s="384"/>
      <c r="BR12" s="384"/>
      <c r="BS12" s="384"/>
      <c r="BT12" s="384"/>
      <c r="BU12" s="385"/>
      <c r="BV12" s="383">
        <v>416865</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45921</v>
      </c>
      <c r="S13" s="485"/>
      <c r="T13" s="485"/>
      <c r="U13" s="485"/>
      <c r="V13" s="486"/>
      <c r="W13" s="472" t="s">
        <v>123</v>
      </c>
      <c r="X13" s="396"/>
      <c r="Y13" s="396"/>
      <c r="Z13" s="396"/>
      <c r="AA13" s="396"/>
      <c r="AB13" s="397"/>
      <c r="AC13" s="359">
        <v>581</v>
      </c>
      <c r="AD13" s="360"/>
      <c r="AE13" s="360"/>
      <c r="AF13" s="360"/>
      <c r="AG13" s="361"/>
      <c r="AH13" s="359">
        <v>788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-670564</v>
      </c>
      <c r="BO13" s="384"/>
      <c r="BP13" s="384"/>
      <c r="BQ13" s="384"/>
      <c r="BR13" s="384"/>
      <c r="BS13" s="384"/>
      <c r="BT13" s="384"/>
      <c r="BU13" s="385"/>
      <c r="BV13" s="383">
        <v>-510680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v>9.6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46582</v>
      </c>
      <c r="S14" s="485"/>
      <c r="T14" s="485"/>
      <c r="U14" s="485"/>
      <c r="V14" s="486"/>
      <c r="W14" s="487"/>
      <c r="X14" s="399"/>
      <c r="Y14" s="399"/>
      <c r="Z14" s="399"/>
      <c r="AA14" s="399"/>
      <c r="AB14" s="400"/>
      <c r="AC14" s="477">
        <v>2.7</v>
      </c>
      <c r="AD14" s="478"/>
      <c r="AE14" s="478"/>
      <c r="AF14" s="478"/>
      <c r="AG14" s="479"/>
      <c r="AH14" s="477">
        <v>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17</v>
      </c>
      <c r="CU14" s="456"/>
      <c r="CV14" s="456"/>
      <c r="CW14" s="456"/>
      <c r="CX14" s="456"/>
      <c r="CY14" s="456"/>
      <c r="CZ14" s="456"/>
      <c r="DA14" s="457"/>
      <c r="DB14" s="488">
        <v>19.3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46235</v>
      </c>
      <c r="S15" s="485"/>
      <c r="T15" s="485"/>
      <c r="U15" s="485"/>
      <c r="V15" s="486"/>
      <c r="W15" s="472" t="s">
        <v>130</v>
      </c>
      <c r="X15" s="396"/>
      <c r="Y15" s="396"/>
      <c r="Z15" s="396"/>
      <c r="AA15" s="396"/>
      <c r="AB15" s="397"/>
      <c r="AC15" s="359">
        <v>5532</v>
      </c>
      <c r="AD15" s="360"/>
      <c r="AE15" s="360"/>
      <c r="AF15" s="360"/>
      <c r="AG15" s="361"/>
      <c r="AH15" s="359">
        <v>6485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4711699</v>
      </c>
      <c r="BO15" s="379"/>
      <c r="BP15" s="379"/>
      <c r="BQ15" s="379"/>
      <c r="BR15" s="379"/>
      <c r="BS15" s="379"/>
      <c r="BT15" s="379"/>
      <c r="BU15" s="380"/>
      <c r="BV15" s="378">
        <v>4735879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26.2</v>
      </c>
      <c r="AD16" s="478"/>
      <c r="AE16" s="478"/>
      <c r="AF16" s="478"/>
      <c r="AG16" s="479"/>
      <c r="AH16" s="477">
        <v>28.2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6332954</v>
      </c>
      <c r="BO16" s="384"/>
      <c r="BP16" s="384"/>
      <c r="BQ16" s="384"/>
      <c r="BR16" s="384"/>
      <c r="BS16" s="384"/>
      <c r="BT16" s="384"/>
      <c r="BU16" s="385"/>
      <c r="BV16" s="383">
        <v>6319661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15037</v>
      </c>
      <c r="AD17" s="360"/>
      <c r="AE17" s="360"/>
      <c r="AF17" s="360"/>
      <c r="AG17" s="361"/>
      <c r="AH17" s="359">
        <v>15331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6028863</v>
      </c>
      <c r="BO17" s="384"/>
      <c r="BP17" s="384"/>
      <c r="BQ17" s="384"/>
      <c r="BR17" s="384"/>
      <c r="BS17" s="384"/>
      <c r="BT17" s="384"/>
      <c r="BU17" s="385"/>
      <c r="BV17" s="383">
        <v>6091650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30.03</v>
      </c>
      <c r="M18" s="448"/>
      <c r="N18" s="448"/>
      <c r="O18" s="448"/>
      <c r="P18" s="448"/>
      <c r="Q18" s="448"/>
      <c r="R18" s="449"/>
      <c r="S18" s="449"/>
      <c r="T18" s="449"/>
      <c r="U18" s="449"/>
      <c r="V18" s="450"/>
      <c r="W18" s="464"/>
      <c r="X18" s="465"/>
      <c r="Y18" s="465"/>
      <c r="Z18" s="465"/>
      <c r="AA18" s="465"/>
      <c r="AB18" s="473"/>
      <c r="AC18" s="347">
        <v>71.099999999999994</v>
      </c>
      <c r="AD18" s="348"/>
      <c r="AE18" s="348"/>
      <c r="AF18" s="348"/>
      <c r="AG18" s="451"/>
      <c r="AH18" s="347">
        <v>66.599999999999994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8092787</v>
      </c>
      <c r="BO18" s="384"/>
      <c r="BP18" s="384"/>
      <c r="BQ18" s="384"/>
      <c r="BR18" s="384"/>
      <c r="BS18" s="384"/>
      <c r="BT18" s="384"/>
      <c r="BU18" s="385"/>
      <c r="BV18" s="383">
        <v>7716692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1563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9973570</v>
      </c>
      <c r="BO19" s="384"/>
      <c r="BP19" s="384"/>
      <c r="BQ19" s="384"/>
      <c r="BR19" s="384"/>
      <c r="BS19" s="384"/>
      <c r="BT19" s="384"/>
      <c r="BU19" s="385"/>
      <c r="BV19" s="383">
        <v>9419668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16704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8708257</v>
      </c>
      <c r="BO23" s="384"/>
      <c r="BP23" s="384"/>
      <c r="BQ23" s="384"/>
      <c r="BR23" s="384"/>
      <c r="BS23" s="384"/>
      <c r="BT23" s="384"/>
      <c r="BU23" s="385"/>
      <c r="BV23" s="383">
        <v>8852488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7830</v>
      </c>
      <c r="R24" s="360"/>
      <c r="S24" s="360"/>
      <c r="T24" s="360"/>
      <c r="U24" s="360"/>
      <c r="V24" s="361"/>
      <c r="W24" s="425"/>
      <c r="X24" s="416"/>
      <c r="Y24" s="417"/>
      <c r="Z24" s="356" t="s">
        <v>154</v>
      </c>
      <c r="AA24" s="357"/>
      <c r="AB24" s="357"/>
      <c r="AC24" s="357"/>
      <c r="AD24" s="357"/>
      <c r="AE24" s="357"/>
      <c r="AF24" s="357"/>
      <c r="AG24" s="358"/>
      <c r="AH24" s="359">
        <v>252</v>
      </c>
      <c r="AI24" s="360"/>
      <c r="AJ24" s="360"/>
      <c r="AK24" s="360"/>
      <c r="AL24" s="361"/>
      <c r="AM24" s="359">
        <v>775656</v>
      </c>
      <c r="AN24" s="360"/>
      <c r="AO24" s="360"/>
      <c r="AP24" s="360"/>
      <c r="AQ24" s="360"/>
      <c r="AR24" s="361"/>
      <c r="AS24" s="359">
        <v>3078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6699593</v>
      </c>
      <c r="BO24" s="384"/>
      <c r="BP24" s="384"/>
      <c r="BQ24" s="384"/>
      <c r="BR24" s="384"/>
      <c r="BS24" s="384"/>
      <c r="BT24" s="384"/>
      <c r="BU24" s="385"/>
      <c r="BV24" s="383">
        <v>6628462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6740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2599883</v>
      </c>
      <c r="BO25" s="379"/>
      <c r="BP25" s="379"/>
      <c r="BQ25" s="379"/>
      <c r="BR25" s="379"/>
      <c r="BS25" s="379"/>
      <c r="BT25" s="379"/>
      <c r="BU25" s="380"/>
      <c r="BV25" s="378">
        <v>2578314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6180</v>
      </c>
      <c r="R26" s="360"/>
      <c r="S26" s="360"/>
      <c r="T26" s="360"/>
      <c r="U26" s="360"/>
      <c r="V26" s="361"/>
      <c r="W26" s="425"/>
      <c r="X26" s="416"/>
      <c r="Y26" s="417"/>
      <c r="Z26" s="356" t="s">
        <v>160</v>
      </c>
      <c r="AA26" s="438"/>
      <c r="AB26" s="438"/>
      <c r="AC26" s="438"/>
      <c r="AD26" s="438"/>
      <c r="AE26" s="438"/>
      <c r="AF26" s="438"/>
      <c r="AG26" s="439"/>
      <c r="AH26" s="359">
        <v>1</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3200</v>
      </c>
      <c r="R27" s="360"/>
      <c r="S27" s="360"/>
      <c r="T27" s="360"/>
      <c r="U27" s="360"/>
      <c r="V27" s="361"/>
      <c r="W27" s="425"/>
      <c r="X27" s="416"/>
      <c r="Y27" s="417"/>
      <c r="Z27" s="356" t="s">
        <v>164</v>
      </c>
      <c r="AA27" s="357"/>
      <c r="AB27" s="357"/>
      <c r="AC27" s="357"/>
      <c r="AD27" s="357"/>
      <c r="AE27" s="357"/>
      <c r="AF27" s="357"/>
      <c r="AG27" s="358"/>
      <c r="AH27" s="359">
        <v>30</v>
      </c>
      <c r="AI27" s="360"/>
      <c r="AJ27" s="360"/>
      <c r="AK27" s="360"/>
      <c r="AL27" s="361"/>
      <c r="AM27" s="359">
        <v>97672</v>
      </c>
      <c r="AN27" s="360"/>
      <c r="AO27" s="360"/>
      <c r="AP27" s="360"/>
      <c r="AQ27" s="360"/>
      <c r="AR27" s="361"/>
      <c r="AS27" s="359">
        <v>3256</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v>100000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2550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927533</v>
      </c>
      <c r="BO28" s="379"/>
      <c r="BP28" s="379"/>
      <c r="BQ28" s="379"/>
      <c r="BR28" s="379"/>
      <c r="BS28" s="379"/>
      <c r="BT28" s="379"/>
      <c r="BU28" s="380"/>
      <c r="BV28" s="378">
        <v>1478876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13</v>
      </c>
      <c r="M29" s="360"/>
      <c r="N29" s="360"/>
      <c r="O29" s="360"/>
      <c r="P29" s="361"/>
      <c r="Q29" s="359">
        <v>2350</v>
      </c>
      <c r="R29" s="360"/>
      <c r="S29" s="360"/>
      <c r="T29" s="360"/>
      <c r="U29" s="360"/>
      <c r="V29" s="361"/>
      <c r="W29" s="426"/>
      <c r="X29" s="427"/>
      <c r="Y29" s="428"/>
      <c r="Z29" s="356" t="s">
        <v>171</v>
      </c>
      <c r="AA29" s="357"/>
      <c r="AB29" s="357"/>
      <c r="AC29" s="357"/>
      <c r="AD29" s="357"/>
      <c r="AE29" s="357"/>
      <c r="AF29" s="357"/>
      <c r="AG29" s="358"/>
      <c r="AH29" s="359">
        <v>282</v>
      </c>
      <c r="AI29" s="360"/>
      <c r="AJ29" s="360"/>
      <c r="AK29" s="360"/>
      <c r="AL29" s="361"/>
      <c r="AM29" s="359">
        <v>873328</v>
      </c>
      <c r="AN29" s="360"/>
      <c r="AO29" s="360"/>
      <c r="AP29" s="360"/>
      <c r="AQ29" s="360"/>
      <c r="AR29" s="361"/>
      <c r="AS29" s="359">
        <v>3097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447997</v>
      </c>
      <c r="BO30" s="387"/>
      <c r="BP30" s="387"/>
      <c r="BQ30" s="387"/>
      <c r="BR30" s="387"/>
      <c r="BS30" s="387"/>
      <c r="BT30" s="387"/>
      <c r="BU30" s="388"/>
      <c r="BV30" s="386">
        <v>500983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杉戸町水道事業会計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杉戸町公共下水道事業特別会計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埼葛斎場組合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（有）アグリパークゆめすぎと</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利根川栗橋流域水防事務組合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埼玉県後期高齢者医療広域連合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埼玉県後期高齢者医療広域連合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埼玉東部消防組合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5"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2" t="s">
        <v>24</v>
      </c>
      <c r="C41" s="1183"/>
      <c r="D41" s="81"/>
      <c r="E41" s="1184" t="s">
        <v>25</v>
      </c>
      <c r="F41" s="1184"/>
      <c r="G41" s="1184"/>
      <c r="H41" s="1185"/>
      <c r="I41" s="82">
        <v>9310</v>
      </c>
      <c r="J41" s="83">
        <v>9122</v>
      </c>
      <c r="K41" s="83">
        <v>8911</v>
      </c>
      <c r="L41" s="83">
        <v>8852</v>
      </c>
      <c r="M41" s="84">
        <v>8708</v>
      </c>
    </row>
    <row r="42" spans="2:13" ht="27.75" customHeight="1">
      <c r="B42" s="1172"/>
      <c r="C42" s="1173"/>
      <c r="D42" s="85"/>
      <c r="E42" s="1176" t="s">
        <v>26</v>
      </c>
      <c r="F42" s="1176"/>
      <c r="G42" s="1176"/>
      <c r="H42" s="1177"/>
      <c r="I42" s="86">
        <v>2003</v>
      </c>
      <c r="J42" s="87">
        <v>1778</v>
      </c>
      <c r="K42" s="87">
        <v>1615</v>
      </c>
      <c r="L42" s="87">
        <v>1463</v>
      </c>
      <c r="M42" s="88">
        <v>1304</v>
      </c>
    </row>
    <row r="43" spans="2:13" ht="27.75" customHeight="1">
      <c r="B43" s="1172"/>
      <c r="C43" s="1173"/>
      <c r="D43" s="85"/>
      <c r="E43" s="1176" t="s">
        <v>27</v>
      </c>
      <c r="F43" s="1176"/>
      <c r="G43" s="1176"/>
      <c r="H43" s="1177"/>
      <c r="I43" s="86">
        <v>3258</v>
      </c>
      <c r="J43" s="87">
        <v>3116</v>
      </c>
      <c r="K43" s="87">
        <v>3026</v>
      </c>
      <c r="L43" s="87">
        <v>2993</v>
      </c>
      <c r="M43" s="88">
        <v>2929</v>
      </c>
    </row>
    <row r="44" spans="2:13" ht="27.75" customHeight="1">
      <c r="B44" s="1172"/>
      <c r="C44" s="1173"/>
      <c r="D44" s="85"/>
      <c r="E44" s="1176" t="s">
        <v>28</v>
      </c>
      <c r="F44" s="1176"/>
      <c r="G44" s="1176"/>
      <c r="H44" s="1177"/>
      <c r="I44" s="86">
        <v>195</v>
      </c>
      <c r="J44" s="87">
        <v>174</v>
      </c>
      <c r="K44" s="87">
        <v>154</v>
      </c>
      <c r="L44" s="87">
        <v>146</v>
      </c>
      <c r="M44" s="88">
        <v>112</v>
      </c>
    </row>
    <row r="45" spans="2:13" ht="27.75" customHeight="1">
      <c r="B45" s="1172"/>
      <c r="C45" s="1173"/>
      <c r="D45" s="85"/>
      <c r="E45" s="1176" t="s">
        <v>29</v>
      </c>
      <c r="F45" s="1176"/>
      <c r="G45" s="1176"/>
      <c r="H45" s="1177"/>
      <c r="I45" s="86">
        <v>2304</v>
      </c>
      <c r="J45" s="87">
        <v>2216</v>
      </c>
      <c r="K45" s="87">
        <v>1115</v>
      </c>
      <c r="L45" s="87">
        <v>837</v>
      </c>
      <c r="M45" s="88">
        <v>627</v>
      </c>
    </row>
    <row r="46" spans="2:13" ht="27.75" customHeight="1">
      <c r="B46" s="1172"/>
      <c r="C46" s="1173"/>
      <c r="D46" s="85"/>
      <c r="E46" s="1176" t="s">
        <v>30</v>
      </c>
      <c r="F46" s="1176"/>
      <c r="G46" s="1176"/>
      <c r="H46" s="1177"/>
      <c r="I46" s="86" t="s">
        <v>481</v>
      </c>
      <c r="J46" s="87" t="s">
        <v>481</v>
      </c>
      <c r="K46" s="87" t="s">
        <v>481</v>
      </c>
      <c r="L46" s="87" t="s">
        <v>481</v>
      </c>
      <c r="M46" s="88" t="s">
        <v>481</v>
      </c>
    </row>
    <row r="47" spans="2:13" ht="27.75" customHeight="1">
      <c r="B47" s="1172"/>
      <c r="C47" s="1173"/>
      <c r="D47" s="85"/>
      <c r="E47" s="1176" t="s">
        <v>31</v>
      </c>
      <c r="F47" s="1176"/>
      <c r="G47" s="1176"/>
      <c r="H47" s="1177"/>
      <c r="I47" s="86" t="s">
        <v>481</v>
      </c>
      <c r="J47" s="87" t="s">
        <v>481</v>
      </c>
      <c r="K47" s="87" t="s">
        <v>481</v>
      </c>
      <c r="L47" s="87" t="s">
        <v>481</v>
      </c>
      <c r="M47" s="88" t="s">
        <v>481</v>
      </c>
    </row>
    <row r="48" spans="2:13" ht="27.75" customHeight="1">
      <c r="B48" s="1174"/>
      <c r="C48" s="1175"/>
      <c r="D48" s="85"/>
      <c r="E48" s="1176" t="s">
        <v>32</v>
      </c>
      <c r="F48" s="1176"/>
      <c r="G48" s="1176"/>
      <c r="H48" s="1177"/>
      <c r="I48" s="86" t="s">
        <v>481</v>
      </c>
      <c r="J48" s="87" t="s">
        <v>481</v>
      </c>
      <c r="K48" s="87" t="s">
        <v>481</v>
      </c>
      <c r="L48" s="87" t="s">
        <v>481</v>
      </c>
      <c r="M48" s="88" t="s">
        <v>481</v>
      </c>
    </row>
    <row r="49" spans="2:13" ht="27.75" customHeight="1">
      <c r="B49" s="1170" t="s">
        <v>33</v>
      </c>
      <c r="C49" s="1171"/>
      <c r="D49" s="89"/>
      <c r="E49" s="1176" t="s">
        <v>34</v>
      </c>
      <c r="F49" s="1176"/>
      <c r="G49" s="1176"/>
      <c r="H49" s="1177"/>
      <c r="I49" s="86">
        <v>1515</v>
      </c>
      <c r="J49" s="87">
        <v>1613</v>
      </c>
      <c r="K49" s="87">
        <v>2067</v>
      </c>
      <c r="L49" s="87">
        <v>2086</v>
      </c>
      <c r="M49" s="88">
        <v>1482</v>
      </c>
    </row>
    <row r="50" spans="2:13" ht="27.75" customHeight="1">
      <c r="B50" s="1172"/>
      <c r="C50" s="1173"/>
      <c r="D50" s="85"/>
      <c r="E50" s="1176" t="s">
        <v>35</v>
      </c>
      <c r="F50" s="1176"/>
      <c r="G50" s="1176"/>
      <c r="H50" s="1177"/>
      <c r="I50" s="86">
        <v>26</v>
      </c>
      <c r="J50" s="87" t="s">
        <v>481</v>
      </c>
      <c r="K50" s="87" t="s">
        <v>481</v>
      </c>
      <c r="L50" s="87" t="s">
        <v>481</v>
      </c>
      <c r="M50" s="88" t="s">
        <v>481</v>
      </c>
    </row>
    <row r="51" spans="2:13" ht="27.75" customHeight="1">
      <c r="B51" s="1174"/>
      <c r="C51" s="1175"/>
      <c r="D51" s="85"/>
      <c r="E51" s="1176" t="s">
        <v>36</v>
      </c>
      <c r="F51" s="1176"/>
      <c r="G51" s="1176"/>
      <c r="H51" s="1177"/>
      <c r="I51" s="86">
        <v>9839</v>
      </c>
      <c r="J51" s="87">
        <v>10337</v>
      </c>
      <c r="K51" s="87">
        <v>10400</v>
      </c>
      <c r="L51" s="87">
        <v>10753</v>
      </c>
      <c r="M51" s="88">
        <v>10932</v>
      </c>
    </row>
    <row r="52" spans="2:13" ht="27.75" customHeight="1" thickBot="1">
      <c r="B52" s="1178" t="s">
        <v>37</v>
      </c>
      <c r="C52" s="1179"/>
      <c r="D52" s="90"/>
      <c r="E52" s="1180" t="s">
        <v>38</v>
      </c>
      <c r="F52" s="1180"/>
      <c r="G52" s="1180"/>
      <c r="H52" s="1181"/>
      <c r="I52" s="91">
        <v>5691</v>
      </c>
      <c r="J52" s="92">
        <v>4456</v>
      </c>
      <c r="K52" s="92">
        <v>2353</v>
      </c>
      <c r="L52" s="92">
        <v>1452</v>
      </c>
      <c r="M52" s="93">
        <v>1266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17058</v>
      </c>
      <c r="E3" s="116"/>
      <c r="F3" s="117">
        <v>49426</v>
      </c>
      <c r="G3" s="118"/>
      <c r="H3" s="119"/>
    </row>
    <row r="4" spans="1:8">
      <c r="A4" s="120"/>
      <c r="B4" s="121"/>
      <c r="C4" s="122"/>
      <c r="D4" s="123">
        <v>16844</v>
      </c>
      <c r="E4" s="124"/>
      <c r="F4" s="125">
        <v>26568</v>
      </c>
      <c r="G4" s="126"/>
      <c r="H4" s="127"/>
    </row>
    <row r="5" spans="1:8">
      <c r="A5" s="108" t="s">
        <v>514</v>
      </c>
      <c r="B5" s="113"/>
      <c r="C5" s="114"/>
      <c r="D5" s="115">
        <v>20835</v>
      </c>
      <c r="E5" s="116"/>
      <c r="F5" s="117">
        <v>42839</v>
      </c>
      <c r="G5" s="118"/>
      <c r="H5" s="119"/>
    </row>
    <row r="6" spans="1:8">
      <c r="A6" s="120"/>
      <c r="B6" s="121"/>
      <c r="C6" s="122"/>
      <c r="D6" s="123">
        <v>18677</v>
      </c>
      <c r="E6" s="124"/>
      <c r="F6" s="125">
        <v>22027</v>
      </c>
      <c r="G6" s="126"/>
      <c r="H6" s="127"/>
    </row>
    <row r="7" spans="1:8">
      <c r="A7" s="108" t="s">
        <v>515</v>
      </c>
      <c r="B7" s="113"/>
      <c r="C7" s="114"/>
      <c r="D7" s="115">
        <v>15853</v>
      </c>
      <c r="E7" s="116"/>
      <c r="F7" s="117">
        <v>46819</v>
      </c>
      <c r="G7" s="118"/>
      <c r="H7" s="119"/>
    </row>
    <row r="8" spans="1:8">
      <c r="A8" s="120"/>
      <c r="B8" s="121"/>
      <c r="C8" s="122"/>
      <c r="D8" s="123">
        <v>11843</v>
      </c>
      <c r="E8" s="124"/>
      <c r="F8" s="125">
        <v>24121</v>
      </c>
      <c r="G8" s="126"/>
      <c r="H8" s="127"/>
    </row>
    <row r="9" spans="1:8">
      <c r="A9" s="108" t="s">
        <v>516</v>
      </c>
      <c r="B9" s="113"/>
      <c r="C9" s="114"/>
      <c r="D9" s="115">
        <v>21035</v>
      </c>
      <c r="E9" s="116"/>
      <c r="F9" s="117">
        <v>53270</v>
      </c>
      <c r="G9" s="118"/>
      <c r="H9" s="119"/>
    </row>
    <row r="10" spans="1:8">
      <c r="A10" s="120"/>
      <c r="B10" s="121"/>
      <c r="C10" s="122"/>
      <c r="D10" s="123">
        <v>15260</v>
      </c>
      <c r="E10" s="124"/>
      <c r="F10" s="125">
        <v>24316</v>
      </c>
      <c r="G10" s="126"/>
      <c r="H10" s="127"/>
    </row>
    <row r="11" spans="1:8">
      <c r="A11" s="108" t="s">
        <v>517</v>
      </c>
      <c r="B11" s="113"/>
      <c r="C11" s="114"/>
      <c r="D11" s="115">
        <v>26126</v>
      </c>
      <c r="E11" s="116"/>
      <c r="F11" s="117">
        <v>53292</v>
      </c>
      <c r="G11" s="118"/>
      <c r="H11" s="119"/>
    </row>
    <row r="12" spans="1:8">
      <c r="A12" s="120"/>
      <c r="B12" s="121"/>
      <c r="C12" s="128"/>
      <c r="D12" s="123">
        <v>20578</v>
      </c>
      <c r="E12" s="124"/>
      <c r="F12" s="125">
        <v>28900</v>
      </c>
      <c r="G12" s="126"/>
      <c r="H12" s="127"/>
    </row>
    <row r="13" spans="1:8">
      <c r="A13" s="108"/>
      <c r="B13" s="113"/>
      <c r="C13" s="129"/>
      <c r="D13" s="130">
        <v>20181</v>
      </c>
      <c r="E13" s="131"/>
      <c r="F13" s="132">
        <v>49129</v>
      </c>
      <c r="G13" s="133"/>
      <c r="H13" s="119"/>
    </row>
    <row r="14" spans="1:8">
      <c r="A14" s="120"/>
      <c r="B14" s="121"/>
      <c r="C14" s="122"/>
      <c r="D14" s="123">
        <v>16640</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5.12</v>
      </c>
      <c r="C19" s="134">
        <f>ROUND(VALUE(SUBSTITUTE(実質収支比率等に係る経年分析!G$48,"▲","-")),2)</f>
        <v>7.26</v>
      </c>
      <c r="D19" s="134">
        <f>ROUND(VALUE(SUBSTITUTE(実質収支比率等に係る経年分析!H$48,"▲","-")),2)</f>
        <v>6.28</v>
      </c>
      <c r="E19" s="134">
        <f>ROUND(VALUE(SUBSTITUTE(実質収支比率等に係る経年分析!I$48,"▲","-")),2)</f>
        <v>5.0999999999999996</v>
      </c>
      <c r="F19" s="134">
        <f>ROUND(VALUE(SUBSTITUTE(実質収支比率等に係る経年分析!J$48,"▲","-")),2)</f>
        <v>6.26</v>
      </c>
    </row>
    <row r="20" spans="1:11">
      <c r="A20" s="134" t="s">
        <v>43</v>
      </c>
      <c r="B20" s="134">
        <f>ROUND(VALUE(SUBSTITUTE(実質収支比率等に係る経年分析!F$47,"▲","-")),2)</f>
        <v>14.79</v>
      </c>
      <c r="C20" s="134">
        <f>ROUND(VALUE(SUBSTITUTE(実質収支比率等に係る経年分析!G$47,"▲","-")),2)</f>
        <v>15.4</v>
      </c>
      <c r="D20" s="134">
        <f>ROUND(VALUE(SUBSTITUTE(実質収支比率等に係る経年分析!H$47,"▲","-")),2)</f>
        <v>19.399999999999999</v>
      </c>
      <c r="E20" s="134">
        <f>ROUND(VALUE(SUBSTITUTE(実質収支比率等に係る経年分析!I$47,"▲","-")),2)</f>
        <v>17.47</v>
      </c>
      <c r="F20" s="134">
        <f>ROUND(VALUE(SUBSTITUTE(実質収支比率等に係る経年分析!J$47,"▲","-")),2)</f>
        <v>10.97</v>
      </c>
    </row>
    <row r="21" spans="1:11">
      <c r="A21" s="134" t="s">
        <v>44</v>
      </c>
      <c r="B21" s="134">
        <f>IF(ISNUMBER(VALUE(SUBSTITUTE(実質収支比率等に係る経年分析!F$49,"▲","-"))),ROUND(VALUE(SUBSTITUTE(実質収支比率等に係る経年分析!F$49,"▲","-")),2),NA())</f>
        <v>2.0699999999999998</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-1.1100000000000001</v>
      </c>
      <c r="E21" s="134">
        <f>IF(ISNUMBER(VALUE(SUBSTITUTE(実質収支比率等に係る経年分析!I$49,"▲","-"))),ROUND(VALUE(SUBSTITUTE(実質収支比率等に係る経年分析!I$49,"▲","-")),2),NA())</f>
        <v>-6.03</v>
      </c>
      <c r="F21" s="134">
        <f>IF(ISNUMBER(VALUE(SUBSTITUTE(実質収支比率等に係る経年分析!J$49,"▲","-"))),ROUND(VALUE(SUBSTITUTE(実質収支比率等に係る経年分析!J$49,"▲","-")),2),NA())</f>
        <v>-7.93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0.37</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杉戸町公共下水道事業特別会計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6.25</v>
      </c>
    </row>
    <row r="36" spans="1:16">
      <c r="A36" s="135" t="str">
        <f>IF(連結実質赤字比率に係る赤字・黒字の構成分析!C$34="",NA(),連結実質赤字比率に係る赤字・黒字の構成分析!C$34)</f>
        <v>杉戸町水道事業会計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12.05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1019</v>
      </c>
      <c r="E42" s="136"/>
      <c r="F42" s="136"/>
      <c r="G42" s="136">
        <f>'実質公債費比率（分子）の構造'!L$52</f>
        <v>979</v>
      </c>
      <c r="H42" s="136"/>
      <c r="I42" s="136"/>
      <c r="J42" s="136">
        <f>'実質公債費比率（分子）の構造'!M$52</f>
        <v>939</v>
      </c>
      <c r="K42" s="136"/>
      <c r="L42" s="136"/>
      <c r="M42" s="136">
        <f>'実質公債費比率（分子）の構造'!N$52</f>
        <v>963</v>
      </c>
      <c r="N42" s="136"/>
      <c r="O42" s="136"/>
      <c r="P42" s="136">
        <f>'実質公債費比率（分子）の構造'!O$52</f>
        <v>1018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336</v>
      </c>
      <c r="C44" s="136"/>
      <c r="D44" s="136"/>
      <c r="E44" s="136">
        <f>'実質公債費比率（分子）の構造'!L$50</f>
        <v>327</v>
      </c>
      <c r="F44" s="136"/>
      <c r="G44" s="136"/>
      <c r="H44" s="136">
        <f>'実質公債費比率（分子）の構造'!M$50</f>
        <v>261</v>
      </c>
      <c r="I44" s="136"/>
      <c r="J44" s="136"/>
      <c r="K44" s="136">
        <f>'実質公債費比率（分子）の構造'!N$50</f>
        <v>260</v>
      </c>
      <c r="L44" s="136"/>
      <c r="M44" s="136"/>
      <c r="N44" s="136">
        <f>'実質公債費比率（分子）の構造'!O$50</f>
        <v>261</v>
      </c>
      <c r="O44" s="136"/>
      <c r="P44" s="136"/>
    </row>
    <row r="45" spans="1:16">
      <c r="A45" s="136" t="s">
        <v>54</v>
      </c>
      <c r="B45" s="136">
        <f>'実質公債費比率（分子）の構造'!K$49</f>
        <v>24</v>
      </c>
      <c r="C45" s="136"/>
      <c r="D45" s="136"/>
      <c r="E45" s="136">
        <f>'実質公債費比率（分子）の構造'!L$49</f>
        <v>24</v>
      </c>
      <c r="F45" s="136"/>
      <c r="G45" s="136"/>
      <c r="H45" s="136">
        <f>'実質公債費比率（分子）の構造'!M$49</f>
        <v>23</v>
      </c>
      <c r="I45" s="136"/>
      <c r="J45" s="136"/>
      <c r="K45" s="136">
        <f>'実質公債費比率（分子）の構造'!N$49</f>
        <v>42</v>
      </c>
      <c r="L45" s="136"/>
      <c r="M45" s="136"/>
      <c r="N45" s="136">
        <f>'実質公債費比率（分子）の構造'!O$49</f>
        <v>36</v>
      </c>
      <c r="O45" s="136"/>
      <c r="P45" s="136"/>
    </row>
    <row r="46" spans="1:16">
      <c r="A46" s="136" t="s">
        <v>55</v>
      </c>
      <c r="B46" s="136">
        <f>'実質公債費比率（分子）の構造'!K$48</f>
        <v>229</v>
      </c>
      <c r="C46" s="136"/>
      <c r="D46" s="136"/>
      <c r="E46" s="136">
        <f>'実質公債費比率（分子）の構造'!L$48</f>
        <v>231</v>
      </c>
      <c r="F46" s="136"/>
      <c r="G46" s="136"/>
      <c r="H46" s="136">
        <f>'実質公債費比率（分子）の構造'!M$48</f>
        <v>236</v>
      </c>
      <c r="I46" s="136"/>
      <c r="J46" s="136"/>
      <c r="K46" s="136">
        <f>'実質公債費比率（分子）の構造'!N$48</f>
        <v>277</v>
      </c>
      <c r="L46" s="136"/>
      <c r="M46" s="136"/>
      <c r="N46" s="136">
        <f>'実質公債費比率（分子）の構造'!O$48</f>
        <v>266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1342</v>
      </c>
      <c r="C49" s="136"/>
      <c r="D49" s="136"/>
      <c r="E49" s="136">
        <f>'実質公債費比率（分子）の構造'!L$45</f>
        <v>1214</v>
      </c>
      <c r="F49" s="136"/>
      <c r="G49" s="136"/>
      <c r="H49" s="136">
        <f>'実質公債費比率（分子）の構造'!M$45</f>
        <v>1082</v>
      </c>
      <c r="I49" s="136"/>
      <c r="J49" s="136"/>
      <c r="K49" s="136">
        <f>'実質公債費比率（分子）の構造'!N$45</f>
        <v>1075</v>
      </c>
      <c r="L49" s="136"/>
      <c r="M49" s="136"/>
      <c r="N49" s="136">
        <f>'実質公債費比率（分子）の構造'!O$45</f>
        <v>1106</v>
      </c>
      <c r="O49" s="136"/>
      <c r="P49" s="136"/>
    </row>
    <row r="50" spans="1:16">
      <c r="A50" s="136" t="s">
        <v>59</v>
      </c>
      <c r="B50" s="136" t="e">
        <f>NA()</f>
        <v>#N/A</v>
      </c>
      <c r="C50" s="136">
        <f>IF(ISNUMBER('実質公債費比率（分子）の構造'!K$53),'実質公債費比率（分子）の構造'!K$53,NA())</f>
        <v>912</v>
      </c>
      <c r="D50" s="136" t="e">
        <f>NA()</f>
        <v>#N/A</v>
      </c>
      <c r="E50" s="136" t="e">
        <f>NA()</f>
        <v>#N/A</v>
      </c>
      <c r="F50" s="136">
        <f>IF(ISNUMBER('実質公債費比率（分子）の構造'!L$53),'実質公債費比率（分子）の構造'!L$53,NA())</f>
        <v>817</v>
      </c>
      <c r="G50" s="136" t="e">
        <f>NA()</f>
        <v>#N/A</v>
      </c>
      <c r="H50" s="136" t="e">
        <f>NA()</f>
        <v>#N/A</v>
      </c>
      <c r="I50" s="136">
        <f>IF(ISNUMBER('実質公債費比率（分子）の構造'!M$53),'実質公債費比率（分子）の構造'!M$53,NA())</f>
        <v>663</v>
      </c>
      <c r="J50" s="136" t="e">
        <f>NA()</f>
        <v>#N/A</v>
      </c>
      <c r="K50" s="136" t="e">
        <f>NA()</f>
        <v>#N/A</v>
      </c>
      <c r="L50" s="136">
        <f>IF(ISNUMBER('実質公債費比率（分子）の構造'!N$53),'実質公債費比率（分子）の構造'!N$53,NA())</f>
        <v>691</v>
      </c>
      <c r="M50" s="136" t="e">
        <f>NA()</f>
        <v>#N/A</v>
      </c>
      <c r="N50" s="136" t="e">
        <f>NA()</f>
        <v>#N/A</v>
      </c>
      <c r="O50" s="136">
        <f>IF(ISNUMBER('実質公債費比率（分子）の構造'!O$53),'実質公債費比率（分子）の構造'!O$53,NA())</f>
        <v>651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9839</v>
      </c>
      <c r="E56" s="135"/>
      <c r="F56" s="135"/>
      <c r="G56" s="135">
        <f>'将来負担比率（分子）の構造'!J$51</f>
        <v>10337</v>
      </c>
      <c r="H56" s="135"/>
      <c r="I56" s="135"/>
      <c r="J56" s="135">
        <f>'将来負担比率（分子）の構造'!K$51</f>
        <v>10400</v>
      </c>
      <c r="K56" s="135"/>
      <c r="L56" s="135"/>
      <c r="M56" s="135">
        <f>'将来負担比率（分子）の構造'!L$51</f>
        <v>10753</v>
      </c>
      <c r="N56" s="135"/>
      <c r="O56" s="135"/>
      <c r="P56" s="135">
        <f>'将来負担比率（分子）の構造'!M$51</f>
        <v>10932</v>
      </c>
    </row>
    <row r="57" spans="1:16">
      <c r="A57" s="135" t="s">
        <v>35</v>
      </c>
      <c r="B57" s="135"/>
      <c r="C57" s="135"/>
      <c r="D57" s="135">
        <f>'将来負担比率（分子）の構造'!I$50</f>
        <v>26</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1515</v>
      </c>
      <c r="E58" s="135"/>
      <c r="F58" s="135"/>
      <c r="G58" s="135">
        <f>'将来負担比率（分子）の構造'!J$49</f>
        <v>1613</v>
      </c>
      <c r="H58" s="135"/>
      <c r="I58" s="135"/>
      <c r="J58" s="135">
        <f>'将来負担比率（分子）の構造'!K$49</f>
        <v>2067</v>
      </c>
      <c r="K58" s="135"/>
      <c r="L58" s="135"/>
      <c r="M58" s="135">
        <f>'将来負担比率（分子）の構造'!L$49</f>
        <v>2086</v>
      </c>
      <c r="N58" s="135"/>
      <c r="O58" s="135"/>
      <c r="P58" s="135">
        <f>'将来負担比率（分子）の構造'!M$49</f>
        <v>1482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2304</v>
      </c>
      <c r="C62" s="135"/>
      <c r="D62" s="135"/>
      <c r="E62" s="135">
        <f>'将来負担比率（分子）の構造'!J$45</f>
        <v>2216</v>
      </c>
      <c r="F62" s="135"/>
      <c r="G62" s="135"/>
      <c r="H62" s="135">
        <f>'将来負担比率（分子）の構造'!K$45</f>
        <v>1115</v>
      </c>
      <c r="I62" s="135"/>
      <c r="J62" s="135"/>
      <c r="K62" s="135">
        <f>'将来負担比率（分子）の構造'!L$45</f>
        <v>837</v>
      </c>
      <c r="L62" s="135"/>
      <c r="M62" s="135"/>
      <c r="N62" s="135">
        <f>'将来負担比率（分子）の構造'!M$45</f>
        <v>627</v>
      </c>
      <c r="O62" s="135"/>
      <c r="P62" s="135"/>
    </row>
    <row r="63" spans="1:16">
      <c r="A63" s="135" t="s">
        <v>28</v>
      </c>
      <c r="B63" s="135">
        <f>'将来負担比率（分子）の構造'!I$44</f>
        <v>195</v>
      </c>
      <c r="C63" s="135"/>
      <c r="D63" s="135"/>
      <c r="E63" s="135">
        <f>'将来負担比率（分子）の構造'!J$44</f>
        <v>174</v>
      </c>
      <c r="F63" s="135"/>
      <c r="G63" s="135"/>
      <c r="H63" s="135">
        <f>'将来負担比率（分子）の構造'!K$44</f>
        <v>154</v>
      </c>
      <c r="I63" s="135"/>
      <c r="J63" s="135"/>
      <c r="K63" s="135">
        <f>'将来負担比率（分子）の構造'!L$44</f>
        <v>146</v>
      </c>
      <c r="L63" s="135"/>
      <c r="M63" s="135"/>
      <c r="N63" s="135">
        <f>'将来負担比率（分子）の構造'!M$44</f>
        <v>112</v>
      </c>
      <c r="O63" s="135"/>
      <c r="P63" s="135"/>
    </row>
    <row r="64" spans="1:16">
      <c r="A64" s="135" t="s">
        <v>27</v>
      </c>
      <c r="B64" s="135">
        <f>'将来負担比率（分子）の構造'!I$43</f>
        <v>3258</v>
      </c>
      <c r="C64" s="135"/>
      <c r="D64" s="135"/>
      <c r="E64" s="135">
        <f>'将来負担比率（分子）の構造'!J$43</f>
        <v>3116</v>
      </c>
      <c r="F64" s="135"/>
      <c r="G64" s="135"/>
      <c r="H64" s="135">
        <f>'将来負担比率（分子）の構造'!K$43</f>
        <v>3026</v>
      </c>
      <c r="I64" s="135"/>
      <c r="J64" s="135"/>
      <c r="K64" s="135">
        <f>'将来負担比率（分子）の構造'!L$43</f>
        <v>2993</v>
      </c>
      <c r="L64" s="135"/>
      <c r="M64" s="135"/>
      <c r="N64" s="135">
        <f>'将来負担比率（分子）の構造'!M$43</f>
        <v>2929</v>
      </c>
      <c r="O64" s="135"/>
      <c r="P64" s="135"/>
    </row>
    <row r="65" spans="1:16">
      <c r="A65" s="135" t="s">
        <v>26</v>
      </c>
      <c r="B65" s="135">
        <f>'将来負担比率（分子）の構造'!I$42</f>
        <v>2003</v>
      </c>
      <c r="C65" s="135"/>
      <c r="D65" s="135"/>
      <c r="E65" s="135">
        <f>'将来負担比率（分子）の構造'!J$42</f>
        <v>1778</v>
      </c>
      <c r="F65" s="135"/>
      <c r="G65" s="135"/>
      <c r="H65" s="135">
        <f>'将来負担比率（分子）の構造'!K$42</f>
        <v>1615</v>
      </c>
      <c r="I65" s="135"/>
      <c r="J65" s="135"/>
      <c r="K65" s="135">
        <f>'将来負担比率（分子）の構造'!L$42</f>
        <v>1463</v>
      </c>
      <c r="L65" s="135"/>
      <c r="M65" s="135"/>
      <c r="N65" s="135">
        <f>'将来負担比率（分子）の構造'!M$42</f>
        <v>1304</v>
      </c>
      <c r="O65" s="135"/>
      <c r="P65" s="135"/>
    </row>
    <row r="66" spans="1:16">
      <c r="A66" s="135" t="s">
        <v>25</v>
      </c>
      <c r="B66" s="135">
        <f>'将来負担比率（分子）の構造'!I$41</f>
        <v>9310</v>
      </c>
      <c r="C66" s="135"/>
      <c r="D66" s="135"/>
      <c r="E66" s="135">
        <f>'将来負担比率（分子）の構造'!J$41</f>
        <v>9122</v>
      </c>
      <c r="F66" s="135"/>
      <c r="G66" s="135"/>
      <c r="H66" s="135">
        <f>'将来負担比率（分子）の構造'!K$41</f>
        <v>8911</v>
      </c>
      <c r="I66" s="135"/>
      <c r="J66" s="135"/>
      <c r="K66" s="135">
        <f>'将来負担比率（分子）の構造'!L$41</f>
        <v>8852</v>
      </c>
      <c r="L66" s="135"/>
      <c r="M66" s="135"/>
      <c r="N66" s="135">
        <f>'将来負担比率（分子）の構造'!M$41</f>
        <v>8708</v>
      </c>
      <c r="O66" s="135"/>
      <c r="P66" s="135"/>
    </row>
    <row r="67" spans="1:16">
      <c r="A67" s="135" t="s">
        <v>63</v>
      </c>
      <c r="B67" s="135" t="e">
        <f>NA()</f>
        <v>#N/A</v>
      </c>
      <c r="C67" s="135">
        <f>IF(ISNUMBER('将来負担比率（分子）の構造'!I$52), IF('将来負担比率（分子）の構造'!I$52 &lt; 0, 0, '将来負担比率（分子）の構造'!I$52), NA())</f>
        <v>5691</v>
      </c>
      <c r="D67" s="135" t="e">
        <f>NA()</f>
        <v>#N/A</v>
      </c>
      <c r="E67" s="135" t="e">
        <f>NA()</f>
        <v>#N/A</v>
      </c>
      <c r="F67" s="135">
        <f>IF(ISNUMBER('将来負担比率（分子）の構造'!J$52), IF('将来負担比率（分子）の構造'!J$52 &lt; 0, 0, '将来負担比率（分子）の構造'!J$52), NA())</f>
        <v>4456</v>
      </c>
      <c r="G67" s="135" t="e">
        <f>NA()</f>
        <v>#N/A</v>
      </c>
      <c r="H67" s="135" t="e">
        <f>NA()</f>
        <v>#N/A</v>
      </c>
      <c r="I67" s="135">
        <f>IF(ISNUMBER('将来負担比率（分子）の構造'!K$52), IF('将来負担比率（分子）の構造'!K$52 &lt; 0, 0, '将来負担比率（分子）の構造'!K$52), NA())</f>
        <v>2353</v>
      </c>
      <c r="J67" s="135" t="e">
        <f>NA()</f>
        <v>#N/A</v>
      </c>
      <c r="K67" s="135" t="e">
        <f>NA()</f>
        <v>#N/A</v>
      </c>
      <c r="L67" s="135">
        <f>IF(ISNUMBER('将来負担比率（分子）の構造'!L$52), IF('将来負担比率（分子）の構造'!L$52 &lt; 0, 0, '将来負担比率（分子）の構造'!L$52), NA())</f>
        <v>1452</v>
      </c>
      <c r="M67" s="135" t="e">
        <f>NA()</f>
        <v>#N/A</v>
      </c>
      <c r="N67" s="135" t="e">
        <f>NA()</f>
        <v>#N/A</v>
      </c>
      <c r="O67" s="135">
        <f>IF(ISNUMBER('将来負担比率（分子）の構造'!M$52), IF('将来負担比率（分子）の構造'!M$52 &lt; 0, 0, '将来負担比率（分子）の構造'!M$52), NA())</f>
        <v>1266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5399716</v>
      </c>
      <c r="S5" s="639"/>
      <c r="T5" s="639"/>
      <c r="U5" s="639"/>
      <c r="V5" s="639"/>
      <c r="W5" s="639"/>
      <c r="X5" s="639"/>
      <c r="Y5" s="686"/>
      <c r="Z5" s="699">
        <v>41.3</v>
      </c>
      <c r="AA5" s="699"/>
      <c r="AB5" s="699"/>
      <c r="AC5" s="699"/>
      <c r="AD5" s="700">
        <v>5399716</v>
      </c>
      <c r="AE5" s="700"/>
      <c r="AF5" s="700"/>
      <c r="AG5" s="700"/>
      <c r="AH5" s="700"/>
      <c r="AI5" s="700"/>
      <c r="AJ5" s="700"/>
      <c r="AK5" s="700"/>
      <c r="AL5" s="687">
        <v>69</v>
      </c>
      <c r="AM5" s="656"/>
      <c r="AN5" s="656"/>
      <c r="AO5" s="688"/>
      <c r="AP5" s="673" t="s">
        <v>209</v>
      </c>
      <c r="AQ5" s="674"/>
      <c r="AR5" s="674"/>
      <c r="AS5" s="674"/>
      <c r="AT5" s="674"/>
      <c r="AU5" s="674"/>
      <c r="AV5" s="674"/>
      <c r="AW5" s="674"/>
      <c r="AX5" s="674"/>
      <c r="AY5" s="674"/>
      <c r="AZ5" s="674"/>
      <c r="BA5" s="674"/>
      <c r="BB5" s="674"/>
      <c r="BC5" s="674"/>
      <c r="BD5" s="674"/>
      <c r="BE5" s="674"/>
      <c r="BF5" s="675"/>
      <c r="BG5" s="588">
        <v>5399716</v>
      </c>
      <c r="BH5" s="589"/>
      <c r="BI5" s="589"/>
      <c r="BJ5" s="589"/>
      <c r="BK5" s="589"/>
      <c r="BL5" s="589"/>
      <c r="BM5" s="589"/>
      <c r="BN5" s="590"/>
      <c r="BO5" s="641">
        <v>100</v>
      </c>
      <c r="BP5" s="641"/>
      <c r="BQ5" s="641"/>
      <c r="BR5" s="641"/>
      <c r="BS5" s="642">
        <v>15224</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150411</v>
      </c>
      <c r="S6" s="589"/>
      <c r="T6" s="589"/>
      <c r="U6" s="589"/>
      <c r="V6" s="589"/>
      <c r="W6" s="589"/>
      <c r="X6" s="589"/>
      <c r="Y6" s="590"/>
      <c r="Z6" s="641">
        <v>1.1000000000000001</v>
      </c>
      <c r="AA6" s="641"/>
      <c r="AB6" s="641"/>
      <c r="AC6" s="641"/>
      <c r="AD6" s="642">
        <v>150411</v>
      </c>
      <c r="AE6" s="642"/>
      <c r="AF6" s="642"/>
      <c r="AG6" s="642"/>
      <c r="AH6" s="642"/>
      <c r="AI6" s="642"/>
      <c r="AJ6" s="642"/>
      <c r="AK6" s="642"/>
      <c r="AL6" s="611">
        <v>1.9</v>
      </c>
      <c r="AM6" s="643"/>
      <c r="AN6" s="643"/>
      <c r="AO6" s="644"/>
      <c r="AP6" s="585" t="s">
        <v>214</v>
      </c>
      <c r="AQ6" s="586"/>
      <c r="AR6" s="586"/>
      <c r="AS6" s="586"/>
      <c r="AT6" s="586"/>
      <c r="AU6" s="586"/>
      <c r="AV6" s="586"/>
      <c r="AW6" s="586"/>
      <c r="AX6" s="586"/>
      <c r="AY6" s="586"/>
      <c r="AZ6" s="586"/>
      <c r="BA6" s="586"/>
      <c r="BB6" s="586"/>
      <c r="BC6" s="586"/>
      <c r="BD6" s="586"/>
      <c r="BE6" s="586"/>
      <c r="BF6" s="587"/>
      <c r="BG6" s="588">
        <v>5399716</v>
      </c>
      <c r="BH6" s="589"/>
      <c r="BI6" s="589"/>
      <c r="BJ6" s="589"/>
      <c r="BK6" s="589"/>
      <c r="BL6" s="589"/>
      <c r="BM6" s="589"/>
      <c r="BN6" s="590"/>
      <c r="BO6" s="641">
        <v>100</v>
      </c>
      <c r="BP6" s="641"/>
      <c r="BQ6" s="641"/>
      <c r="BR6" s="641"/>
      <c r="BS6" s="642">
        <v>15224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132406</v>
      </c>
      <c r="CS6" s="589"/>
      <c r="CT6" s="589"/>
      <c r="CU6" s="589"/>
      <c r="CV6" s="589"/>
      <c r="CW6" s="589"/>
      <c r="CX6" s="589"/>
      <c r="CY6" s="590"/>
      <c r="CZ6" s="641">
        <v>1.1000000000000001</v>
      </c>
      <c r="DA6" s="641"/>
      <c r="DB6" s="641"/>
      <c r="DC6" s="641"/>
      <c r="DD6" s="594" t="s">
        <v>216</v>
      </c>
      <c r="DE6" s="589"/>
      <c r="DF6" s="589"/>
      <c r="DG6" s="589"/>
      <c r="DH6" s="589"/>
      <c r="DI6" s="589"/>
      <c r="DJ6" s="589"/>
      <c r="DK6" s="589"/>
      <c r="DL6" s="589"/>
      <c r="DM6" s="589"/>
      <c r="DN6" s="589"/>
      <c r="DO6" s="589"/>
      <c r="DP6" s="590"/>
      <c r="DQ6" s="594">
        <v>132406</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9834</v>
      </c>
      <c r="S7" s="589"/>
      <c r="T7" s="589"/>
      <c r="U7" s="589"/>
      <c r="V7" s="589"/>
      <c r="W7" s="589"/>
      <c r="X7" s="589"/>
      <c r="Y7" s="590"/>
      <c r="Z7" s="641">
        <v>0.1</v>
      </c>
      <c r="AA7" s="641"/>
      <c r="AB7" s="641"/>
      <c r="AC7" s="641"/>
      <c r="AD7" s="642">
        <v>9834</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2705251</v>
      </c>
      <c r="BH7" s="589"/>
      <c r="BI7" s="589"/>
      <c r="BJ7" s="589"/>
      <c r="BK7" s="589"/>
      <c r="BL7" s="589"/>
      <c r="BM7" s="589"/>
      <c r="BN7" s="590"/>
      <c r="BO7" s="641">
        <v>50.1</v>
      </c>
      <c r="BP7" s="641"/>
      <c r="BQ7" s="641"/>
      <c r="BR7" s="641"/>
      <c r="BS7" s="642">
        <v>15224</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1265996</v>
      </c>
      <c r="CS7" s="589"/>
      <c r="CT7" s="589"/>
      <c r="CU7" s="589"/>
      <c r="CV7" s="589"/>
      <c r="CW7" s="589"/>
      <c r="CX7" s="589"/>
      <c r="CY7" s="590"/>
      <c r="CZ7" s="641">
        <v>10.4</v>
      </c>
      <c r="DA7" s="641"/>
      <c r="DB7" s="641"/>
      <c r="DC7" s="641"/>
      <c r="DD7" s="594">
        <v>79814</v>
      </c>
      <c r="DE7" s="589"/>
      <c r="DF7" s="589"/>
      <c r="DG7" s="589"/>
      <c r="DH7" s="589"/>
      <c r="DI7" s="589"/>
      <c r="DJ7" s="589"/>
      <c r="DK7" s="589"/>
      <c r="DL7" s="589"/>
      <c r="DM7" s="589"/>
      <c r="DN7" s="589"/>
      <c r="DO7" s="589"/>
      <c r="DP7" s="590"/>
      <c r="DQ7" s="594">
        <v>1087738</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44383</v>
      </c>
      <c r="S8" s="589"/>
      <c r="T8" s="589"/>
      <c r="U8" s="589"/>
      <c r="V8" s="589"/>
      <c r="W8" s="589"/>
      <c r="X8" s="589"/>
      <c r="Y8" s="590"/>
      <c r="Z8" s="641">
        <v>0.3</v>
      </c>
      <c r="AA8" s="641"/>
      <c r="AB8" s="641"/>
      <c r="AC8" s="641"/>
      <c r="AD8" s="642">
        <v>44383</v>
      </c>
      <c r="AE8" s="642"/>
      <c r="AF8" s="642"/>
      <c r="AG8" s="642"/>
      <c r="AH8" s="642"/>
      <c r="AI8" s="642"/>
      <c r="AJ8" s="642"/>
      <c r="AK8" s="642"/>
      <c r="AL8" s="611">
        <v>0.6</v>
      </c>
      <c r="AM8" s="643"/>
      <c r="AN8" s="643"/>
      <c r="AO8" s="644"/>
      <c r="AP8" s="585" t="s">
        <v>221</v>
      </c>
      <c r="AQ8" s="586"/>
      <c r="AR8" s="586"/>
      <c r="AS8" s="586"/>
      <c r="AT8" s="586"/>
      <c r="AU8" s="586"/>
      <c r="AV8" s="586"/>
      <c r="AW8" s="586"/>
      <c r="AX8" s="586"/>
      <c r="AY8" s="586"/>
      <c r="AZ8" s="586"/>
      <c r="BA8" s="586"/>
      <c r="BB8" s="586"/>
      <c r="BC8" s="586"/>
      <c r="BD8" s="586"/>
      <c r="BE8" s="586"/>
      <c r="BF8" s="587"/>
      <c r="BG8" s="588">
        <v>78597</v>
      </c>
      <c r="BH8" s="589"/>
      <c r="BI8" s="589"/>
      <c r="BJ8" s="589"/>
      <c r="BK8" s="589"/>
      <c r="BL8" s="589"/>
      <c r="BM8" s="589"/>
      <c r="BN8" s="590"/>
      <c r="BO8" s="641">
        <v>1.5</v>
      </c>
      <c r="BP8" s="641"/>
      <c r="BQ8" s="641"/>
      <c r="BR8" s="641"/>
      <c r="BS8" s="594" t="s">
        <v>111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4161373</v>
      </c>
      <c r="CS8" s="589"/>
      <c r="CT8" s="589"/>
      <c r="CU8" s="589"/>
      <c r="CV8" s="589"/>
      <c r="CW8" s="589"/>
      <c r="CX8" s="589"/>
      <c r="CY8" s="590"/>
      <c r="CZ8" s="641">
        <v>34.200000000000003</v>
      </c>
      <c r="DA8" s="641"/>
      <c r="DB8" s="641"/>
      <c r="DC8" s="641"/>
      <c r="DD8" s="594">
        <v>28656</v>
      </c>
      <c r="DE8" s="589"/>
      <c r="DF8" s="589"/>
      <c r="DG8" s="589"/>
      <c r="DH8" s="589"/>
      <c r="DI8" s="589"/>
      <c r="DJ8" s="589"/>
      <c r="DK8" s="589"/>
      <c r="DL8" s="589"/>
      <c r="DM8" s="589"/>
      <c r="DN8" s="589"/>
      <c r="DO8" s="589"/>
      <c r="DP8" s="590"/>
      <c r="DQ8" s="594">
        <v>2417953</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27130</v>
      </c>
      <c r="S9" s="589"/>
      <c r="T9" s="589"/>
      <c r="U9" s="589"/>
      <c r="V9" s="589"/>
      <c r="W9" s="589"/>
      <c r="X9" s="589"/>
      <c r="Y9" s="590"/>
      <c r="Z9" s="641">
        <v>0.2</v>
      </c>
      <c r="AA9" s="641"/>
      <c r="AB9" s="641"/>
      <c r="AC9" s="641"/>
      <c r="AD9" s="642">
        <v>27130</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2271349</v>
      </c>
      <c r="BH9" s="589"/>
      <c r="BI9" s="589"/>
      <c r="BJ9" s="589"/>
      <c r="BK9" s="589"/>
      <c r="BL9" s="589"/>
      <c r="BM9" s="589"/>
      <c r="BN9" s="590"/>
      <c r="BO9" s="641">
        <v>42.1</v>
      </c>
      <c r="BP9" s="641"/>
      <c r="BQ9" s="641"/>
      <c r="BR9" s="641"/>
      <c r="BS9" s="594" t="s">
        <v>111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1365947</v>
      </c>
      <c r="CS9" s="589"/>
      <c r="CT9" s="589"/>
      <c r="CU9" s="589"/>
      <c r="CV9" s="589"/>
      <c r="CW9" s="589"/>
      <c r="CX9" s="589"/>
      <c r="CY9" s="590"/>
      <c r="CZ9" s="641">
        <v>11.2</v>
      </c>
      <c r="DA9" s="641"/>
      <c r="DB9" s="641"/>
      <c r="DC9" s="641"/>
      <c r="DD9" s="594">
        <v>165335</v>
      </c>
      <c r="DE9" s="589"/>
      <c r="DF9" s="589"/>
      <c r="DG9" s="589"/>
      <c r="DH9" s="589"/>
      <c r="DI9" s="589"/>
      <c r="DJ9" s="589"/>
      <c r="DK9" s="589"/>
      <c r="DL9" s="589"/>
      <c r="DM9" s="589"/>
      <c r="DN9" s="589"/>
      <c r="DO9" s="589"/>
      <c r="DP9" s="590"/>
      <c r="DQ9" s="594">
        <v>952226</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448435</v>
      </c>
      <c r="S10" s="589"/>
      <c r="T10" s="589"/>
      <c r="U10" s="589"/>
      <c r="V10" s="589"/>
      <c r="W10" s="589"/>
      <c r="X10" s="589"/>
      <c r="Y10" s="590"/>
      <c r="Z10" s="641">
        <v>3.4</v>
      </c>
      <c r="AA10" s="641"/>
      <c r="AB10" s="641"/>
      <c r="AC10" s="641"/>
      <c r="AD10" s="642">
        <v>448435</v>
      </c>
      <c r="AE10" s="642"/>
      <c r="AF10" s="642"/>
      <c r="AG10" s="642"/>
      <c r="AH10" s="642"/>
      <c r="AI10" s="642"/>
      <c r="AJ10" s="642"/>
      <c r="AK10" s="642"/>
      <c r="AL10" s="611">
        <v>5.7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106289</v>
      </c>
      <c r="BH10" s="589"/>
      <c r="BI10" s="589"/>
      <c r="BJ10" s="589"/>
      <c r="BK10" s="589"/>
      <c r="BL10" s="589"/>
      <c r="BM10" s="589"/>
      <c r="BN10" s="590"/>
      <c r="BO10" s="641">
        <v>2</v>
      </c>
      <c r="BP10" s="641"/>
      <c r="BQ10" s="641"/>
      <c r="BR10" s="641"/>
      <c r="BS10" s="594" t="s">
        <v>111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72111</v>
      </c>
      <c r="CS10" s="589"/>
      <c r="CT10" s="589"/>
      <c r="CU10" s="589"/>
      <c r="CV10" s="589"/>
      <c r="CW10" s="589"/>
      <c r="CX10" s="589"/>
      <c r="CY10" s="590"/>
      <c r="CZ10" s="641">
        <v>0.6</v>
      </c>
      <c r="DA10" s="641"/>
      <c r="DB10" s="641"/>
      <c r="DC10" s="641"/>
      <c r="DD10" s="594">
        <v>1563</v>
      </c>
      <c r="DE10" s="589"/>
      <c r="DF10" s="589"/>
      <c r="DG10" s="589"/>
      <c r="DH10" s="589"/>
      <c r="DI10" s="589"/>
      <c r="DJ10" s="589"/>
      <c r="DK10" s="589"/>
      <c r="DL10" s="589"/>
      <c r="DM10" s="589"/>
      <c r="DN10" s="589"/>
      <c r="DO10" s="589"/>
      <c r="DP10" s="590"/>
      <c r="DQ10" s="594">
        <v>42851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249016</v>
      </c>
      <c r="BH11" s="589"/>
      <c r="BI11" s="589"/>
      <c r="BJ11" s="589"/>
      <c r="BK11" s="589"/>
      <c r="BL11" s="589"/>
      <c r="BM11" s="589"/>
      <c r="BN11" s="590"/>
      <c r="BO11" s="641">
        <v>4.5999999999999996</v>
      </c>
      <c r="BP11" s="641"/>
      <c r="BQ11" s="641"/>
      <c r="BR11" s="641"/>
      <c r="BS11" s="594">
        <v>15224</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143683</v>
      </c>
      <c r="CS11" s="589"/>
      <c r="CT11" s="589"/>
      <c r="CU11" s="589"/>
      <c r="CV11" s="589"/>
      <c r="CW11" s="589"/>
      <c r="CX11" s="589"/>
      <c r="CY11" s="590"/>
      <c r="CZ11" s="641">
        <v>1.2</v>
      </c>
      <c r="DA11" s="641"/>
      <c r="DB11" s="641"/>
      <c r="DC11" s="641"/>
      <c r="DD11" s="594">
        <v>27277</v>
      </c>
      <c r="DE11" s="589"/>
      <c r="DF11" s="589"/>
      <c r="DG11" s="589"/>
      <c r="DH11" s="589"/>
      <c r="DI11" s="589"/>
      <c r="DJ11" s="589"/>
      <c r="DK11" s="589"/>
      <c r="DL11" s="589"/>
      <c r="DM11" s="589"/>
      <c r="DN11" s="589"/>
      <c r="DO11" s="589"/>
      <c r="DP11" s="590"/>
      <c r="DQ11" s="594">
        <v>116158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2320547</v>
      </c>
      <c r="BH12" s="589"/>
      <c r="BI12" s="589"/>
      <c r="BJ12" s="589"/>
      <c r="BK12" s="589"/>
      <c r="BL12" s="589"/>
      <c r="BM12" s="589"/>
      <c r="BN12" s="590"/>
      <c r="BO12" s="641">
        <v>43</v>
      </c>
      <c r="BP12" s="641"/>
      <c r="BQ12" s="641"/>
      <c r="BR12" s="641"/>
      <c r="BS12" s="594" t="s">
        <v>111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123678</v>
      </c>
      <c r="CS12" s="589"/>
      <c r="CT12" s="589"/>
      <c r="CU12" s="589"/>
      <c r="CV12" s="589"/>
      <c r="CW12" s="589"/>
      <c r="CX12" s="589"/>
      <c r="CY12" s="590"/>
      <c r="CZ12" s="641">
        <v>1</v>
      </c>
      <c r="DA12" s="641"/>
      <c r="DB12" s="641"/>
      <c r="DC12" s="641"/>
      <c r="DD12" s="594">
        <v>49333</v>
      </c>
      <c r="DE12" s="589"/>
      <c r="DF12" s="589"/>
      <c r="DG12" s="589"/>
      <c r="DH12" s="589"/>
      <c r="DI12" s="589"/>
      <c r="DJ12" s="589"/>
      <c r="DK12" s="589"/>
      <c r="DL12" s="589"/>
      <c r="DM12" s="589"/>
      <c r="DN12" s="589"/>
      <c r="DO12" s="589"/>
      <c r="DP12" s="590"/>
      <c r="DQ12" s="594">
        <v>111942</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29244</v>
      </c>
      <c r="S13" s="589"/>
      <c r="T13" s="589"/>
      <c r="U13" s="589"/>
      <c r="V13" s="589"/>
      <c r="W13" s="589"/>
      <c r="X13" s="589"/>
      <c r="Y13" s="590"/>
      <c r="Z13" s="641">
        <v>0.2</v>
      </c>
      <c r="AA13" s="641"/>
      <c r="AB13" s="641"/>
      <c r="AC13" s="641"/>
      <c r="AD13" s="642">
        <v>29244</v>
      </c>
      <c r="AE13" s="642"/>
      <c r="AF13" s="642"/>
      <c r="AG13" s="642"/>
      <c r="AH13" s="642"/>
      <c r="AI13" s="642"/>
      <c r="AJ13" s="642"/>
      <c r="AK13" s="642"/>
      <c r="AL13" s="611">
        <v>0.4</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2300119</v>
      </c>
      <c r="BH13" s="589"/>
      <c r="BI13" s="589"/>
      <c r="BJ13" s="589"/>
      <c r="BK13" s="589"/>
      <c r="BL13" s="589"/>
      <c r="BM13" s="589"/>
      <c r="BN13" s="590"/>
      <c r="BO13" s="641">
        <v>42.6</v>
      </c>
      <c r="BP13" s="641"/>
      <c r="BQ13" s="641"/>
      <c r="BR13" s="641"/>
      <c r="BS13" s="594" t="s">
        <v>111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1180236</v>
      </c>
      <c r="CS13" s="589"/>
      <c r="CT13" s="589"/>
      <c r="CU13" s="589"/>
      <c r="CV13" s="589"/>
      <c r="CW13" s="589"/>
      <c r="CX13" s="589"/>
      <c r="CY13" s="590"/>
      <c r="CZ13" s="641">
        <v>9.6999999999999993</v>
      </c>
      <c r="DA13" s="641"/>
      <c r="DB13" s="641"/>
      <c r="DC13" s="641"/>
      <c r="DD13" s="594">
        <v>478170</v>
      </c>
      <c r="DE13" s="589"/>
      <c r="DF13" s="589"/>
      <c r="DG13" s="589"/>
      <c r="DH13" s="589"/>
      <c r="DI13" s="589"/>
      <c r="DJ13" s="589"/>
      <c r="DK13" s="589"/>
      <c r="DL13" s="589"/>
      <c r="DM13" s="589"/>
      <c r="DN13" s="589"/>
      <c r="DO13" s="589"/>
      <c r="DP13" s="590"/>
      <c r="DQ13" s="594">
        <v>817910</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75157</v>
      </c>
      <c r="BH14" s="589"/>
      <c r="BI14" s="589"/>
      <c r="BJ14" s="589"/>
      <c r="BK14" s="589"/>
      <c r="BL14" s="589"/>
      <c r="BM14" s="589"/>
      <c r="BN14" s="590"/>
      <c r="BO14" s="641">
        <v>1.4</v>
      </c>
      <c r="BP14" s="641"/>
      <c r="BQ14" s="641"/>
      <c r="BR14" s="641"/>
      <c r="BS14" s="594" t="s">
        <v>111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807599</v>
      </c>
      <c r="CS14" s="589"/>
      <c r="CT14" s="589"/>
      <c r="CU14" s="589"/>
      <c r="CV14" s="589"/>
      <c r="CW14" s="589"/>
      <c r="CX14" s="589"/>
      <c r="CY14" s="590"/>
      <c r="CZ14" s="641">
        <v>6.6</v>
      </c>
      <c r="DA14" s="641"/>
      <c r="DB14" s="641"/>
      <c r="DC14" s="641"/>
      <c r="DD14" s="594">
        <v>856</v>
      </c>
      <c r="DE14" s="589"/>
      <c r="DF14" s="589"/>
      <c r="DG14" s="589"/>
      <c r="DH14" s="589"/>
      <c r="DI14" s="589"/>
      <c r="DJ14" s="589"/>
      <c r="DK14" s="589"/>
      <c r="DL14" s="589"/>
      <c r="DM14" s="589"/>
      <c r="DN14" s="589"/>
      <c r="DO14" s="589"/>
      <c r="DP14" s="590"/>
      <c r="DQ14" s="594">
        <v>800740</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28417</v>
      </c>
      <c r="S15" s="589"/>
      <c r="T15" s="589"/>
      <c r="U15" s="589"/>
      <c r="V15" s="589"/>
      <c r="W15" s="589"/>
      <c r="X15" s="589"/>
      <c r="Y15" s="590"/>
      <c r="Z15" s="641">
        <v>0.2</v>
      </c>
      <c r="AA15" s="641"/>
      <c r="AB15" s="641"/>
      <c r="AC15" s="641"/>
      <c r="AD15" s="642">
        <v>28417</v>
      </c>
      <c r="AE15" s="642"/>
      <c r="AF15" s="642"/>
      <c r="AG15" s="642"/>
      <c r="AH15" s="642"/>
      <c r="AI15" s="642"/>
      <c r="AJ15" s="642"/>
      <c r="AK15" s="642"/>
      <c r="AL15" s="611">
        <v>0.4</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298761</v>
      </c>
      <c r="BH15" s="589"/>
      <c r="BI15" s="589"/>
      <c r="BJ15" s="589"/>
      <c r="BK15" s="589"/>
      <c r="BL15" s="589"/>
      <c r="BM15" s="589"/>
      <c r="BN15" s="590"/>
      <c r="BO15" s="641">
        <v>5.5</v>
      </c>
      <c r="BP15" s="641"/>
      <c r="BQ15" s="641"/>
      <c r="BR15" s="641"/>
      <c r="BS15" s="594" t="s">
        <v>111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1814824</v>
      </c>
      <c r="CS15" s="589"/>
      <c r="CT15" s="589"/>
      <c r="CU15" s="589"/>
      <c r="CV15" s="589"/>
      <c r="CW15" s="589"/>
      <c r="CX15" s="589"/>
      <c r="CY15" s="590"/>
      <c r="CZ15" s="641">
        <v>14.9</v>
      </c>
      <c r="DA15" s="641"/>
      <c r="DB15" s="641"/>
      <c r="DC15" s="641"/>
      <c r="DD15" s="594">
        <v>378589</v>
      </c>
      <c r="DE15" s="589"/>
      <c r="DF15" s="589"/>
      <c r="DG15" s="589"/>
      <c r="DH15" s="589"/>
      <c r="DI15" s="589"/>
      <c r="DJ15" s="589"/>
      <c r="DK15" s="589"/>
      <c r="DL15" s="589"/>
      <c r="DM15" s="589"/>
      <c r="DN15" s="589"/>
      <c r="DO15" s="589"/>
      <c r="DP15" s="590"/>
      <c r="DQ15" s="594">
        <v>1474691</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1772240</v>
      </c>
      <c r="S16" s="589"/>
      <c r="T16" s="589"/>
      <c r="U16" s="589"/>
      <c r="V16" s="589"/>
      <c r="W16" s="589"/>
      <c r="X16" s="589"/>
      <c r="Y16" s="590"/>
      <c r="Z16" s="641">
        <v>13.5</v>
      </c>
      <c r="AA16" s="641"/>
      <c r="AB16" s="641"/>
      <c r="AC16" s="641"/>
      <c r="AD16" s="642">
        <v>1621255</v>
      </c>
      <c r="AE16" s="642"/>
      <c r="AF16" s="642"/>
      <c r="AG16" s="642"/>
      <c r="AH16" s="642"/>
      <c r="AI16" s="642"/>
      <c r="AJ16" s="642"/>
      <c r="AK16" s="642"/>
      <c r="AL16" s="611">
        <v>20.7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1621255</v>
      </c>
      <c r="S17" s="589"/>
      <c r="T17" s="589"/>
      <c r="U17" s="589"/>
      <c r="V17" s="589"/>
      <c r="W17" s="589"/>
      <c r="X17" s="589"/>
      <c r="Y17" s="590"/>
      <c r="Z17" s="641">
        <v>12.4</v>
      </c>
      <c r="AA17" s="641"/>
      <c r="AB17" s="641"/>
      <c r="AC17" s="641"/>
      <c r="AD17" s="642">
        <v>1621255</v>
      </c>
      <c r="AE17" s="642"/>
      <c r="AF17" s="642"/>
      <c r="AG17" s="642"/>
      <c r="AH17" s="642"/>
      <c r="AI17" s="642"/>
      <c r="AJ17" s="642"/>
      <c r="AK17" s="642"/>
      <c r="AL17" s="611">
        <v>20.7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1105684</v>
      </c>
      <c r="CS17" s="589"/>
      <c r="CT17" s="589"/>
      <c r="CU17" s="589"/>
      <c r="CV17" s="589"/>
      <c r="CW17" s="589"/>
      <c r="CX17" s="589"/>
      <c r="CY17" s="590"/>
      <c r="CZ17" s="641">
        <v>9.1</v>
      </c>
      <c r="DA17" s="641"/>
      <c r="DB17" s="641"/>
      <c r="DC17" s="641"/>
      <c r="DD17" s="594" t="s">
        <v>111</v>
      </c>
      <c r="DE17" s="589"/>
      <c r="DF17" s="589"/>
      <c r="DG17" s="589"/>
      <c r="DH17" s="589"/>
      <c r="DI17" s="589"/>
      <c r="DJ17" s="589"/>
      <c r="DK17" s="589"/>
      <c r="DL17" s="589"/>
      <c r="DM17" s="589"/>
      <c r="DN17" s="589"/>
      <c r="DO17" s="589"/>
      <c r="DP17" s="590"/>
      <c r="DQ17" s="594">
        <v>1105684</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150985</v>
      </c>
      <c r="S18" s="589"/>
      <c r="T18" s="589"/>
      <c r="U18" s="589"/>
      <c r="V18" s="589"/>
      <c r="W18" s="589"/>
      <c r="X18" s="589"/>
      <c r="Y18" s="590"/>
      <c r="Z18" s="641">
        <v>1.2</v>
      </c>
      <c r="AA18" s="641"/>
      <c r="AB18" s="641"/>
      <c r="AC18" s="641"/>
      <c r="AD18" s="642" t="s">
        <v>111</v>
      </c>
      <c r="AE18" s="642"/>
      <c r="AF18" s="642"/>
      <c r="AG18" s="642"/>
      <c r="AH18" s="642"/>
      <c r="AI18" s="642"/>
      <c r="AJ18" s="642"/>
      <c r="AK18" s="642"/>
      <c r="AL18" s="611" t="s">
        <v>111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7909810</v>
      </c>
      <c r="S20" s="589"/>
      <c r="T20" s="589"/>
      <c r="U20" s="589"/>
      <c r="V20" s="589"/>
      <c r="W20" s="589"/>
      <c r="X20" s="589"/>
      <c r="Y20" s="590"/>
      <c r="Z20" s="641">
        <v>60.4</v>
      </c>
      <c r="AA20" s="641"/>
      <c r="AB20" s="641"/>
      <c r="AC20" s="641"/>
      <c r="AD20" s="642">
        <v>7758825</v>
      </c>
      <c r="AE20" s="642"/>
      <c r="AF20" s="642"/>
      <c r="AG20" s="642"/>
      <c r="AH20" s="642"/>
      <c r="AI20" s="642"/>
      <c r="AJ20" s="642"/>
      <c r="AK20" s="642"/>
      <c r="AL20" s="611">
        <v>99.1</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12173537</v>
      </c>
      <c r="CS20" s="589"/>
      <c r="CT20" s="589"/>
      <c r="CU20" s="589"/>
      <c r="CV20" s="589"/>
      <c r="CW20" s="589"/>
      <c r="CX20" s="589"/>
      <c r="CY20" s="590"/>
      <c r="CZ20" s="641">
        <v>100</v>
      </c>
      <c r="DA20" s="641"/>
      <c r="DB20" s="641"/>
      <c r="DC20" s="641"/>
      <c r="DD20" s="594">
        <v>1209593</v>
      </c>
      <c r="DE20" s="589"/>
      <c r="DF20" s="589"/>
      <c r="DG20" s="589"/>
      <c r="DH20" s="589"/>
      <c r="DI20" s="589"/>
      <c r="DJ20" s="589"/>
      <c r="DK20" s="589"/>
      <c r="DL20" s="589"/>
      <c r="DM20" s="589"/>
      <c r="DN20" s="589"/>
      <c r="DO20" s="589"/>
      <c r="DP20" s="590"/>
      <c r="DQ20" s="594">
        <v>9060299</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7672</v>
      </c>
      <c r="S21" s="589"/>
      <c r="T21" s="589"/>
      <c r="U21" s="589"/>
      <c r="V21" s="589"/>
      <c r="W21" s="589"/>
      <c r="X21" s="589"/>
      <c r="Y21" s="590"/>
      <c r="Z21" s="641">
        <v>0.1</v>
      </c>
      <c r="AA21" s="641"/>
      <c r="AB21" s="641"/>
      <c r="AC21" s="641"/>
      <c r="AD21" s="642">
        <v>7672</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422513</v>
      </c>
      <c r="S22" s="589"/>
      <c r="T22" s="589"/>
      <c r="U22" s="589"/>
      <c r="V22" s="589"/>
      <c r="W22" s="589"/>
      <c r="X22" s="589"/>
      <c r="Y22" s="590"/>
      <c r="Z22" s="641">
        <v>3.2</v>
      </c>
      <c r="AA22" s="641"/>
      <c r="AB22" s="641"/>
      <c r="AC22" s="641"/>
      <c r="AD22" s="642" t="s">
        <v>111</v>
      </c>
      <c r="AE22" s="642"/>
      <c r="AF22" s="642"/>
      <c r="AG22" s="642"/>
      <c r="AH22" s="642"/>
      <c r="AI22" s="642"/>
      <c r="AJ22" s="642"/>
      <c r="AK22" s="642"/>
      <c r="AL22" s="611" t="s">
        <v>111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203462</v>
      </c>
      <c r="S23" s="589"/>
      <c r="T23" s="589"/>
      <c r="U23" s="589"/>
      <c r="V23" s="589"/>
      <c r="W23" s="589"/>
      <c r="X23" s="589"/>
      <c r="Y23" s="590"/>
      <c r="Z23" s="641">
        <v>1.6</v>
      </c>
      <c r="AA23" s="641"/>
      <c r="AB23" s="641"/>
      <c r="AC23" s="641"/>
      <c r="AD23" s="642">
        <v>13740</v>
      </c>
      <c r="AE23" s="642"/>
      <c r="AF23" s="642"/>
      <c r="AG23" s="642"/>
      <c r="AH23" s="642"/>
      <c r="AI23" s="642"/>
      <c r="AJ23" s="642"/>
      <c r="AK23" s="642"/>
      <c r="AL23" s="611">
        <v>0.2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100670</v>
      </c>
      <c r="S24" s="589"/>
      <c r="T24" s="589"/>
      <c r="U24" s="589"/>
      <c r="V24" s="589"/>
      <c r="W24" s="589"/>
      <c r="X24" s="589"/>
      <c r="Y24" s="590"/>
      <c r="Z24" s="641">
        <v>0.8</v>
      </c>
      <c r="AA24" s="641"/>
      <c r="AB24" s="641"/>
      <c r="AC24" s="641"/>
      <c r="AD24" s="642" t="s">
        <v>111</v>
      </c>
      <c r="AE24" s="642"/>
      <c r="AF24" s="642"/>
      <c r="AG24" s="642"/>
      <c r="AH24" s="642"/>
      <c r="AI24" s="642"/>
      <c r="AJ24" s="642"/>
      <c r="AK24" s="642"/>
      <c r="AL24" s="611" t="s">
        <v>111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5573723</v>
      </c>
      <c r="CS24" s="639"/>
      <c r="CT24" s="639"/>
      <c r="CU24" s="639"/>
      <c r="CV24" s="639"/>
      <c r="CW24" s="639"/>
      <c r="CX24" s="639"/>
      <c r="CY24" s="686"/>
      <c r="CZ24" s="690">
        <v>45.8</v>
      </c>
      <c r="DA24" s="691"/>
      <c r="DB24" s="691"/>
      <c r="DC24" s="692"/>
      <c r="DD24" s="685">
        <v>3923978</v>
      </c>
      <c r="DE24" s="639"/>
      <c r="DF24" s="639"/>
      <c r="DG24" s="639"/>
      <c r="DH24" s="639"/>
      <c r="DI24" s="639"/>
      <c r="DJ24" s="639"/>
      <c r="DK24" s="686"/>
      <c r="DL24" s="685">
        <v>3886619</v>
      </c>
      <c r="DM24" s="639"/>
      <c r="DN24" s="639"/>
      <c r="DO24" s="639"/>
      <c r="DP24" s="639"/>
      <c r="DQ24" s="639"/>
      <c r="DR24" s="639"/>
      <c r="DS24" s="639"/>
      <c r="DT24" s="639"/>
      <c r="DU24" s="639"/>
      <c r="DV24" s="686"/>
      <c r="DW24" s="687">
        <v>45.1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1169140</v>
      </c>
      <c r="S25" s="589"/>
      <c r="T25" s="589"/>
      <c r="U25" s="589"/>
      <c r="V25" s="589"/>
      <c r="W25" s="589"/>
      <c r="X25" s="589"/>
      <c r="Y25" s="590"/>
      <c r="Z25" s="641">
        <v>8.9</v>
      </c>
      <c r="AA25" s="641"/>
      <c r="AB25" s="641"/>
      <c r="AC25" s="641"/>
      <c r="AD25" s="642" t="s">
        <v>111</v>
      </c>
      <c r="AE25" s="642"/>
      <c r="AF25" s="642"/>
      <c r="AG25" s="642"/>
      <c r="AH25" s="642"/>
      <c r="AI25" s="642"/>
      <c r="AJ25" s="642"/>
      <c r="AK25" s="642"/>
      <c r="AL25" s="611" t="s">
        <v>111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2418036</v>
      </c>
      <c r="CS25" s="607"/>
      <c r="CT25" s="607"/>
      <c r="CU25" s="607"/>
      <c r="CV25" s="607"/>
      <c r="CW25" s="607"/>
      <c r="CX25" s="607"/>
      <c r="CY25" s="608"/>
      <c r="CZ25" s="591">
        <v>19.899999999999999</v>
      </c>
      <c r="DA25" s="609"/>
      <c r="DB25" s="609"/>
      <c r="DC25" s="610"/>
      <c r="DD25" s="594">
        <v>2192313</v>
      </c>
      <c r="DE25" s="607"/>
      <c r="DF25" s="607"/>
      <c r="DG25" s="607"/>
      <c r="DH25" s="607"/>
      <c r="DI25" s="607"/>
      <c r="DJ25" s="607"/>
      <c r="DK25" s="608"/>
      <c r="DL25" s="594">
        <v>2154977</v>
      </c>
      <c r="DM25" s="607"/>
      <c r="DN25" s="607"/>
      <c r="DO25" s="607"/>
      <c r="DP25" s="607"/>
      <c r="DQ25" s="607"/>
      <c r="DR25" s="607"/>
      <c r="DS25" s="607"/>
      <c r="DT25" s="607"/>
      <c r="DU25" s="607"/>
      <c r="DV25" s="608"/>
      <c r="DW25" s="611">
        <v>25</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1588324</v>
      </c>
      <c r="CS26" s="589"/>
      <c r="CT26" s="589"/>
      <c r="CU26" s="589"/>
      <c r="CV26" s="589"/>
      <c r="CW26" s="589"/>
      <c r="CX26" s="589"/>
      <c r="CY26" s="590"/>
      <c r="CZ26" s="591">
        <v>13</v>
      </c>
      <c r="DA26" s="609"/>
      <c r="DB26" s="609"/>
      <c r="DC26" s="610"/>
      <c r="DD26" s="594">
        <v>1402246</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711805</v>
      </c>
      <c r="S27" s="589"/>
      <c r="T27" s="589"/>
      <c r="U27" s="589"/>
      <c r="V27" s="589"/>
      <c r="W27" s="589"/>
      <c r="X27" s="589"/>
      <c r="Y27" s="590"/>
      <c r="Z27" s="641">
        <v>5.4</v>
      </c>
      <c r="AA27" s="641"/>
      <c r="AB27" s="641"/>
      <c r="AC27" s="641"/>
      <c r="AD27" s="642" t="s">
        <v>111</v>
      </c>
      <c r="AE27" s="642"/>
      <c r="AF27" s="642"/>
      <c r="AG27" s="642"/>
      <c r="AH27" s="642"/>
      <c r="AI27" s="642"/>
      <c r="AJ27" s="642"/>
      <c r="AK27" s="642"/>
      <c r="AL27" s="611" t="s">
        <v>111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5399716</v>
      </c>
      <c r="BH27" s="589"/>
      <c r="BI27" s="589"/>
      <c r="BJ27" s="589"/>
      <c r="BK27" s="589"/>
      <c r="BL27" s="589"/>
      <c r="BM27" s="589"/>
      <c r="BN27" s="590"/>
      <c r="BO27" s="641">
        <v>100</v>
      </c>
      <c r="BP27" s="641"/>
      <c r="BQ27" s="641"/>
      <c r="BR27" s="641"/>
      <c r="BS27" s="594">
        <v>15224</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2050003</v>
      </c>
      <c r="CS27" s="607"/>
      <c r="CT27" s="607"/>
      <c r="CU27" s="607"/>
      <c r="CV27" s="607"/>
      <c r="CW27" s="607"/>
      <c r="CX27" s="607"/>
      <c r="CY27" s="608"/>
      <c r="CZ27" s="591">
        <v>16.8</v>
      </c>
      <c r="DA27" s="609"/>
      <c r="DB27" s="609"/>
      <c r="DC27" s="610"/>
      <c r="DD27" s="594">
        <v>625981</v>
      </c>
      <c r="DE27" s="607"/>
      <c r="DF27" s="607"/>
      <c r="DG27" s="607"/>
      <c r="DH27" s="607"/>
      <c r="DI27" s="607"/>
      <c r="DJ27" s="607"/>
      <c r="DK27" s="608"/>
      <c r="DL27" s="594">
        <v>625958</v>
      </c>
      <c r="DM27" s="607"/>
      <c r="DN27" s="607"/>
      <c r="DO27" s="607"/>
      <c r="DP27" s="607"/>
      <c r="DQ27" s="607"/>
      <c r="DR27" s="607"/>
      <c r="DS27" s="607"/>
      <c r="DT27" s="607"/>
      <c r="DU27" s="607"/>
      <c r="DV27" s="608"/>
      <c r="DW27" s="611">
        <v>7.3</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9507</v>
      </c>
      <c r="S28" s="589"/>
      <c r="T28" s="589"/>
      <c r="U28" s="589"/>
      <c r="V28" s="589"/>
      <c r="W28" s="589"/>
      <c r="X28" s="589"/>
      <c r="Y28" s="590"/>
      <c r="Z28" s="641">
        <v>0.1</v>
      </c>
      <c r="AA28" s="641"/>
      <c r="AB28" s="641"/>
      <c r="AC28" s="641"/>
      <c r="AD28" s="642">
        <v>6253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1105684</v>
      </c>
      <c r="CS28" s="589"/>
      <c r="CT28" s="589"/>
      <c r="CU28" s="589"/>
      <c r="CV28" s="589"/>
      <c r="CW28" s="589"/>
      <c r="CX28" s="589"/>
      <c r="CY28" s="590"/>
      <c r="CZ28" s="591">
        <v>9.1</v>
      </c>
      <c r="DA28" s="609"/>
      <c r="DB28" s="609"/>
      <c r="DC28" s="610"/>
      <c r="DD28" s="594">
        <v>1105684</v>
      </c>
      <c r="DE28" s="589"/>
      <c r="DF28" s="589"/>
      <c r="DG28" s="589"/>
      <c r="DH28" s="589"/>
      <c r="DI28" s="589"/>
      <c r="DJ28" s="589"/>
      <c r="DK28" s="590"/>
      <c r="DL28" s="594">
        <v>1105684</v>
      </c>
      <c r="DM28" s="589"/>
      <c r="DN28" s="589"/>
      <c r="DO28" s="589"/>
      <c r="DP28" s="589"/>
      <c r="DQ28" s="589"/>
      <c r="DR28" s="589"/>
      <c r="DS28" s="589"/>
      <c r="DT28" s="589"/>
      <c r="DU28" s="589"/>
      <c r="DV28" s="590"/>
      <c r="DW28" s="611">
        <v>12.8</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4100</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1105684</v>
      </c>
      <c r="CS29" s="607"/>
      <c r="CT29" s="607"/>
      <c r="CU29" s="607"/>
      <c r="CV29" s="607"/>
      <c r="CW29" s="607"/>
      <c r="CX29" s="607"/>
      <c r="CY29" s="608"/>
      <c r="CZ29" s="591">
        <v>9.1</v>
      </c>
      <c r="DA29" s="609"/>
      <c r="DB29" s="609"/>
      <c r="DC29" s="610"/>
      <c r="DD29" s="594">
        <v>1105684</v>
      </c>
      <c r="DE29" s="607"/>
      <c r="DF29" s="607"/>
      <c r="DG29" s="607"/>
      <c r="DH29" s="607"/>
      <c r="DI29" s="607"/>
      <c r="DJ29" s="607"/>
      <c r="DK29" s="608"/>
      <c r="DL29" s="594">
        <v>1105684</v>
      </c>
      <c r="DM29" s="607"/>
      <c r="DN29" s="607"/>
      <c r="DO29" s="607"/>
      <c r="DP29" s="607"/>
      <c r="DQ29" s="607"/>
      <c r="DR29" s="607"/>
      <c r="DS29" s="607"/>
      <c r="DT29" s="607"/>
      <c r="DU29" s="607"/>
      <c r="DV29" s="608"/>
      <c r="DW29" s="611">
        <v>12.8</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891644</v>
      </c>
      <c r="S30" s="589"/>
      <c r="T30" s="589"/>
      <c r="U30" s="589"/>
      <c r="V30" s="589"/>
      <c r="W30" s="589"/>
      <c r="X30" s="589"/>
      <c r="Y30" s="590"/>
      <c r="Z30" s="641">
        <v>6.8</v>
      </c>
      <c r="AA30" s="641"/>
      <c r="AB30" s="641"/>
      <c r="AC30" s="641"/>
      <c r="AD30" s="642" t="s">
        <v>111</v>
      </c>
      <c r="AE30" s="642"/>
      <c r="AF30" s="642"/>
      <c r="AG30" s="642"/>
      <c r="AH30" s="642"/>
      <c r="AI30" s="642"/>
      <c r="AJ30" s="642"/>
      <c r="AK30" s="642"/>
      <c r="AL30" s="611" t="s">
        <v>111</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98.6</v>
      </c>
      <c r="BH30" s="655"/>
      <c r="BI30" s="655"/>
      <c r="BJ30" s="655"/>
      <c r="BK30" s="655"/>
      <c r="BL30" s="655"/>
      <c r="BM30" s="656">
        <v>94.8</v>
      </c>
      <c r="BN30" s="655"/>
      <c r="BO30" s="655"/>
      <c r="BP30" s="655"/>
      <c r="BQ30" s="657"/>
      <c r="BR30" s="654">
        <v>98.5</v>
      </c>
      <c r="BS30" s="655"/>
      <c r="BT30" s="655"/>
      <c r="BU30" s="655"/>
      <c r="BV30" s="655"/>
      <c r="BW30" s="655"/>
      <c r="BX30" s="656">
        <v>93.8</v>
      </c>
      <c r="BY30" s="655"/>
      <c r="BZ30" s="655"/>
      <c r="CA30" s="655"/>
      <c r="CB30" s="657"/>
      <c r="CD30" s="660"/>
      <c r="CE30" s="661"/>
      <c r="CF30" s="625" t="s">
        <v>293</v>
      </c>
      <c r="CG30" s="622"/>
      <c r="CH30" s="622"/>
      <c r="CI30" s="622"/>
      <c r="CJ30" s="622"/>
      <c r="CK30" s="622"/>
      <c r="CL30" s="622"/>
      <c r="CM30" s="622"/>
      <c r="CN30" s="622"/>
      <c r="CO30" s="622"/>
      <c r="CP30" s="622"/>
      <c r="CQ30" s="623"/>
      <c r="CR30" s="588">
        <v>1019631</v>
      </c>
      <c r="CS30" s="589"/>
      <c r="CT30" s="589"/>
      <c r="CU30" s="589"/>
      <c r="CV30" s="589"/>
      <c r="CW30" s="589"/>
      <c r="CX30" s="589"/>
      <c r="CY30" s="590"/>
      <c r="CZ30" s="591">
        <v>8.4</v>
      </c>
      <c r="DA30" s="609"/>
      <c r="DB30" s="609"/>
      <c r="DC30" s="610"/>
      <c r="DD30" s="594">
        <v>1019631</v>
      </c>
      <c r="DE30" s="589"/>
      <c r="DF30" s="589"/>
      <c r="DG30" s="589"/>
      <c r="DH30" s="589"/>
      <c r="DI30" s="589"/>
      <c r="DJ30" s="589"/>
      <c r="DK30" s="590"/>
      <c r="DL30" s="594">
        <v>1019631</v>
      </c>
      <c r="DM30" s="589"/>
      <c r="DN30" s="589"/>
      <c r="DO30" s="589"/>
      <c r="DP30" s="589"/>
      <c r="DQ30" s="589"/>
      <c r="DR30" s="589"/>
      <c r="DS30" s="589"/>
      <c r="DT30" s="589"/>
      <c r="DU30" s="589"/>
      <c r="DV30" s="590"/>
      <c r="DW30" s="611">
        <v>11.8</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393819</v>
      </c>
      <c r="S31" s="589"/>
      <c r="T31" s="589"/>
      <c r="U31" s="589"/>
      <c r="V31" s="589"/>
      <c r="W31" s="589"/>
      <c r="X31" s="589"/>
      <c r="Y31" s="590"/>
      <c r="Z31" s="641">
        <v>3</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98.4</v>
      </c>
      <c r="BH31" s="607"/>
      <c r="BI31" s="607"/>
      <c r="BJ31" s="607"/>
      <c r="BK31" s="607"/>
      <c r="BL31" s="607"/>
      <c r="BM31" s="643">
        <v>95</v>
      </c>
      <c r="BN31" s="653"/>
      <c r="BO31" s="653"/>
      <c r="BP31" s="653"/>
      <c r="BQ31" s="617"/>
      <c r="BR31" s="652">
        <v>98.2</v>
      </c>
      <c r="BS31" s="607"/>
      <c r="BT31" s="607"/>
      <c r="BU31" s="607"/>
      <c r="BV31" s="607"/>
      <c r="BW31" s="607"/>
      <c r="BX31" s="643">
        <v>94.1</v>
      </c>
      <c r="BY31" s="653"/>
      <c r="BZ31" s="653"/>
      <c r="CA31" s="653"/>
      <c r="CB31" s="617"/>
      <c r="CD31" s="660"/>
      <c r="CE31" s="661"/>
      <c r="CF31" s="625" t="s">
        <v>297</v>
      </c>
      <c r="CG31" s="622"/>
      <c r="CH31" s="622"/>
      <c r="CI31" s="622"/>
      <c r="CJ31" s="622"/>
      <c r="CK31" s="622"/>
      <c r="CL31" s="622"/>
      <c r="CM31" s="622"/>
      <c r="CN31" s="622"/>
      <c r="CO31" s="622"/>
      <c r="CP31" s="622"/>
      <c r="CQ31" s="623"/>
      <c r="CR31" s="588">
        <v>86053</v>
      </c>
      <c r="CS31" s="607"/>
      <c r="CT31" s="607"/>
      <c r="CU31" s="607"/>
      <c r="CV31" s="607"/>
      <c r="CW31" s="607"/>
      <c r="CX31" s="607"/>
      <c r="CY31" s="608"/>
      <c r="CZ31" s="591">
        <v>0.7</v>
      </c>
      <c r="DA31" s="609"/>
      <c r="DB31" s="609"/>
      <c r="DC31" s="610"/>
      <c r="DD31" s="594">
        <v>86053</v>
      </c>
      <c r="DE31" s="607"/>
      <c r="DF31" s="607"/>
      <c r="DG31" s="607"/>
      <c r="DH31" s="607"/>
      <c r="DI31" s="607"/>
      <c r="DJ31" s="607"/>
      <c r="DK31" s="608"/>
      <c r="DL31" s="594">
        <v>86053</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387266</v>
      </c>
      <c r="S32" s="589"/>
      <c r="T32" s="589"/>
      <c r="U32" s="589"/>
      <c r="V32" s="589"/>
      <c r="W32" s="589"/>
      <c r="X32" s="589"/>
      <c r="Y32" s="590"/>
      <c r="Z32" s="641">
        <v>3</v>
      </c>
      <c r="AA32" s="641"/>
      <c r="AB32" s="641"/>
      <c r="AC32" s="641"/>
      <c r="AD32" s="642">
        <v>40697</v>
      </c>
      <c r="AE32" s="642"/>
      <c r="AF32" s="642"/>
      <c r="AG32" s="642"/>
      <c r="AH32" s="642"/>
      <c r="AI32" s="642"/>
      <c r="AJ32" s="642"/>
      <c r="AK32" s="642"/>
      <c r="AL32" s="611">
        <v>0.5</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98.7</v>
      </c>
      <c r="BH32" s="573"/>
      <c r="BI32" s="573"/>
      <c r="BJ32" s="573"/>
      <c r="BK32" s="573"/>
      <c r="BL32" s="573"/>
      <c r="BM32" s="636">
        <v>93.9</v>
      </c>
      <c r="BN32" s="573"/>
      <c r="BO32" s="573"/>
      <c r="BP32" s="573"/>
      <c r="BQ32" s="630"/>
      <c r="BR32" s="651">
        <v>98.5</v>
      </c>
      <c r="BS32" s="573"/>
      <c r="BT32" s="573"/>
      <c r="BU32" s="573"/>
      <c r="BV32" s="573"/>
      <c r="BW32" s="573"/>
      <c r="BX32" s="636">
        <v>92.6</v>
      </c>
      <c r="BY32" s="573"/>
      <c r="BZ32" s="573"/>
      <c r="CA32" s="573"/>
      <c r="CB32" s="630"/>
      <c r="CD32" s="662"/>
      <c r="CE32" s="663"/>
      <c r="CF32" s="625" t="s">
        <v>300</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875400</v>
      </c>
      <c r="S33" s="589"/>
      <c r="T33" s="589"/>
      <c r="U33" s="589"/>
      <c r="V33" s="589"/>
      <c r="W33" s="589"/>
      <c r="X33" s="589"/>
      <c r="Y33" s="590"/>
      <c r="Z33" s="641">
        <v>6.7</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5390221</v>
      </c>
      <c r="CS33" s="607"/>
      <c r="CT33" s="607"/>
      <c r="CU33" s="607"/>
      <c r="CV33" s="607"/>
      <c r="CW33" s="607"/>
      <c r="CX33" s="607"/>
      <c r="CY33" s="608"/>
      <c r="CZ33" s="591">
        <v>44.3</v>
      </c>
      <c r="DA33" s="609"/>
      <c r="DB33" s="609"/>
      <c r="DC33" s="610"/>
      <c r="DD33" s="594">
        <v>4407085</v>
      </c>
      <c r="DE33" s="607"/>
      <c r="DF33" s="607"/>
      <c r="DG33" s="607"/>
      <c r="DH33" s="607"/>
      <c r="DI33" s="607"/>
      <c r="DJ33" s="607"/>
      <c r="DK33" s="608"/>
      <c r="DL33" s="594">
        <v>4206168</v>
      </c>
      <c r="DM33" s="607"/>
      <c r="DN33" s="607"/>
      <c r="DO33" s="607"/>
      <c r="DP33" s="607"/>
      <c r="DQ33" s="607"/>
      <c r="DR33" s="607"/>
      <c r="DS33" s="607"/>
      <c r="DT33" s="607"/>
      <c r="DU33" s="607"/>
      <c r="DV33" s="608"/>
      <c r="DW33" s="611">
        <v>48.8</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2459320</v>
      </c>
      <c r="CS34" s="589"/>
      <c r="CT34" s="589"/>
      <c r="CU34" s="589"/>
      <c r="CV34" s="589"/>
      <c r="CW34" s="589"/>
      <c r="CX34" s="589"/>
      <c r="CY34" s="590"/>
      <c r="CZ34" s="591">
        <v>20.2</v>
      </c>
      <c r="DA34" s="609"/>
      <c r="DB34" s="609"/>
      <c r="DC34" s="610"/>
      <c r="DD34" s="594">
        <v>1674484</v>
      </c>
      <c r="DE34" s="589"/>
      <c r="DF34" s="589"/>
      <c r="DG34" s="589"/>
      <c r="DH34" s="589"/>
      <c r="DI34" s="589"/>
      <c r="DJ34" s="589"/>
      <c r="DK34" s="590"/>
      <c r="DL34" s="594">
        <v>1569539</v>
      </c>
      <c r="DM34" s="589"/>
      <c r="DN34" s="589"/>
      <c r="DO34" s="589"/>
      <c r="DP34" s="589"/>
      <c r="DQ34" s="589"/>
      <c r="DR34" s="589"/>
      <c r="DS34" s="589"/>
      <c r="DT34" s="589"/>
      <c r="DU34" s="589"/>
      <c r="DV34" s="590"/>
      <c r="DW34" s="611">
        <v>18.2</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800000</v>
      </c>
      <c r="S35" s="589"/>
      <c r="T35" s="589"/>
      <c r="U35" s="589"/>
      <c r="V35" s="589"/>
      <c r="W35" s="589"/>
      <c r="X35" s="589"/>
      <c r="Y35" s="590"/>
      <c r="Z35" s="641">
        <v>6.1</v>
      </c>
      <c r="AA35" s="641"/>
      <c r="AB35" s="641"/>
      <c r="AC35" s="641"/>
      <c r="AD35" s="642" t="s">
        <v>111</v>
      </c>
      <c r="AE35" s="642"/>
      <c r="AF35" s="642"/>
      <c r="AG35" s="642"/>
      <c r="AH35" s="642"/>
      <c r="AI35" s="642"/>
      <c r="AJ35" s="642"/>
      <c r="AK35" s="642"/>
      <c r="AL35" s="611" t="s">
        <v>111</v>
      </c>
      <c r="AM35" s="643"/>
      <c r="AN35" s="643"/>
      <c r="AO35" s="644"/>
      <c r="AP35" s="186"/>
      <c r="AQ35" s="645" t="s">
        <v>308</v>
      </c>
      <c r="AR35" s="646"/>
      <c r="AS35" s="646"/>
      <c r="AT35" s="646"/>
      <c r="AU35" s="646"/>
      <c r="AV35" s="646"/>
      <c r="AW35" s="646"/>
      <c r="AX35" s="646"/>
      <c r="AY35" s="647"/>
      <c r="AZ35" s="638">
        <v>1634151</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241811</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122813</v>
      </c>
      <c r="CS35" s="607"/>
      <c r="CT35" s="607"/>
      <c r="CU35" s="607"/>
      <c r="CV35" s="607"/>
      <c r="CW35" s="607"/>
      <c r="CX35" s="607"/>
      <c r="CY35" s="608"/>
      <c r="CZ35" s="591">
        <v>1</v>
      </c>
      <c r="DA35" s="609"/>
      <c r="DB35" s="609"/>
      <c r="DC35" s="610"/>
      <c r="DD35" s="594">
        <v>117698</v>
      </c>
      <c r="DE35" s="607"/>
      <c r="DF35" s="607"/>
      <c r="DG35" s="607"/>
      <c r="DH35" s="607"/>
      <c r="DI35" s="607"/>
      <c r="DJ35" s="607"/>
      <c r="DK35" s="608"/>
      <c r="DL35" s="594">
        <v>117698</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13086808</v>
      </c>
      <c r="S36" s="629"/>
      <c r="T36" s="629"/>
      <c r="U36" s="629"/>
      <c r="V36" s="629"/>
      <c r="W36" s="629"/>
      <c r="X36" s="629"/>
      <c r="Y36" s="632"/>
      <c r="Z36" s="633">
        <v>100</v>
      </c>
      <c r="AA36" s="633"/>
      <c r="AB36" s="633"/>
      <c r="AC36" s="633"/>
      <c r="AD36" s="634">
        <v>7827187</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348779</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-8037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1168659</v>
      </c>
      <c r="CS36" s="589"/>
      <c r="CT36" s="589"/>
      <c r="CU36" s="589"/>
      <c r="CV36" s="589"/>
      <c r="CW36" s="589"/>
      <c r="CX36" s="589"/>
      <c r="CY36" s="590"/>
      <c r="CZ36" s="591">
        <v>9.6</v>
      </c>
      <c r="DA36" s="609"/>
      <c r="DB36" s="609"/>
      <c r="DC36" s="610"/>
      <c r="DD36" s="594">
        <v>1106647</v>
      </c>
      <c r="DE36" s="589"/>
      <c r="DF36" s="589"/>
      <c r="DG36" s="589"/>
      <c r="DH36" s="589"/>
      <c r="DI36" s="589"/>
      <c r="DJ36" s="589"/>
      <c r="DK36" s="590"/>
      <c r="DL36" s="594">
        <v>1030517</v>
      </c>
      <c r="DM36" s="589"/>
      <c r="DN36" s="589"/>
      <c r="DO36" s="589"/>
      <c r="DP36" s="589"/>
      <c r="DQ36" s="589"/>
      <c r="DR36" s="589"/>
      <c r="DS36" s="589"/>
      <c r="DT36" s="589"/>
      <c r="DU36" s="589"/>
      <c r="DV36" s="590"/>
      <c r="DW36" s="611">
        <v>11.9</v>
      </c>
      <c r="DX36" s="612"/>
      <c r="DY36" s="612"/>
      <c r="DZ36" s="612"/>
      <c r="EA36" s="612"/>
      <c r="EB36" s="612"/>
      <c r="EC36" s="613"/>
    </row>
    <row r="37" spans="2:133" ht="11.25" customHeight="1">
      <c r="AQ37" s="614" t="s">
        <v>315</v>
      </c>
      <c r="AR37" s="615"/>
      <c r="AS37" s="615"/>
      <c r="AT37" s="615"/>
      <c r="AU37" s="615"/>
      <c r="AV37" s="615"/>
      <c r="AW37" s="615"/>
      <c r="AX37" s="615"/>
      <c r="AY37" s="616"/>
      <c r="AZ37" s="588">
        <v>5284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7991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779069</v>
      </c>
      <c r="CS37" s="607"/>
      <c r="CT37" s="607"/>
      <c r="CU37" s="607"/>
      <c r="CV37" s="607"/>
      <c r="CW37" s="607"/>
      <c r="CX37" s="607"/>
      <c r="CY37" s="608"/>
      <c r="CZ37" s="591">
        <v>6.4</v>
      </c>
      <c r="DA37" s="609"/>
      <c r="DB37" s="609"/>
      <c r="DC37" s="610"/>
      <c r="DD37" s="594">
        <v>779069</v>
      </c>
      <c r="DE37" s="607"/>
      <c r="DF37" s="607"/>
      <c r="DG37" s="607"/>
      <c r="DH37" s="607"/>
      <c r="DI37" s="607"/>
      <c r="DJ37" s="607"/>
      <c r="DK37" s="608"/>
      <c r="DL37" s="594">
        <v>778464</v>
      </c>
      <c r="DM37" s="607"/>
      <c r="DN37" s="607"/>
      <c r="DO37" s="607"/>
      <c r="DP37" s="607"/>
      <c r="DQ37" s="607"/>
      <c r="DR37" s="607"/>
      <c r="DS37" s="607"/>
      <c r="DT37" s="607"/>
      <c r="DU37" s="607"/>
      <c r="DV37" s="608"/>
      <c r="DW37" s="611">
        <v>9</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14166</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1628867</v>
      </c>
      <c r="CS38" s="589"/>
      <c r="CT38" s="589"/>
      <c r="CU38" s="589"/>
      <c r="CV38" s="589"/>
      <c r="CW38" s="589"/>
      <c r="CX38" s="589"/>
      <c r="CY38" s="590"/>
      <c r="CZ38" s="591">
        <v>13.4</v>
      </c>
      <c r="DA38" s="609"/>
      <c r="DB38" s="609"/>
      <c r="DC38" s="610"/>
      <c r="DD38" s="594">
        <v>1508256</v>
      </c>
      <c r="DE38" s="589"/>
      <c r="DF38" s="589"/>
      <c r="DG38" s="589"/>
      <c r="DH38" s="589"/>
      <c r="DI38" s="589"/>
      <c r="DJ38" s="589"/>
      <c r="DK38" s="590"/>
      <c r="DL38" s="594">
        <v>1488414</v>
      </c>
      <c r="DM38" s="589"/>
      <c r="DN38" s="589"/>
      <c r="DO38" s="589"/>
      <c r="DP38" s="589"/>
      <c r="DQ38" s="589"/>
      <c r="DR38" s="589"/>
      <c r="DS38" s="589"/>
      <c r="DT38" s="589"/>
      <c r="DU38" s="589"/>
      <c r="DV38" s="590"/>
      <c r="DW38" s="611">
        <v>17.3</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79</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2062</v>
      </c>
      <c r="CS39" s="607"/>
      <c r="CT39" s="607"/>
      <c r="CU39" s="607"/>
      <c r="CV39" s="607"/>
      <c r="CW39" s="607"/>
      <c r="CX39" s="607"/>
      <c r="CY39" s="608"/>
      <c r="CZ39" s="591">
        <v>0</v>
      </c>
      <c r="DA39" s="609"/>
      <c r="DB39" s="609"/>
      <c r="DC39" s="610"/>
      <c r="DD39" s="594" t="s">
        <v>319</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400807</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81</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8500</v>
      </c>
      <c r="CS40" s="589"/>
      <c r="CT40" s="589"/>
      <c r="CU40" s="589"/>
      <c r="CV40" s="589"/>
      <c r="CW40" s="589"/>
      <c r="CX40" s="589"/>
      <c r="CY40" s="590"/>
      <c r="CZ40" s="591">
        <v>0.1</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879281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266</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1209593</v>
      </c>
      <c r="CS42" s="589"/>
      <c r="CT42" s="589"/>
      <c r="CU42" s="589"/>
      <c r="CV42" s="589"/>
      <c r="CW42" s="589"/>
      <c r="CX42" s="589"/>
      <c r="CY42" s="590"/>
      <c r="CZ42" s="591">
        <v>9.9</v>
      </c>
      <c r="DA42" s="592"/>
      <c r="DB42" s="592"/>
      <c r="DC42" s="593"/>
      <c r="DD42" s="594">
        <v>729236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33654</v>
      </c>
      <c r="CS43" s="607"/>
      <c r="CT43" s="607"/>
      <c r="CU43" s="607"/>
      <c r="CV43" s="607"/>
      <c r="CW43" s="607"/>
      <c r="CX43" s="607"/>
      <c r="CY43" s="608"/>
      <c r="CZ43" s="591">
        <v>0.3</v>
      </c>
      <c r="DA43" s="609"/>
      <c r="DB43" s="609"/>
      <c r="DC43" s="610"/>
      <c r="DD43" s="594">
        <v>33654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1209593</v>
      </c>
      <c r="CS44" s="589"/>
      <c r="CT44" s="589"/>
      <c r="CU44" s="589"/>
      <c r="CV44" s="589"/>
      <c r="CW44" s="589"/>
      <c r="CX44" s="589"/>
      <c r="CY44" s="590"/>
      <c r="CZ44" s="591">
        <v>9.9</v>
      </c>
      <c r="DA44" s="592"/>
      <c r="DB44" s="592"/>
      <c r="DC44" s="593"/>
      <c r="DD44" s="594">
        <v>729236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249558</v>
      </c>
      <c r="CS45" s="607"/>
      <c r="CT45" s="607"/>
      <c r="CU45" s="607"/>
      <c r="CV45" s="607"/>
      <c r="CW45" s="607"/>
      <c r="CX45" s="607"/>
      <c r="CY45" s="608"/>
      <c r="CZ45" s="591">
        <v>2.1</v>
      </c>
      <c r="DA45" s="609"/>
      <c r="DB45" s="609"/>
      <c r="DC45" s="610"/>
      <c r="DD45" s="594">
        <v>35271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952703</v>
      </c>
      <c r="CS46" s="589"/>
      <c r="CT46" s="589"/>
      <c r="CU46" s="589"/>
      <c r="CV46" s="589"/>
      <c r="CW46" s="589"/>
      <c r="CX46" s="589"/>
      <c r="CY46" s="590"/>
      <c r="CZ46" s="591">
        <v>7.8</v>
      </c>
      <c r="DA46" s="592"/>
      <c r="DB46" s="592"/>
      <c r="DC46" s="593"/>
      <c r="DD46" s="594">
        <v>686633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12173537</v>
      </c>
      <c r="CS49" s="573"/>
      <c r="CT49" s="573"/>
      <c r="CU49" s="573"/>
      <c r="CV49" s="573"/>
      <c r="CW49" s="573"/>
      <c r="CX49" s="573"/>
      <c r="CY49" s="574"/>
      <c r="CZ49" s="575">
        <v>100</v>
      </c>
      <c r="DA49" s="576"/>
      <c r="DB49" s="576"/>
      <c r="DC49" s="577"/>
      <c r="DD49" s="578">
        <v>9060299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55" zoomScaleNormal="55" zoomScaleSheetLayoutView="70" workbookViewId="0">
      <selection activeCell="BQ104" sqref="BQ104:DZ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345</v>
      </c>
      <c r="DK2" s="1108"/>
      <c r="DL2" s="1108"/>
      <c r="DM2" s="1108"/>
      <c r="DN2" s="1108"/>
      <c r="DO2" s="1109"/>
      <c r="DP2" s="200"/>
      <c r="DQ2" s="1107" t="s">
        <v>346</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10"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5" t="s">
        <v>363</v>
      </c>
      <c r="DH5" s="1096"/>
      <c r="DI5" s="1096"/>
      <c r="DJ5" s="1096"/>
      <c r="DK5" s="1097"/>
      <c r="DL5" s="1095" t="s">
        <v>364</v>
      </c>
      <c r="DM5" s="1096"/>
      <c r="DN5" s="1096"/>
      <c r="DO5" s="1096"/>
      <c r="DP5" s="1097"/>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1">
        <v>13088</v>
      </c>
      <c r="R7" s="1102"/>
      <c r="S7" s="1102"/>
      <c r="T7" s="1102"/>
      <c r="U7" s="1102"/>
      <c r="V7" s="1102">
        <v>12174</v>
      </c>
      <c r="W7" s="1102"/>
      <c r="X7" s="1102"/>
      <c r="Y7" s="1102"/>
      <c r="Z7" s="1102"/>
      <c r="AA7" s="1102">
        <v>913</v>
      </c>
      <c r="AB7" s="1102"/>
      <c r="AC7" s="1102"/>
      <c r="AD7" s="1102"/>
      <c r="AE7" s="1103"/>
      <c r="AF7" s="1104">
        <v>529</v>
      </c>
      <c r="AG7" s="1105"/>
      <c r="AH7" s="1105"/>
      <c r="AI7" s="1105"/>
      <c r="AJ7" s="1106"/>
      <c r="AK7" s="1088">
        <v>69</v>
      </c>
      <c r="AL7" s="1089"/>
      <c r="AM7" s="1089"/>
      <c r="AN7" s="1089"/>
      <c r="AO7" s="1089"/>
      <c r="AP7" s="1089">
        <v>8708</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545</v>
      </c>
      <c r="BT7" s="1093"/>
      <c r="BU7" s="1093"/>
      <c r="BV7" s="1093"/>
      <c r="BW7" s="1093"/>
      <c r="BX7" s="1093"/>
      <c r="BY7" s="1093"/>
      <c r="BZ7" s="1093"/>
      <c r="CA7" s="1093"/>
      <c r="CB7" s="1093"/>
      <c r="CC7" s="1093"/>
      <c r="CD7" s="1093"/>
      <c r="CE7" s="1093"/>
      <c r="CF7" s="1093"/>
      <c r="CG7" s="1094"/>
      <c r="CH7" s="1085">
        <v>7</v>
      </c>
      <c r="CI7" s="1086"/>
      <c r="CJ7" s="1086"/>
      <c r="CK7" s="1086"/>
      <c r="CL7" s="1087"/>
      <c r="CM7" s="1085">
        <v>146</v>
      </c>
      <c r="CN7" s="1086"/>
      <c r="CO7" s="1086"/>
      <c r="CP7" s="1086"/>
      <c r="CQ7" s="1087"/>
      <c r="CR7" s="1085">
        <v>30</v>
      </c>
      <c r="CS7" s="1086"/>
      <c r="CT7" s="1086"/>
      <c r="CU7" s="1086"/>
      <c r="CV7" s="1087"/>
      <c r="CW7" s="1085">
        <v>0</v>
      </c>
      <c r="CX7" s="1086"/>
      <c r="CY7" s="1086"/>
      <c r="CZ7" s="1086"/>
      <c r="DA7" s="1087"/>
      <c r="DB7" s="1085">
        <v>0</v>
      </c>
      <c r="DC7" s="1086"/>
      <c r="DD7" s="1086"/>
      <c r="DE7" s="1086"/>
      <c r="DF7" s="1087"/>
      <c r="DG7" s="1085">
        <v>0</v>
      </c>
      <c r="DH7" s="1086"/>
      <c r="DI7" s="1086"/>
      <c r="DJ7" s="1086"/>
      <c r="DK7" s="1087"/>
      <c r="DL7" s="1085">
        <v>0</v>
      </c>
      <c r="DM7" s="1086"/>
      <c r="DN7" s="1086"/>
      <c r="DO7" s="1086"/>
      <c r="DP7" s="1087"/>
      <c r="DQ7" s="1085">
        <v>0</v>
      </c>
      <c r="DR7" s="1086"/>
      <c r="DS7" s="1086"/>
      <c r="DT7" s="1086"/>
      <c r="DU7" s="1087"/>
      <c r="DV7" s="1112"/>
      <c r="DW7" s="1113"/>
      <c r="DX7" s="1113"/>
      <c r="DY7" s="1113"/>
      <c r="DZ7" s="1114"/>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8"/>
      <c r="R22" s="1079"/>
      <c r="S22" s="1079"/>
      <c r="T22" s="1079"/>
      <c r="U22" s="1079"/>
      <c r="V22" s="1079"/>
      <c r="W22" s="1079"/>
      <c r="X22" s="1079"/>
      <c r="Y22" s="1079"/>
      <c r="Z22" s="1079"/>
      <c r="AA22" s="1079"/>
      <c r="AB22" s="1079"/>
      <c r="AC22" s="1079"/>
      <c r="AD22" s="1079"/>
      <c r="AE22" s="1080"/>
      <c r="AF22" s="1033"/>
      <c r="AG22" s="1034"/>
      <c r="AH22" s="1034"/>
      <c r="AI22" s="1034"/>
      <c r="AJ22" s="1035"/>
      <c r="AK22" s="1074"/>
      <c r="AL22" s="1075"/>
      <c r="AM22" s="1075"/>
      <c r="AN22" s="1075"/>
      <c r="AO22" s="1075"/>
      <c r="AP22" s="1075"/>
      <c r="AQ22" s="1075"/>
      <c r="AR22" s="1075"/>
      <c r="AS22" s="1075"/>
      <c r="AT22" s="1075"/>
      <c r="AU22" s="1076"/>
      <c r="AV22" s="1076"/>
      <c r="AW22" s="1076"/>
      <c r="AX22" s="1076"/>
      <c r="AY22" s="1077"/>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13088</v>
      </c>
      <c r="R23" s="1062"/>
      <c r="S23" s="1062"/>
      <c r="T23" s="1062"/>
      <c r="U23" s="1065"/>
      <c r="V23" s="1066">
        <v>12174</v>
      </c>
      <c r="W23" s="1062"/>
      <c r="X23" s="1062"/>
      <c r="Y23" s="1062"/>
      <c r="Z23" s="1065"/>
      <c r="AA23" s="1066">
        <v>913</v>
      </c>
      <c r="AB23" s="1062"/>
      <c r="AC23" s="1062"/>
      <c r="AD23" s="1062"/>
      <c r="AE23" s="1063"/>
      <c r="AF23" s="1067">
        <v>529</v>
      </c>
      <c r="AG23" s="1068"/>
      <c r="AH23" s="1068"/>
      <c r="AI23" s="1068"/>
      <c r="AJ23" s="1069"/>
      <c r="AK23" s="1070"/>
      <c r="AL23" s="1071"/>
      <c r="AM23" s="1071"/>
      <c r="AN23" s="1071"/>
      <c r="AO23" s="1071"/>
      <c r="AP23" s="1066">
        <v>8708</v>
      </c>
      <c r="AQ23" s="1062"/>
      <c r="AR23" s="1062"/>
      <c r="AS23" s="1062"/>
      <c r="AT23" s="1065"/>
      <c r="AU23" s="1072"/>
      <c r="AV23" s="1072"/>
      <c r="AW23" s="1072"/>
      <c r="AX23" s="1072"/>
      <c r="AY23" s="1073"/>
      <c r="AZ23" s="1061" t="s">
        <v>319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5948</v>
      </c>
      <c r="R28" s="1050"/>
      <c r="S28" s="1050"/>
      <c r="T28" s="1050"/>
      <c r="U28" s="1050"/>
      <c r="V28" s="1050">
        <v>5706</v>
      </c>
      <c r="W28" s="1050"/>
      <c r="X28" s="1050"/>
      <c r="Y28" s="1050"/>
      <c r="Z28" s="1050"/>
      <c r="AA28" s="1050">
        <v>242</v>
      </c>
      <c r="AB28" s="1050"/>
      <c r="AC28" s="1050"/>
      <c r="AD28" s="1050"/>
      <c r="AE28" s="1051"/>
      <c r="AF28" s="1052">
        <v>242</v>
      </c>
      <c r="AG28" s="1050"/>
      <c r="AH28" s="1050"/>
      <c r="AI28" s="1050"/>
      <c r="AJ28" s="1053"/>
      <c r="AK28" s="1054">
        <v>353</v>
      </c>
      <c r="AL28" s="1042"/>
      <c r="AM28" s="1042"/>
      <c r="AN28" s="1042"/>
      <c r="AO28" s="1042"/>
      <c r="AP28" s="1042">
        <v>0</v>
      </c>
      <c r="AQ28" s="1042"/>
      <c r="AR28" s="1042"/>
      <c r="AS28" s="1042"/>
      <c r="AT28" s="1042"/>
      <c r="AU28" s="1042">
        <v>0</v>
      </c>
      <c r="AV28" s="1042"/>
      <c r="AW28" s="1042"/>
      <c r="AX28" s="1042"/>
      <c r="AY28" s="1042"/>
      <c r="AZ28" s="1043" t="s">
        <v>546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383</v>
      </c>
      <c r="R29" s="1040"/>
      <c r="S29" s="1040"/>
      <c r="T29" s="1040"/>
      <c r="U29" s="1040"/>
      <c r="V29" s="1040">
        <v>383</v>
      </c>
      <c r="W29" s="1040"/>
      <c r="X29" s="1040"/>
      <c r="Y29" s="1040"/>
      <c r="Z29" s="1040"/>
      <c r="AA29" s="1040">
        <v>0</v>
      </c>
      <c r="AB29" s="1040"/>
      <c r="AC29" s="1040"/>
      <c r="AD29" s="1040"/>
      <c r="AE29" s="1041"/>
      <c r="AF29" s="1033">
        <v>0</v>
      </c>
      <c r="AG29" s="1034"/>
      <c r="AH29" s="1034"/>
      <c r="AI29" s="1034"/>
      <c r="AJ29" s="1035"/>
      <c r="AK29" s="976">
        <v>73</v>
      </c>
      <c r="AL29" s="967"/>
      <c r="AM29" s="967"/>
      <c r="AN29" s="967"/>
      <c r="AO29" s="967"/>
      <c r="AP29" s="967">
        <v>0</v>
      </c>
      <c r="AQ29" s="967"/>
      <c r="AR29" s="967"/>
      <c r="AS29" s="967"/>
      <c r="AT29" s="967"/>
      <c r="AU29" s="967">
        <v>0</v>
      </c>
      <c r="AV29" s="967"/>
      <c r="AW29" s="967"/>
      <c r="AX29" s="967"/>
      <c r="AY29" s="967"/>
      <c r="AZ29" s="1038" t="s">
        <v>546</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2786</v>
      </c>
      <c r="R30" s="1040"/>
      <c r="S30" s="1040"/>
      <c r="T30" s="1040"/>
      <c r="U30" s="1040"/>
      <c r="V30" s="1040">
        <v>2627</v>
      </c>
      <c r="W30" s="1040"/>
      <c r="X30" s="1040"/>
      <c r="Y30" s="1040"/>
      <c r="Z30" s="1040"/>
      <c r="AA30" s="1040">
        <v>159</v>
      </c>
      <c r="AB30" s="1040"/>
      <c r="AC30" s="1040"/>
      <c r="AD30" s="1040"/>
      <c r="AE30" s="1041"/>
      <c r="AF30" s="1033">
        <v>159</v>
      </c>
      <c r="AG30" s="1034"/>
      <c r="AH30" s="1034"/>
      <c r="AI30" s="1034"/>
      <c r="AJ30" s="1035"/>
      <c r="AK30" s="976">
        <v>378</v>
      </c>
      <c r="AL30" s="967"/>
      <c r="AM30" s="967"/>
      <c r="AN30" s="967"/>
      <c r="AO30" s="967"/>
      <c r="AP30" s="967">
        <v>0</v>
      </c>
      <c r="AQ30" s="967"/>
      <c r="AR30" s="967"/>
      <c r="AS30" s="967"/>
      <c r="AT30" s="967"/>
      <c r="AU30" s="967">
        <v>0</v>
      </c>
      <c r="AV30" s="967"/>
      <c r="AW30" s="967"/>
      <c r="AX30" s="967"/>
      <c r="AY30" s="967"/>
      <c r="AZ30" s="1038" t="s">
        <v>546</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1086</v>
      </c>
      <c r="R31" s="1040"/>
      <c r="S31" s="1040"/>
      <c r="T31" s="1040"/>
      <c r="U31" s="1040"/>
      <c r="V31" s="1040">
        <v>1031</v>
      </c>
      <c r="W31" s="1040"/>
      <c r="X31" s="1040"/>
      <c r="Y31" s="1040"/>
      <c r="Z31" s="1040"/>
      <c r="AA31" s="1040">
        <v>55</v>
      </c>
      <c r="AB31" s="1040"/>
      <c r="AC31" s="1040"/>
      <c r="AD31" s="1040"/>
      <c r="AE31" s="1041"/>
      <c r="AF31" s="1033">
        <v>1019</v>
      </c>
      <c r="AG31" s="1034"/>
      <c r="AH31" s="1034"/>
      <c r="AI31" s="1034"/>
      <c r="AJ31" s="1035"/>
      <c r="AK31" s="976">
        <v>5284</v>
      </c>
      <c r="AL31" s="967"/>
      <c r="AM31" s="967"/>
      <c r="AN31" s="967"/>
      <c r="AO31" s="967"/>
      <c r="AP31" s="967">
        <v>1497</v>
      </c>
      <c r="AQ31" s="967"/>
      <c r="AR31" s="967"/>
      <c r="AS31" s="967"/>
      <c r="AT31" s="967"/>
      <c r="AU31" s="967">
        <v>10</v>
      </c>
      <c r="AV31" s="967"/>
      <c r="AW31" s="967"/>
      <c r="AX31" s="967"/>
      <c r="AY31" s="967"/>
      <c r="AZ31" s="1038" t="s">
        <v>546</v>
      </c>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385</v>
      </c>
      <c r="C32" s="1028"/>
      <c r="D32" s="1028"/>
      <c r="E32" s="1028"/>
      <c r="F32" s="1028"/>
      <c r="G32" s="1028"/>
      <c r="H32" s="1028"/>
      <c r="I32" s="1028"/>
      <c r="J32" s="1028"/>
      <c r="K32" s="1028"/>
      <c r="L32" s="1028"/>
      <c r="M32" s="1028"/>
      <c r="N32" s="1028"/>
      <c r="O32" s="1028"/>
      <c r="P32" s="1029"/>
      <c r="Q32" s="1039">
        <v>851</v>
      </c>
      <c r="R32" s="1040"/>
      <c r="S32" s="1040"/>
      <c r="T32" s="1040"/>
      <c r="U32" s="1040"/>
      <c r="V32" s="1040">
        <v>834</v>
      </c>
      <c r="W32" s="1040"/>
      <c r="X32" s="1040"/>
      <c r="Y32" s="1040"/>
      <c r="Z32" s="1040"/>
      <c r="AA32" s="1040">
        <v>17</v>
      </c>
      <c r="AB32" s="1040"/>
      <c r="AC32" s="1040"/>
      <c r="AD32" s="1040"/>
      <c r="AE32" s="1041"/>
      <c r="AF32" s="1033">
        <v>17</v>
      </c>
      <c r="AG32" s="1034"/>
      <c r="AH32" s="1034"/>
      <c r="AI32" s="1034"/>
      <c r="AJ32" s="1035"/>
      <c r="AK32" s="976">
        <v>349</v>
      </c>
      <c r="AL32" s="967"/>
      <c r="AM32" s="967"/>
      <c r="AN32" s="967"/>
      <c r="AO32" s="967"/>
      <c r="AP32" s="967">
        <v>4715</v>
      </c>
      <c r="AQ32" s="967"/>
      <c r="AR32" s="967"/>
      <c r="AS32" s="967"/>
      <c r="AT32" s="967"/>
      <c r="AU32" s="967">
        <v>2918</v>
      </c>
      <c r="AV32" s="967"/>
      <c r="AW32" s="967"/>
      <c r="AX32" s="967"/>
      <c r="AY32" s="967"/>
      <c r="AZ32" s="1038" t="s">
        <v>546</v>
      </c>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1437</v>
      </c>
      <c r="AG63" s="955"/>
      <c r="AH63" s="955"/>
      <c r="AI63" s="955"/>
      <c r="AJ63" s="1020"/>
      <c r="AK63" s="1021"/>
      <c r="AL63" s="959"/>
      <c r="AM63" s="959"/>
      <c r="AN63" s="959"/>
      <c r="AO63" s="959"/>
      <c r="AP63" s="955">
        <v>6212</v>
      </c>
      <c r="AQ63" s="955"/>
      <c r="AR63" s="955"/>
      <c r="AS63" s="955"/>
      <c r="AT63" s="955"/>
      <c r="AU63" s="955">
        <v>2928</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391</v>
      </c>
      <c r="R66" s="998"/>
      <c r="S66" s="998"/>
      <c r="T66" s="998"/>
      <c r="U66" s="999"/>
      <c r="V66" s="997" t="s">
        <v>392</v>
      </c>
      <c r="W66" s="998"/>
      <c r="X66" s="998"/>
      <c r="Y66" s="998"/>
      <c r="Z66" s="999"/>
      <c r="AA66" s="997" t="s">
        <v>393</v>
      </c>
      <c r="AB66" s="998"/>
      <c r="AC66" s="998"/>
      <c r="AD66" s="998"/>
      <c r="AE66" s="999"/>
      <c r="AF66" s="1003" t="s">
        <v>394</v>
      </c>
      <c r="AG66" s="1004"/>
      <c r="AH66" s="1004"/>
      <c r="AI66" s="1004"/>
      <c r="AJ66" s="1005"/>
      <c r="AK66" s="997" t="s">
        <v>395</v>
      </c>
      <c r="AL66" s="992"/>
      <c r="AM66" s="992"/>
      <c r="AN66" s="992"/>
      <c r="AO66" s="993"/>
      <c r="AP66" s="997" t="s">
        <v>396</v>
      </c>
      <c r="AQ66" s="998"/>
      <c r="AR66" s="998"/>
      <c r="AS66" s="998"/>
      <c r="AT66" s="999"/>
      <c r="AU66" s="997" t="s">
        <v>397</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437</v>
      </c>
      <c r="R68" s="978"/>
      <c r="S68" s="978"/>
      <c r="T68" s="978"/>
      <c r="U68" s="978"/>
      <c r="V68" s="978">
        <v>418</v>
      </c>
      <c r="W68" s="978"/>
      <c r="X68" s="978"/>
      <c r="Y68" s="978"/>
      <c r="Z68" s="978"/>
      <c r="AA68" s="978">
        <v>19</v>
      </c>
      <c r="AB68" s="978"/>
      <c r="AC68" s="978"/>
      <c r="AD68" s="978"/>
      <c r="AE68" s="978"/>
      <c r="AF68" s="978">
        <v>19</v>
      </c>
      <c r="AG68" s="978"/>
      <c r="AH68" s="978"/>
      <c r="AI68" s="978"/>
      <c r="AJ68" s="978"/>
      <c r="AK68" s="978">
        <v>10</v>
      </c>
      <c r="AL68" s="978"/>
      <c r="AM68" s="978"/>
      <c r="AN68" s="978"/>
      <c r="AO68" s="978"/>
      <c r="AP68" s="978">
        <v>972</v>
      </c>
      <c r="AQ68" s="978"/>
      <c r="AR68" s="978"/>
      <c r="AS68" s="978"/>
      <c r="AT68" s="978"/>
      <c r="AU68" s="978">
        <v>112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11</v>
      </c>
      <c r="R69" s="967"/>
      <c r="S69" s="967"/>
      <c r="T69" s="967"/>
      <c r="U69" s="967"/>
      <c r="V69" s="967">
        <v>6</v>
      </c>
      <c r="W69" s="967"/>
      <c r="X69" s="967"/>
      <c r="Y69" s="967"/>
      <c r="Z69" s="967"/>
      <c r="AA69" s="967">
        <v>5</v>
      </c>
      <c r="AB69" s="967"/>
      <c r="AC69" s="967"/>
      <c r="AD69" s="967"/>
      <c r="AE69" s="967"/>
      <c r="AF69" s="967">
        <v>5</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34897</v>
      </c>
      <c r="R70" s="967"/>
      <c r="S70" s="967"/>
      <c r="T70" s="967"/>
      <c r="U70" s="967"/>
      <c r="V70" s="967">
        <v>34814</v>
      </c>
      <c r="W70" s="967"/>
      <c r="X70" s="967"/>
      <c r="Y70" s="967"/>
      <c r="Z70" s="967"/>
      <c r="AA70" s="967">
        <v>83</v>
      </c>
      <c r="AB70" s="967"/>
      <c r="AC70" s="967"/>
      <c r="AD70" s="967"/>
      <c r="AE70" s="967"/>
      <c r="AF70" s="967">
        <v>83</v>
      </c>
      <c r="AG70" s="967"/>
      <c r="AH70" s="967"/>
      <c r="AI70" s="967"/>
      <c r="AJ70" s="967"/>
      <c r="AK70" s="967">
        <v>1022</v>
      </c>
      <c r="AL70" s="967"/>
      <c r="AM70" s="967"/>
      <c r="AN70" s="967"/>
      <c r="AO70" s="967"/>
      <c r="AP70" s="967">
        <v>0</v>
      </c>
      <c r="AQ70" s="967"/>
      <c r="AR70" s="967"/>
      <c r="AS70" s="967"/>
      <c r="AT70" s="967"/>
      <c r="AU70" s="967">
        <v>0</v>
      </c>
      <c r="AV70" s="967"/>
      <c r="AW70" s="967"/>
      <c r="AX70" s="967"/>
      <c r="AY70" s="967"/>
      <c r="AZ70" s="968" t="s">
        <v>542</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328</v>
      </c>
      <c r="R71" s="967"/>
      <c r="S71" s="967"/>
      <c r="T71" s="967"/>
      <c r="U71" s="967"/>
      <c r="V71" s="967">
        <v>163</v>
      </c>
      <c r="W71" s="967"/>
      <c r="X71" s="967"/>
      <c r="Y71" s="967"/>
      <c r="Z71" s="967"/>
      <c r="AA71" s="967">
        <v>165</v>
      </c>
      <c r="AB71" s="967"/>
      <c r="AC71" s="967"/>
      <c r="AD71" s="967"/>
      <c r="AE71" s="967"/>
      <c r="AF71" s="967">
        <v>165</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t="s">
        <v>543</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406</v>
      </c>
      <c r="R72" s="967"/>
      <c r="S72" s="967"/>
      <c r="T72" s="967"/>
      <c r="U72" s="967"/>
      <c r="V72" s="967">
        <v>393</v>
      </c>
      <c r="W72" s="967"/>
      <c r="X72" s="967"/>
      <c r="Y72" s="967"/>
      <c r="Z72" s="967"/>
      <c r="AA72" s="967">
        <v>14</v>
      </c>
      <c r="AB72" s="967"/>
      <c r="AC72" s="967"/>
      <c r="AD72" s="967"/>
      <c r="AE72" s="967"/>
      <c r="AF72" s="967">
        <v>14</v>
      </c>
      <c r="AG72" s="967"/>
      <c r="AH72" s="967"/>
      <c r="AI72" s="967"/>
      <c r="AJ72" s="967"/>
      <c r="AK72" s="967">
        <v>98</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1408</v>
      </c>
      <c r="R73" s="967"/>
      <c r="S73" s="967"/>
      <c r="T73" s="967"/>
      <c r="U73" s="967"/>
      <c r="V73" s="967">
        <v>1385</v>
      </c>
      <c r="W73" s="967"/>
      <c r="X73" s="967"/>
      <c r="Y73" s="967"/>
      <c r="Z73" s="967"/>
      <c r="AA73" s="967">
        <v>23</v>
      </c>
      <c r="AB73" s="967"/>
      <c r="AC73" s="967"/>
      <c r="AD73" s="967"/>
      <c r="AE73" s="967"/>
      <c r="AF73" s="967">
        <v>23</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t="s">
        <v>542</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600986</v>
      </c>
      <c r="R74" s="967"/>
      <c r="S74" s="967"/>
      <c r="T74" s="967"/>
      <c r="U74" s="967"/>
      <c r="V74" s="967">
        <v>579982</v>
      </c>
      <c r="W74" s="967"/>
      <c r="X74" s="967"/>
      <c r="Y74" s="967"/>
      <c r="Z74" s="967"/>
      <c r="AA74" s="967">
        <v>21004</v>
      </c>
      <c r="AB74" s="967"/>
      <c r="AC74" s="967"/>
      <c r="AD74" s="967"/>
      <c r="AE74" s="967"/>
      <c r="AF74" s="967">
        <v>21004</v>
      </c>
      <c r="AG74" s="967"/>
      <c r="AH74" s="967"/>
      <c r="AI74" s="967"/>
      <c r="AJ74" s="967"/>
      <c r="AK74" s="967">
        <v>6841</v>
      </c>
      <c r="AL74" s="967"/>
      <c r="AM74" s="967"/>
      <c r="AN74" s="967"/>
      <c r="AO74" s="967"/>
      <c r="AP74" s="967">
        <v>0</v>
      </c>
      <c r="AQ74" s="967"/>
      <c r="AR74" s="967"/>
      <c r="AS74" s="967"/>
      <c r="AT74" s="967"/>
      <c r="AU74" s="967">
        <v>0</v>
      </c>
      <c r="AV74" s="967"/>
      <c r="AW74" s="967"/>
      <c r="AX74" s="967"/>
      <c r="AY74" s="967"/>
      <c r="AZ74" s="968" t="s">
        <v>544</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7769</v>
      </c>
      <c r="R75" s="975"/>
      <c r="S75" s="975"/>
      <c r="T75" s="975"/>
      <c r="U75" s="976"/>
      <c r="V75" s="977">
        <v>7406</v>
      </c>
      <c r="W75" s="975"/>
      <c r="X75" s="975"/>
      <c r="Y75" s="975"/>
      <c r="Z75" s="976"/>
      <c r="AA75" s="977">
        <v>363</v>
      </c>
      <c r="AB75" s="975"/>
      <c r="AC75" s="975"/>
      <c r="AD75" s="975"/>
      <c r="AE75" s="976"/>
      <c r="AF75" s="977">
        <v>363</v>
      </c>
      <c r="AG75" s="975"/>
      <c r="AH75" s="975"/>
      <c r="AI75" s="975"/>
      <c r="AJ75" s="976"/>
      <c r="AK75" s="977">
        <v>0</v>
      </c>
      <c r="AL75" s="975"/>
      <c r="AM75" s="975"/>
      <c r="AN75" s="975"/>
      <c r="AO75" s="976"/>
      <c r="AP75" s="977">
        <v>1658</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21676</v>
      </c>
      <c r="AG88" s="955"/>
      <c r="AH88" s="955"/>
      <c r="AI88" s="955"/>
      <c r="AJ88" s="955"/>
      <c r="AK88" s="959"/>
      <c r="AL88" s="959"/>
      <c r="AM88" s="959"/>
      <c r="AN88" s="959"/>
      <c r="AO88" s="959"/>
      <c r="AP88" s="955">
        <v>2630</v>
      </c>
      <c r="AQ88" s="955"/>
      <c r="AR88" s="955"/>
      <c r="AS88" s="955"/>
      <c r="AT88" s="955"/>
      <c r="AU88" s="955">
        <v>112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30</v>
      </c>
      <c r="CS102" s="947"/>
      <c r="CT102" s="947"/>
      <c r="CU102" s="947"/>
      <c r="CV102" s="948"/>
      <c r="CW102" s="946" t="s">
        <v>547</v>
      </c>
      <c r="CX102" s="947"/>
      <c r="CY102" s="947"/>
      <c r="CZ102" s="947"/>
      <c r="DA102" s="948"/>
      <c r="DB102" s="946" t="s">
        <v>547</v>
      </c>
      <c r="DC102" s="947"/>
      <c r="DD102" s="947"/>
      <c r="DE102" s="947"/>
      <c r="DF102" s="948"/>
      <c r="DG102" s="946" t="s">
        <v>548</v>
      </c>
      <c r="DH102" s="947"/>
      <c r="DI102" s="947"/>
      <c r="DJ102" s="947"/>
      <c r="DK102" s="948"/>
      <c r="DL102" s="946" t="s">
        <v>546</v>
      </c>
      <c r="DM102" s="947"/>
      <c r="DN102" s="947"/>
      <c r="DO102" s="947"/>
      <c r="DP102" s="948"/>
      <c r="DQ102" s="946" t="s">
        <v>547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287</v>
      </c>
      <c r="AG109" s="888"/>
      <c r="AH109" s="888"/>
      <c r="AI109" s="888"/>
      <c r="AJ109" s="889"/>
      <c r="AK109" s="890" t="s">
        <v>286</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287</v>
      </c>
      <c r="BW109" s="888"/>
      <c r="BX109" s="888"/>
      <c r="BY109" s="888"/>
      <c r="BZ109" s="889"/>
      <c r="CA109" s="890" t="s">
        <v>286</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287</v>
      </c>
      <c r="DM109" s="888"/>
      <c r="DN109" s="888"/>
      <c r="DO109" s="888"/>
      <c r="DP109" s="889"/>
      <c r="DQ109" s="890" t="s">
        <v>286</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1082210</v>
      </c>
      <c r="AB110" s="873"/>
      <c r="AC110" s="873"/>
      <c r="AD110" s="873"/>
      <c r="AE110" s="874"/>
      <c r="AF110" s="875">
        <v>1074710</v>
      </c>
      <c r="AG110" s="873"/>
      <c r="AH110" s="873"/>
      <c r="AI110" s="873"/>
      <c r="AJ110" s="874"/>
      <c r="AK110" s="875">
        <v>1105684</v>
      </c>
      <c r="AL110" s="873"/>
      <c r="AM110" s="873"/>
      <c r="AN110" s="873"/>
      <c r="AO110" s="874"/>
      <c r="AP110" s="876">
        <v>14.9</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8910966</v>
      </c>
      <c r="BR110" s="800"/>
      <c r="BS110" s="800"/>
      <c r="BT110" s="800"/>
      <c r="BU110" s="800"/>
      <c r="BV110" s="800">
        <v>8852488</v>
      </c>
      <c r="BW110" s="800"/>
      <c r="BX110" s="800"/>
      <c r="BY110" s="800"/>
      <c r="BZ110" s="800"/>
      <c r="CA110" s="800">
        <v>8708257</v>
      </c>
      <c r="CB110" s="800"/>
      <c r="CC110" s="800"/>
      <c r="CD110" s="800"/>
      <c r="CE110" s="800"/>
      <c r="CF110" s="861">
        <v>117.1</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851296</v>
      </c>
      <c r="DH110" s="800"/>
      <c r="DI110" s="800"/>
      <c r="DJ110" s="800"/>
      <c r="DK110" s="800"/>
      <c r="DL110" s="800">
        <v>805450</v>
      </c>
      <c r="DM110" s="800"/>
      <c r="DN110" s="800"/>
      <c r="DO110" s="800"/>
      <c r="DP110" s="800"/>
      <c r="DQ110" s="800">
        <v>743542</v>
      </c>
      <c r="DR110" s="800"/>
      <c r="DS110" s="800"/>
      <c r="DT110" s="800"/>
      <c r="DU110" s="800"/>
      <c r="DV110" s="801">
        <v>10</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1614893</v>
      </c>
      <c r="BR111" s="771"/>
      <c r="BS111" s="771"/>
      <c r="BT111" s="771"/>
      <c r="BU111" s="771"/>
      <c r="BV111" s="771">
        <v>1463139</v>
      </c>
      <c r="BW111" s="771"/>
      <c r="BX111" s="771"/>
      <c r="BY111" s="771"/>
      <c r="BZ111" s="771"/>
      <c r="CA111" s="771">
        <v>1303854</v>
      </c>
      <c r="CB111" s="771"/>
      <c r="CC111" s="771"/>
      <c r="CD111" s="771"/>
      <c r="CE111" s="771"/>
      <c r="CF111" s="848">
        <v>17.5</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763597</v>
      </c>
      <c r="DH111" s="771"/>
      <c r="DI111" s="771"/>
      <c r="DJ111" s="771"/>
      <c r="DK111" s="771"/>
      <c r="DL111" s="771">
        <v>657689</v>
      </c>
      <c r="DM111" s="771"/>
      <c r="DN111" s="771"/>
      <c r="DO111" s="771"/>
      <c r="DP111" s="771"/>
      <c r="DQ111" s="771">
        <v>560312</v>
      </c>
      <c r="DR111" s="771"/>
      <c r="DS111" s="771"/>
      <c r="DT111" s="771"/>
      <c r="DU111" s="771"/>
      <c r="DV111" s="823">
        <v>7.5</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3026391</v>
      </c>
      <c r="BR112" s="771"/>
      <c r="BS112" s="771"/>
      <c r="BT112" s="771"/>
      <c r="BU112" s="771"/>
      <c r="BV112" s="771">
        <v>2992760</v>
      </c>
      <c r="BW112" s="771"/>
      <c r="BX112" s="771"/>
      <c r="BY112" s="771"/>
      <c r="BZ112" s="771"/>
      <c r="CA112" s="771">
        <v>2928950</v>
      </c>
      <c r="CB112" s="771"/>
      <c r="CC112" s="771"/>
      <c r="CD112" s="771"/>
      <c r="CE112" s="771"/>
      <c r="CF112" s="848">
        <v>39.4</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235869</v>
      </c>
      <c r="AB113" s="909"/>
      <c r="AC113" s="909"/>
      <c r="AD113" s="909"/>
      <c r="AE113" s="910"/>
      <c r="AF113" s="911">
        <v>276656</v>
      </c>
      <c r="AG113" s="909"/>
      <c r="AH113" s="909"/>
      <c r="AI113" s="909"/>
      <c r="AJ113" s="910"/>
      <c r="AK113" s="911">
        <v>265784</v>
      </c>
      <c r="AL113" s="909"/>
      <c r="AM113" s="909"/>
      <c r="AN113" s="909"/>
      <c r="AO113" s="910"/>
      <c r="AP113" s="912">
        <v>3.6</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153552</v>
      </c>
      <c r="BR113" s="771"/>
      <c r="BS113" s="771"/>
      <c r="BT113" s="771"/>
      <c r="BU113" s="771"/>
      <c r="BV113" s="771">
        <v>145862</v>
      </c>
      <c r="BW113" s="771"/>
      <c r="BX113" s="771"/>
      <c r="BY113" s="771"/>
      <c r="BZ113" s="771"/>
      <c r="CA113" s="771">
        <v>111812</v>
      </c>
      <c r="CB113" s="771"/>
      <c r="CC113" s="771"/>
      <c r="CD113" s="771"/>
      <c r="CE113" s="771"/>
      <c r="CF113" s="848">
        <v>1.5</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23207</v>
      </c>
      <c r="AB114" s="784"/>
      <c r="AC114" s="784"/>
      <c r="AD114" s="784"/>
      <c r="AE114" s="785"/>
      <c r="AF114" s="786">
        <v>41720</v>
      </c>
      <c r="AG114" s="784"/>
      <c r="AH114" s="784"/>
      <c r="AI114" s="784"/>
      <c r="AJ114" s="785"/>
      <c r="AK114" s="786">
        <v>35903</v>
      </c>
      <c r="AL114" s="784"/>
      <c r="AM114" s="784"/>
      <c r="AN114" s="784"/>
      <c r="AO114" s="785"/>
      <c r="AP114" s="754">
        <v>0.5</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1114571</v>
      </c>
      <c r="BR114" s="771"/>
      <c r="BS114" s="771"/>
      <c r="BT114" s="771"/>
      <c r="BU114" s="771"/>
      <c r="BV114" s="771">
        <v>836637</v>
      </c>
      <c r="BW114" s="771"/>
      <c r="BX114" s="771"/>
      <c r="BY114" s="771"/>
      <c r="BZ114" s="771"/>
      <c r="CA114" s="771">
        <v>626685</v>
      </c>
      <c r="CB114" s="771"/>
      <c r="CC114" s="771"/>
      <c r="CD114" s="771"/>
      <c r="CE114" s="771"/>
      <c r="CF114" s="848">
        <v>8.4</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261020</v>
      </c>
      <c r="AB115" s="909"/>
      <c r="AC115" s="909"/>
      <c r="AD115" s="909"/>
      <c r="AE115" s="910"/>
      <c r="AF115" s="911">
        <v>259582</v>
      </c>
      <c r="AG115" s="909"/>
      <c r="AH115" s="909"/>
      <c r="AI115" s="909"/>
      <c r="AJ115" s="910"/>
      <c r="AK115" s="911">
        <v>260572</v>
      </c>
      <c r="AL115" s="909"/>
      <c r="AM115" s="909"/>
      <c r="AN115" s="909"/>
      <c r="AO115" s="910"/>
      <c r="AP115" s="912">
        <v>3.5</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1602306</v>
      </c>
      <c r="AB117" s="895"/>
      <c r="AC117" s="895"/>
      <c r="AD117" s="895"/>
      <c r="AE117" s="896"/>
      <c r="AF117" s="898">
        <v>1652668</v>
      </c>
      <c r="AG117" s="895"/>
      <c r="AH117" s="895"/>
      <c r="AI117" s="895"/>
      <c r="AJ117" s="896"/>
      <c r="AK117" s="898">
        <v>1667943</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287</v>
      </c>
      <c r="AG118" s="888"/>
      <c r="AH118" s="888"/>
      <c r="AI118" s="888"/>
      <c r="AJ118" s="889"/>
      <c r="AK118" s="890" t="s">
        <v>286</v>
      </c>
      <c r="AL118" s="888"/>
      <c r="AM118" s="888"/>
      <c r="AN118" s="888"/>
      <c r="AO118" s="889"/>
      <c r="AP118" s="891" t="s">
        <v>408</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436</v>
      </c>
      <c r="BP118" s="838"/>
      <c r="BQ118" s="857">
        <v>14820373</v>
      </c>
      <c r="BR118" s="858"/>
      <c r="BS118" s="858"/>
      <c r="BT118" s="858"/>
      <c r="BU118" s="858"/>
      <c r="BV118" s="858">
        <v>14290886</v>
      </c>
      <c r="BW118" s="858"/>
      <c r="BX118" s="858"/>
      <c r="BY118" s="858"/>
      <c r="BZ118" s="858"/>
      <c r="CA118" s="858">
        <v>13679558</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126093</v>
      </c>
      <c r="AB119" s="873"/>
      <c r="AC119" s="873"/>
      <c r="AD119" s="873"/>
      <c r="AE119" s="874"/>
      <c r="AF119" s="875">
        <v>124606</v>
      </c>
      <c r="AG119" s="873"/>
      <c r="AH119" s="873"/>
      <c r="AI119" s="873"/>
      <c r="AJ119" s="874"/>
      <c r="AK119" s="875">
        <v>125545</v>
      </c>
      <c r="AL119" s="873"/>
      <c r="AM119" s="873"/>
      <c r="AN119" s="873"/>
      <c r="AO119" s="874"/>
      <c r="AP119" s="876">
        <v>1.7</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2067380</v>
      </c>
      <c r="BR119" s="800"/>
      <c r="BS119" s="800"/>
      <c r="BT119" s="800"/>
      <c r="BU119" s="800"/>
      <c r="BV119" s="800">
        <v>2086021</v>
      </c>
      <c r="BW119" s="800"/>
      <c r="BX119" s="800"/>
      <c r="BY119" s="800"/>
      <c r="BZ119" s="800"/>
      <c r="CA119" s="800">
        <v>1482014</v>
      </c>
      <c r="CB119" s="800"/>
      <c r="CC119" s="800"/>
      <c r="CD119" s="800"/>
      <c r="CE119" s="800"/>
      <c r="CF119" s="861">
        <v>19.899999999999999</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134927</v>
      </c>
      <c r="AB120" s="784"/>
      <c r="AC120" s="784"/>
      <c r="AD120" s="784"/>
      <c r="AE120" s="785"/>
      <c r="AF120" s="786">
        <v>134976</v>
      </c>
      <c r="AG120" s="784"/>
      <c r="AH120" s="784"/>
      <c r="AI120" s="784"/>
      <c r="AJ120" s="785"/>
      <c r="AK120" s="786">
        <v>135027</v>
      </c>
      <c r="AL120" s="784"/>
      <c r="AM120" s="784"/>
      <c r="AN120" s="784"/>
      <c r="AO120" s="785"/>
      <c r="AP120" s="754">
        <v>1.8</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442</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3018525</v>
      </c>
      <c r="DH120" s="800"/>
      <c r="DI120" s="800"/>
      <c r="DJ120" s="800"/>
      <c r="DK120" s="800"/>
      <c r="DL120" s="800">
        <v>2983791</v>
      </c>
      <c r="DM120" s="800"/>
      <c r="DN120" s="800"/>
      <c r="DO120" s="800"/>
      <c r="DP120" s="800"/>
      <c r="DQ120" s="800">
        <v>2918472</v>
      </c>
      <c r="DR120" s="800"/>
      <c r="DS120" s="800"/>
      <c r="DT120" s="800"/>
      <c r="DU120" s="800"/>
      <c r="DV120" s="801">
        <v>39.200000000000003</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10399554</v>
      </c>
      <c r="BR121" s="858"/>
      <c r="BS121" s="858"/>
      <c r="BT121" s="858"/>
      <c r="BU121" s="858"/>
      <c r="BV121" s="858">
        <v>10752662</v>
      </c>
      <c r="BW121" s="858"/>
      <c r="BX121" s="858"/>
      <c r="BY121" s="858"/>
      <c r="BZ121" s="858"/>
      <c r="CA121" s="858">
        <v>10931564</v>
      </c>
      <c r="CB121" s="858"/>
      <c r="CC121" s="858"/>
      <c r="CD121" s="858"/>
      <c r="CE121" s="858"/>
      <c r="CF121" s="859">
        <v>147</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7866</v>
      </c>
      <c r="DH121" s="771"/>
      <c r="DI121" s="771"/>
      <c r="DJ121" s="771"/>
      <c r="DK121" s="771"/>
      <c r="DL121" s="771">
        <v>8969</v>
      </c>
      <c r="DM121" s="771"/>
      <c r="DN121" s="771"/>
      <c r="DO121" s="771"/>
      <c r="DP121" s="771"/>
      <c r="DQ121" s="771">
        <v>10478</v>
      </c>
      <c r="DR121" s="771"/>
      <c r="DS121" s="771"/>
      <c r="DT121" s="771"/>
      <c r="DU121" s="771"/>
      <c r="DV121" s="823">
        <v>0.1</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445</v>
      </c>
      <c r="BP122" s="838"/>
      <c r="BQ122" s="839">
        <v>12466934</v>
      </c>
      <c r="BR122" s="840"/>
      <c r="BS122" s="840"/>
      <c r="BT122" s="840"/>
      <c r="BU122" s="840"/>
      <c r="BV122" s="840">
        <v>12838683</v>
      </c>
      <c r="BW122" s="840"/>
      <c r="BX122" s="840"/>
      <c r="BY122" s="840"/>
      <c r="BZ122" s="840"/>
      <c r="CA122" s="840">
        <v>12413578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31.5</v>
      </c>
      <c r="BR123" s="832"/>
      <c r="BS123" s="832"/>
      <c r="BT123" s="832"/>
      <c r="BU123" s="832"/>
      <c r="BV123" s="832">
        <v>19.3</v>
      </c>
      <c r="BW123" s="832"/>
      <c r="BX123" s="832"/>
      <c r="BY123" s="832"/>
      <c r="BZ123" s="832"/>
      <c r="CA123" s="832">
        <v>17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456</v>
      </c>
      <c r="AY127" s="758"/>
      <c r="AZ127" s="758"/>
      <c r="BA127" s="758"/>
      <c r="BB127" s="758"/>
      <c r="BC127" s="758"/>
      <c r="BD127" s="758"/>
      <c r="BE127" s="759"/>
      <c r="BF127" s="760" t="s">
        <v>111</v>
      </c>
      <c r="BG127" s="761"/>
      <c r="BH127" s="761"/>
      <c r="BI127" s="761"/>
      <c r="BJ127" s="761"/>
      <c r="BK127" s="761"/>
      <c r="BL127" s="762"/>
      <c r="BM127" s="760">
        <v>13.64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111</v>
      </c>
      <c r="BG128" s="791"/>
      <c r="BH128" s="791"/>
      <c r="BI128" s="791"/>
      <c r="BJ128" s="791"/>
      <c r="BK128" s="791"/>
      <c r="BL128" s="792"/>
      <c r="BM128" s="790">
        <v>18.64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8403842</v>
      </c>
      <c r="AB129" s="784"/>
      <c r="AC129" s="784"/>
      <c r="AD129" s="784"/>
      <c r="AE129" s="785"/>
      <c r="AF129" s="786">
        <v>8467052</v>
      </c>
      <c r="AG129" s="784"/>
      <c r="AH129" s="784"/>
      <c r="AI129" s="784"/>
      <c r="AJ129" s="785"/>
      <c r="AK129" s="786">
        <v>8455152</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8.9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939061</v>
      </c>
      <c r="AB130" s="784"/>
      <c r="AC130" s="784"/>
      <c r="AD130" s="784"/>
      <c r="AE130" s="785"/>
      <c r="AF130" s="786">
        <v>962519</v>
      </c>
      <c r="AG130" s="784"/>
      <c r="AH130" s="784"/>
      <c r="AI130" s="784"/>
      <c r="AJ130" s="785"/>
      <c r="AK130" s="786">
        <v>1017640</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17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7464781</v>
      </c>
      <c r="AB131" s="717"/>
      <c r="AC131" s="717"/>
      <c r="AD131" s="717"/>
      <c r="AE131" s="718"/>
      <c r="AF131" s="719">
        <v>7504533</v>
      </c>
      <c r="AG131" s="717"/>
      <c r="AH131" s="717"/>
      <c r="AI131" s="717"/>
      <c r="AJ131" s="718"/>
      <c r="AK131" s="719">
        <v>7437512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8.8849893919999996</v>
      </c>
      <c r="AB132" s="740"/>
      <c r="AC132" s="740"/>
      <c r="AD132" s="740"/>
      <c r="AE132" s="741"/>
      <c r="AF132" s="742">
        <v>9.1964283449999993</v>
      </c>
      <c r="AG132" s="740"/>
      <c r="AH132" s="740"/>
      <c r="AI132" s="740"/>
      <c r="AJ132" s="741"/>
      <c r="AK132" s="742">
        <v>8.7435556410000004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10.5</v>
      </c>
      <c r="AB133" s="749"/>
      <c r="AC133" s="749"/>
      <c r="AD133" s="749"/>
      <c r="AE133" s="750"/>
      <c r="AF133" s="748">
        <v>9.6</v>
      </c>
      <c r="AG133" s="749"/>
      <c r="AH133" s="749"/>
      <c r="AI133" s="749"/>
      <c r="AJ133" s="750"/>
      <c r="AK133" s="748">
        <v>8.9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67" zoomScale="85" zoomScaleNormal="85" zoomScaleSheetLayoutView="85" workbookViewId="0">
      <selection activeCell="K30" sqref="K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53"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20" t="s">
        <v>472</v>
      </c>
      <c r="L7" s="254"/>
      <c r="M7" s="255" t="s">
        <v>473</v>
      </c>
      <c r="N7" s="256"/>
    </row>
    <row r="8" spans="1:16">
      <c r="A8" s="248"/>
      <c r="B8" s="244"/>
      <c r="C8" s="244"/>
      <c r="D8" s="244"/>
      <c r="E8" s="244"/>
      <c r="F8" s="244"/>
      <c r="G8" s="257"/>
      <c r="H8" s="258"/>
      <c r="I8" s="258"/>
      <c r="J8" s="259"/>
      <c r="K8" s="1121"/>
      <c r="L8" s="260" t="s">
        <v>474</v>
      </c>
      <c r="M8" s="261" t="s">
        <v>475</v>
      </c>
      <c r="N8" s="262" t="s">
        <v>476</v>
      </c>
    </row>
    <row r="9" spans="1:16">
      <c r="A9" s="248"/>
      <c r="B9" s="244"/>
      <c r="C9" s="244"/>
      <c r="D9" s="244"/>
      <c r="E9" s="244"/>
      <c r="F9" s="244"/>
      <c r="G9" s="1134" t="s">
        <v>477</v>
      </c>
      <c r="H9" s="1135"/>
      <c r="I9" s="1135"/>
      <c r="J9" s="1136"/>
      <c r="K9" s="263">
        <v>2418036</v>
      </c>
      <c r="L9" s="264">
        <v>52228</v>
      </c>
      <c r="M9" s="265">
        <v>59313</v>
      </c>
      <c r="N9" s="266">
        <v>-11.9</v>
      </c>
    </row>
    <row r="10" spans="1:16">
      <c r="A10" s="248"/>
      <c r="B10" s="244"/>
      <c r="C10" s="244"/>
      <c r="D10" s="244"/>
      <c r="E10" s="244"/>
      <c r="F10" s="244"/>
      <c r="G10" s="1134" t="s">
        <v>478</v>
      </c>
      <c r="H10" s="1135"/>
      <c r="I10" s="1135"/>
      <c r="J10" s="1136"/>
      <c r="K10" s="267">
        <v>175319</v>
      </c>
      <c r="L10" s="268">
        <v>3787</v>
      </c>
      <c r="M10" s="269">
        <v>5376</v>
      </c>
      <c r="N10" s="270">
        <v>-29.6</v>
      </c>
    </row>
    <row r="11" spans="1:16" ht="13.5" customHeight="1">
      <c r="A11" s="248"/>
      <c r="B11" s="244"/>
      <c r="C11" s="244"/>
      <c r="D11" s="244"/>
      <c r="E11" s="244"/>
      <c r="F11" s="244"/>
      <c r="G11" s="1134" t="s">
        <v>479</v>
      </c>
      <c r="H11" s="1135"/>
      <c r="I11" s="1135"/>
      <c r="J11" s="1136"/>
      <c r="K11" s="267">
        <v>546442</v>
      </c>
      <c r="L11" s="268">
        <v>11803</v>
      </c>
      <c r="M11" s="269">
        <v>7786</v>
      </c>
      <c r="N11" s="270">
        <v>51.6</v>
      </c>
    </row>
    <row r="12" spans="1:16" ht="13.5" customHeight="1">
      <c r="A12" s="248"/>
      <c r="B12" s="244"/>
      <c r="C12" s="244"/>
      <c r="D12" s="244"/>
      <c r="E12" s="244"/>
      <c r="F12" s="244"/>
      <c r="G12" s="1134" t="s">
        <v>480</v>
      </c>
      <c r="H12" s="1135"/>
      <c r="I12" s="1135"/>
      <c r="J12" s="1136"/>
      <c r="K12" s="267" t="s">
        <v>481</v>
      </c>
      <c r="L12" s="268" t="s">
        <v>481</v>
      </c>
      <c r="M12" s="269">
        <v>131</v>
      </c>
      <c r="N12" s="270" t="s">
        <v>481</v>
      </c>
    </row>
    <row r="13" spans="1:16" ht="13.5" customHeight="1">
      <c r="A13" s="248"/>
      <c r="B13" s="244"/>
      <c r="C13" s="244"/>
      <c r="D13" s="244"/>
      <c r="E13" s="244"/>
      <c r="F13" s="244"/>
      <c r="G13" s="1134" t="s">
        <v>482</v>
      </c>
      <c r="H13" s="1135"/>
      <c r="I13" s="1135"/>
      <c r="J13" s="1136"/>
      <c r="K13" s="267" t="s">
        <v>481</v>
      </c>
      <c r="L13" s="268" t="s">
        <v>481</v>
      </c>
      <c r="M13" s="269">
        <v>5</v>
      </c>
      <c r="N13" s="270" t="s">
        <v>481</v>
      </c>
    </row>
    <row r="14" spans="1:16" ht="13.5" customHeight="1">
      <c r="A14" s="248"/>
      <c r="B14" s="244"/>
      <c r="C14" s="244"/>
      <c r="D14" s="244"/>
      <c r="E14" s="244"/>
      <c r="F14" s="244"/>
      <c r="G14" s="1134" t="s">
        <v>483</v>
      </c>
      <c r="H14" s="1135"/>
      <c r="I14" s="1135"/>
      <c r="J14" s="1136"/>
      <c r="K14" s="267" t="s">
        <v>481</v>
      </c>
      <c r="L14" s="268" t="s">
        <v>481</v>
      </c>
      <c r="M14" s="269">
        <v>2777</v>
      </c>
      <c r="N14" s="270" t="s">
        <v>481</v>
      </c>
    </row>
    <row r="15" spans="1:16" ht="13.5" customHeight="1">
      <c r="A15" s="248"/>
      <c r="B15" s="244"/>
      <c r="C15" s="244"/>
      <c r="D15" s="244"/>
      <c r="E15" s="244"/>
      <c r="F15" s="244"/>
      <c r="G15" s="1134" t="s">
        <v>484</v>
      </c>
      <c r="H15" s="1135"/>
      <c r="I15" s="1135"/>
      <c r="J15" s="1136"/>
      <c r="K15" s="267">
        <v>33654</v>
      </c>
      <c r="L15" s="268">
        <v>727</v>
      </c>
      <c r="M15" s="269">
        <v>1317</v>
      </c>
      <c r="N15" s="270">
        <v>-44.8</v>
      </c>
    </row>
    <row r="16" spans="1:16">
      <c r="A16" s="248"/>
      <c r="B16" s="244"/>
      <c r="C16" s="244"/>
      <c r="D16" s="244"/>
      <c r="E16" s="244"/>
      <c r="F16" s="244"/>
      <c r="G16" s="1137" t="s">
        <v>485</v>
      </c>
      <c r="H16" s="1138"/>
      <c r="I16" s="1138"/>
      <c r="J16" s="1139"/>
      <c r="K16" s="268">
        <v>-250421</v>
      </c>
      <c r="L16" s="268">
        <v>-5409</v>
      </c>
      <c r="M16" s="269">
        <v>-6006</v>
      </c>
      <c r="N16" s="270">
        <v>-9.9</v>
      </c>
    </row>
    <row r="17" spans="1:16">
      <c r="A17" s="248"/>
      <c r="B17" s="244"/>
      <c r="C17" s="244"/>
      <c r="D17" s="244"/>
      <c r="E17" s="244"/>
      <c r="F17" s="244"/>
      <c r="G17" s="1137" t="s">
        <v>171</v>
      </c>
      <c r="H17" s="1138"/>
      <c r="I17" s="1138"/>
      <c r="J17" s="1139"/>
      <c r="K17" s="268">
        <v>2923030</v>
      </c>
      <c r="L17" s="268">
        <v>63135</v>
      </c>
      <c r="M17" s="269">
        <v>70700</v>
      </c>
      <c r="N17" s="270">
        <v>-10.7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1" t="s">
        <v>490</v>
      </c>
      <c r="H21" s="1132"/>
      <c r="I21" s="1132"/>
      <c r="J21" s="1133"/>
      <c r="K21" s="280">
        <v>6.09</v>
      </c>
      <c r="L21" s="281">
        <v>6.73</v>
      </c>
      <c r="M21" s="282">
        <v>-0.64</v>
      </c>
      <c r="N21" s="249"/>
      <c r="O21" s="283"/>
      <c r="P21" s="279"/>
    </row>
    <row r="22" spans="1:16" s="284" customFormat="1">
      <c r="A22" s="279"/>
      <c r="B22" s="249"/>
      <c r="C22" s="249"/>
      <c r="D22" s="249"/>
      <c r="E22" s="249"/>
      <c r="F22" s="249"/>
      <c r="G22" s="1131" t="s">
        <v>491</v>
      </c>
      <c r="H22" s="1132"/>
      <c r="I22" s="1132"/>
      <c r="J22" s="1133"/>
      <c r="K22" s="285">
        <v>96.4</v>
      </c>
      <c r="L22" s="286">
        <v>96.8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20" t="s">
        <v>472</v>
      </c>
      <c r="L30" s="254"/>
      <c r="M30" s="255" t="s">
        <v>473</v>
      </c>
      <c r="N30" s="256"/>
    </row>
    <row r="31" spans="1:16">
      <c r="A31" s="248"/>
      <c r="B31" s="244"/>
      <c r="C31" s="244"/>
      <c r="D31" s="244"/>
      <c r="E31" s="244"/>
      <c r="F31" s="244"/>
      <c r="G31" s="257"/>
      <c r="H31" s="258"/>
      <c r="I31" s="258"/>
      <c r="J31" s="259"/>
      <c r="K31" s="1121"/>
      <c r="L31" s="260" t="s">
        <v>474</v>
      </c>
      <c r="M31" s="261" t="s">
        <v>475</v>
      </c>
      <c r="N31" s="262" t="s">
        <v>476</v>
      </c>
    </row>
    <row r="32" spans="1:16" ht="27" customHeight="1">
      <c r="A32" s="248"/>
      <c r="B32" s="244"/>
      <c r="C32" s="244"/>
      <c r="D32" s="244"/>
      <c r="E32" s="244"/>
      <c r="F32" s="244"/>
      <c r="G32" s="1122" t="s">
        <v>494</v>
      </c>
      <c r="H32" s="1123"/>
      <c r="I32" s="1123"/>
      <c r="J32" s="1124"/>
      <c r="K32" s="294">
        <v>1105684</v>
      </c>
      <c r="L32" s="294">
        <v>23882</v>
      </c>
      <c r="M32" s="295">
        <v>33640</v>
      </c>
      <c r="N32" s="296">
        <v>-29</v>
      </c>
    </row>
    <row r="33" spans="1:16" ht="13.5" customHeight="1">
      <c r="A33" s="248"/>
      <c r="B33" s="244"/>
      <c r="C33" s="244"/>
      <c r="D33" s="244"/>
      <c r="E33" s="244"/>
      <c r="F33" s="244"/>
      <c r="G33" s="1122" t="s">
        <v>495</v>
      </c>
      <c r="H33" s="1123"/>
      <c r="I33" s="1123"/>
      <c r="J33" s="1124"/>
      <c r="K33" s="294" t="s">
        <v>481</v>
      </c>
      <c r="L33" s="294" t="s">
        <v>481</v>
      </c>
      <c r="M33" s="295" t="s">
        <v>481</v>
      </c>
      <c r="N33" s="296" t="s">
        <v>481</v>
      </c>
    </row>
    <row r="34" spans="1:16" ht="27" customHeight="1">
      <c r="A34" s="248"/>
      <c r="B34" s="244"/>
      <c r="C34" s="244"/>
      <c r="D34" s="244"/>
      <c r="E34" s="244"/>
      <c r="F34" s="244"/>
      <c r="G34" s="1122" t="s">
        <v>496</v>
      </c>
      <c r="H34" s="1123"/>
      <c r="I34" s="1123"/>
      <c r="J34" s="1124"/>
      <c r="K34" s="294" t="s">
        <v>481</v>
      </c>
      <c r="L34" s="294" t="s">
        <v>481</v>
      </c>
      <c r="M34" s="295">
        <v>3</v>
      </c>
      <c r="N34" s="296" t="s">
        <v>481</v>
      </c>
    </row>
    <row r="35" spans="1:16" ht="27" customHeight="1">
      <c r="A35" s="248"/>
      <c r="B35" s="244"/>
      <c r="C35" s="244"/>
      <c r="D35" s="244"/>
      <c r="E35" s="244"/>
      <c r="F35" s="244"/>
      <c r="G35" s="1122" t="s">
        <v>497</v>
      </c>
      <c r="H35" s="1123"/>
      <c r="I35" s="1123"/>
      <c r="J35" s="1124"/>
      <c r="K35" s="294">
        <v>265784</v>
      </c>
      <c r="L35" s="294">
        <v>5741</v>
      </c>
      <c r="M35" s="295">
        <v>10374</v>
      </c>
      <c r="N35" s="296">
        <v>-44.7</v>
      </c>
    </row>
    <row r="36" spans="1:16" ht="27" customHeight="1">
      <c r="A36" s="248"/>
      <c r="B36" s="244"/>
      <c r="C36" s="244"/>
      <c r="D36" s="244"/>
      <c r="E36" s="244"/>
      <c r="F36" s="244"/>
      <c r="G36" s="1122" t="s">
        <v>498</v>
      </c>
      <c r="H36" s="1123"/>
      <c r="I36" s="1123"/>
      <c r="J36" s="1124"/>
      <c r="K36" s="294">
        <v>35903</v>
      </c>
      <c r="L36" s="294">
        <v>775</v>
      </c>
      <c r="M36" s="295">
        <v>2665</v>
      </c>
      <c r="N36" s="296">
        <v>-70.900000000000006</v>
      </c>
    </row>
    <row r="37" spans="1:16" ht="13.5" customHeight="1">
      <c r="A37" s="248"/>
      <c r="B37" s="244"/>
      <c r="C37" s="244"/>
      <c r="D37" s="244"/>
      <c r="E37" s="244"/>
      <c r="F37" s="244"/>
      <c r="G37" s="1122" t="s">
        <v>499</v>
      </c>
      <c r="H37" s="1123"/>
      <c r="I37" s="1123"/>
      <c r="J37" s="1124"/>
      <c r="K37" s="294">
        <v>260572</v>
      </c>
      <c r="L37" s="294">
        <v>5628</v>
      </c>
      <c r="M37" s="295">
        <v>1343</v>
      </c>
      <c r="N37" s="296">
        <v>319.10000000000002</v>
      </c>
    </row>
    <row r="38" spans="1:16" ht="27" customHeight="1">
      <c r="A38" s="248"/>
      <c r="B38" s="244"/>
      <c r="C38" s="244"/>
      <c r="D38" s="244"/>
      <c r="E38" s="244"/>
      <c r="F38" s="244"/>
      <c r="G38" s="1125" t="s">
        <v>500</v>
      </c>
      <c r="H38" s="1126"/>
      <c r="I38" s="1126"/>
      <c r="J38" s="1127"/>
      <c r="K38" s="297" t="s">
        <v>481</v>
      </c>
      <c r="L38" s="297" t="s">
        <v>481</v>
      </c>
      <c r="M38" s="298">
        <v>2</v>
      </c>
      <c r="N38" s="299" t="s">
        <v>481</v>
      </c>
      <c r="O38" s="293"/>
    </row>
    <row r="39" spans="1:16">
      <c r="A39" s="248"/>
      <c r="B39" s="244"/>
      <c r="C39" s="244"/>
      <c r="D39" s="244"/>
      <c r="E39" s="244"/>
      <c r="F39" s="244"/>
      <c r="G39" s="1125" t="s">
        <v>501</v>
      </c>
      <c r="H39" s="1126"/>
      <c r="I39" s="1126"/>
      <c r="J39" s="1127"/>
      <c r="K39" s="300" t="s">
        <v>481</v>
      </c>
      <c r="L39" s="300" t="s">
        <v>481</v>
      </c>
      <c r="M39" s="301">
        <v>-3110</v>
      </c>
      <c r="N39" s="302" t="s">
        <v>481</v>
      </c>
      <c r="O39" s="293"/>
    </row>
    <row r="40" spans="1:16" ht="27" customHeight="1">
      <c r="A40" s="248"/>
      <c r="B40" s="244"/>
      <c r="C40" s="244"/>
      <c r="D40" s="244"/>
      <c r="E40" s="244"/>
      <c r="F40" s="244"/>
      <c r="G40" s="1122" t="s">
        <v>502</v>
      </c>
      <c r="H40" s="1123"/>
      <c r="I40" s="1123"/>
      <c r="J40" s="1124"/>
      <c r="K40" s="300">
        <v>-1017640</v>
      </c>
      <c r="L40" s="300">
        <v>-21980</v>
      </c>
      <c r="M40" s="301">
        <v>-31707</v>
      </c>
      <c r="N40" s="302">
        <v>-30.7</v>
      </c>
      <c r="O40" s="293"/>
    </row>
    <row r="41" spans="1:16">
      <c r="A41" s="248"/>
      <c r="B41" s="244"/>
      <c r="C41" s="244"/>
      <c r="D41" s="244"/>
      <c r="E41" s="244"/>
      <c r="F41" s="244"/>
      <c r="G41" s="1128" t="s">
        <v>281</v>
      </c>
      <c r="H41" s="1129"/>
      <c r="I41" s="1129"/>
      <c r="J41" s="1130"/>
      <c r="K41" s="294">
        <v>650303</v>
      </c>
      <c r="L41" s="300">
        <v>14046</v>
      </c>
      <c r="M41" s="301">
        <v>13210</v>
      </c>
      <c r="N41" s="302">
        <v>6.3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5" t="s">
        <v>472</v>
      </c>
      <c r="J49" s="1117" t="s">
        <v>506</v>
      </c>
      <c r="K49" s="1118"/>
      <c r="L49" s="1118"/>
      <c r="M49" s="1118"/>
      <c r="N49" s="1119"/>
    </row>
    <row r="50" spans="1:14">
      <c r="A50" s="248"/>
      <c r="B50" s="244"/>
      <c r="C50" s="244"/>
      <c r="D50" s="244"/>
      <c r="E50" s="244"/>
      <c r="F50" s="244"/>
      <c r="G50" s="312"/>
      <c r="H50" s="313"/>
      <c r="I50" s="1116"/>
      <c r="J50" s="314" t="s">
        <v>507</v>
      </c>
      <c r="K50" s="315" t="s">
        <v>508</v>
      </c>
      <c r="L50" s="316" t="s">
        <v>509</v>
      </c>
      <c r="M50" s="317" t="s">
        <v>510</v>
      </c>
      <c r="N50" s="318" t="s">
        <v>511</v>
      </c>
    </row>
    <row r="51" spans="1:14">
      <c r="A51" s="248"/>
      <c r="B51" s="244"/>
      <c r="C51" s="244"/>
      <c r="D51" s="244"/>
      <c r="E51" s="244"/>
      <c r="F51" s="244"/>
      <c r="G51" s="310" t="s">
        <v>512</v>
      </c>
      <c r="H51" s="311"/>
      <c r="I51" s="319">
        <v>804596</v>
      </c>
      <c r="J51" s="320">
        <v>17058</v>
      </c>
      <c r="K51" s="321">
        <v>21.9</v>
      </c>
      <c r="L51" s="322">
        <v>49426</v>
      </c>
      <c r="M51" s="323">
        <v>4.5999999999999996</v>
      </c>
      <c r="N51" s="324">
        <v>17.3</v>
      </c>
    </row>
    <row r="52" spans="1:14">
      <c r="A52" s="248"/>
      <c r="B52" s="244"/>
      <c r="C52" s="244"/>
      <c r="D52" s="244"/>
      <c r="E52" s="244"/>
      <c r="F52" s="244"/>
      <c r="G52" s="325"/>
      <c r="H52" s="326" t="s">
        <v>513</v>
      </c>
      <c r="I52" s="327">
        <v>794513</v>
      </c>
      <c r="J52" s="328">
        <v>16844</v>
      </c>
      <c r="K52" s="329">
        <v>39.9</v>
      </c>
      <c r="L52" s="330">
        <v>26568</v>
      </c>
      <c r="M52" s="331">
        <v>-4.5999999999999996</v>
      </c>
      <c r="N52" s="332">
        <v>44.5</v>
      </c>
    </row>
    <row r="53" spans="1:14">
      <c r="A53" s="248"/>
      <c r="B53" s="244"/>
      <c r="C53" s="244"/>
      <c r="D53" s="244"/>
      <c r="E53" s="244"/>
      <c r="F53" s="244"/>
      <c r="G53" s="310" t="s">
        <v>514</v>
      </c>
      <c r="H53" s="311"/>
      <c r="I53" s="319">
        <v>975401</v>
      </c>
      <c r="J53" s="320">
        <v>20835</v>
      </c>
      <c r="K53" s="321">
        <v>22.1</v>
      </c>
      <c r="L53" s="322">
        <v>42839</v>
      </c>
      <c r="M53" s="323">
        <v>-13.3</v>
      </c>
      <c r="N53" s="324">
        <v>35.4</v>
      </c>
    </row>
    <row r="54" spans="1:14">
      <c r="A54" s="248"/>
      <c r="B54" s="244"/>
      <c r="C54" s="244"/>
      <c r="D54" s="244"/>
      <c r="E54" s="244"/>
      <c r="F54" s="244"/>
      <c r="G54" s="325"/>
      <c r="H54" s="326" t="s">
        <v>513</v>
      </c>
      <c r="I54" s="327">
        <v>874397</v>
      </c>
      <c r="J54" s="328">
        <v>18677</v>
      </c>
      <c r="K54" s="329">
        <v>10.9</v>
      </c>
      <c r="L54" s="330">
        <v>22027</v>
      </c>
      <c r="M54" s="331">
        <v>-17.100000000000001</v>
      </c>
      <c r="N54" s="332">
        <v>28</v>
      </c>
    </row>
    <row r="55" spans="1:14">
      <c r="A55" s="248"/>
      <c r="B55" s="244"/>
      <c r="C55" s="244"/>
      <c r="D55" s="244"/>
      <c r="E55" s="244"/>
      <c r="F55" s="244"/>
      <c r="G55" s="310" t="s">
        <v>515</v>
      </c>
      <c r="H55" s="311"/>
      <c r="I55" s="319">
        <v>742330</v>
      </c>
      <c r="J55" s="320">
        <v>15853</v>
      </c>
      <c r="K55" s="321">
        <v>-23.9</v>
      </c>
      <c r="L55" s="322">
        <v>46819</v>
      </c>
      <c r="M55" s="323">
        <v>9.3000000000000007</v>
      </c>
      <c r="N55" s="324">
        <v>-33.200000000000003</v>
      </c>
    </row>
    <row r="56" spans="1:14">
      <c r="A56" s="248"/>
      <c r="B56" s="244"/>
      <c r="C56" s="244"/>
      <c r="D56" s="244"/>
      <c r="E56" s="244"/>
      <c r="F56" s="244"/>
      <c r="G56" s="325"/>
      <c r="H56" s="326" t="s">
        <v>513</v>
      </c>
      <c r="I56" s="327">
        <v>554528</v>
      </c>
      <c r="J56" s="328">
        <v>11843</v>
      </c>
      <c r="K56" s="329">
        <v>-36.6</v>
      </c>
      <c r="L56" s="330">
        <v>24121</v>
      </c>
      <c r="M56" s="331">
        <v>9.5</v>
      </c>
      <c r="N56" s="332">
        <v>-46.1</v>
      </c>
    </row>
    <row r="57" spans="1:14">
      <c r="A57" s="248"/>
      <c r="B57" s="244"/>
      <c r="C57" s="244"/>
      <c r="D57" s="244"/>
      <c r="E57" s="244"/>
      <c r="F57" s="244"/>
      <c r="G57" s="310" t="s">
        <v>516</v>
      </c>
      <c r="H57" s="311"/>
      <c r="I57" s="319">
        <v>979842</v>
      </c>
      <c r="J57" s="320">
        <v>21035</v>
      </c>
      <c r="K57" s="321">
        <v>32.700000000000003</v>
      </c>
      <c r="L57" s="322">
        <v>53270</v>
      </c>
      <c r="M57" s="323">
        <v>13.8</v>
      </c>
      <c r="N57" s="324">
        <v>18.899999999999999</v>
      </c>
    </row>
    <row r="58" spans="1:14">
      <c r="A58" s="248"/>
      <c r="B58" s="244"/>
      <c r="C58" s="244"/>
      <c r="D58" s="244"/>
      <c r="E58" s="244"/>
      <c r="F58" s="244"/>
      <c r="G58" s="325"/>
      <c r="H58" s="326" t="s">
        <v>513</v>
      </c>
      <c r="I58" s="327">
        <v>710826</v>
      </c>
      <c r="J58" s="328">
        <v>15260</v>
      </c>
      <c r="K58" s="329">
        <v>28.9</v>
      </c>
      <c r="L58" s="330">
        <v>24316</v>
      </c>
      <c r="M58" s="331">
        <v>0.8</v>
      </c>
      <c r="N58" s="332">
        <v>28.1</v>
      </c>
    </row>
    <row r="59" spans="1:14">
      <c r="A59" s="248"/>
      <c r="B59" s="244"/>
      <c r="C59" s="244"/>
      <c r="D59" s="244"/>
      <c r="E59" s="244"/>
      <c r="F59" s="244"/>
      <c r="G59" s="310" t="s">
        <v>517</v>
      </c>
      <c r="H59" s="311"/>
      <c r="I59" s="319">
        <v>1209593</v>
      </c>
      <c r="J59" s="320">
        <v>26126</v>
      </c>
      <c r="K59" s="321">
        <v>24.2</v>
      </c>
      <c r="L59" s="322">
        <v>53292</v>
      </c>
      <c r="M59" s="323">
        <v>0</v>
      </c>
      <c r="N59" s="324">
        <v>24.2</v>
      </c>
    </row>
    <row r="60" spans="1:14">
      <c r="A60" s="248"/>
      <c r="B60" s="244"/>
      <c r="C60" s="244"/>
      <c r="D60" s="244"/>
      <c r="E60" s="244"/>
      <c r="F60" s="244"/>
      <c r="G60" s="325"/>
      <c r="H60" s="326" t="s">
        <v>513</v>
      </c>
      <c r="I60" s="333">
        <v>952703</v>
      </c>
      <c r="J60" s="328">
        <v>20578</v>
      </c>
      <c r="K60" s="329">
        <v>34.799999999999997</v>
      </c>
      <c r="L60" s="330">
        <v>28900</v>
      </c>
      <c r="M60" s="331">
        <v>18.899999999999999</v>
      </c>
      <c r="N60" s="332">
        <v>15.9</v>
      </c>
    </row>
    <row r="61" spans="1:14">
      <c r="A61" s="248"/>
      <c r="B61" s="244"/>
      <c r="C61" s="244"/>
      <c r="D61" s="244"/>
      <c r="E61" s="244"/>
      <c r="F61" s="244"/>
      <c r="G61" s="310" t="s">
        <v>518</v>
      </c>
      <c r="H61" s="334"/>
      <c r="I61" s="335">
        <v>942352</v>
      </c>
      <c r="J61" s="336">
        <v>20181</v>
      </c>
      <c r="K61" s="337">
        <v>15.4</v>
      </c>
      <c r="L61" s="338">
        <v>49129</v>
      </c>
      <c r="M61" s="339">
        <v>2.9</v>
      </c>
      <c r="N61" s="324">
        <v>12.5</v>
      </c>
    </row>
    <row r="62" spans="1:14">
      <c r="A62" s="248"/>
      <c r="B62" s="244"/>
      <c r="C62" s="244"/>
      <c r="D62" s="244"/>
      <c r="E62" s="244"/>
      <c r="F62" s="244"/>
      <c r="G62" s="325"/>
      <c r="H62" s="326" t="s">
        <v>513</v>
      </c>
      <c r="I62" s="327">
        <v>777393</v>
      </c>
      <c r="J62" s="328">
        <v>16640</v>
      </c>
      <c r="K62" s="329">
        <v>15.6</v>
      </c>
      <c r="L62" s="330">
        <v>25186</v>
      </c>
      <c r="M62" s="331">
        <v>1.5</v>
      </c>
      <c r="N62" s="332">
        <v>14.1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0" t="s">
        <v>3</v>
      </c>
      <c r="D47" s="1140"/>
      <c r="E47" s="1141"/>
      <c r="F47" s="11">
        <v>14.79</v>
      </c>
      <c r="G47" s="12">
        <v>15.4</v>
      </c>
      <c r="H47" s="12">
        <v>19.399999999999999</v>
      </c>
      <c r="I47" s="12">
        <v>17.47</v>
      </c>
      <c r="J47" s="13">
        <v>10.97</v>
      </c>
    </row>
    <row r="48" spans="2:10" ht="57.75" customHeight="1">
      <c r="B48" s="14"/>
      <c r="C48" s="1142" t="s">
        <v>4</v>
      </c>
      <c r="D48" s="1142"/>
      <c r="E48" s="1143"/>
      <c r="F48" s="15">
        <v>5.12</v>
      </c>
      <c r="G48" s="16">
        <v>7.26</v>
      </c>
      <c r="H48" s="16">
        <v>6.28</v>
      </c>
      <c r="I48" s="16">
        <v>5.0999999999999996</v>
      </c>
      <c r="J48" s="17">
        <v>6.26</v>
      </c>
    </row>
    <row r="49" spans="2:10" ht="57.75" customHeight="1" thickBot="1">
      <c r="B49" s="18"/>
      <c r="C49" s="1144" t="s">
        <v>5</v>
      </c>
      <c r="D49" s="1144"/>
      <c r="E49" s="1145"/>
      <c r="F49" s="19">
        <v>2.0699999999999998</v>
      </c>
      <c r="G49" s="20">
        <v>0.18</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4"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2" t="s">
        <v>528</v>
      </c>
      <c r="D34" s="1152"/>
      <c r="E34" s="1153"/>
      <c r="F34" s="32">
        <v>13.62</v>
      </c>
      <c r="G34" s="33">
        <v>11.39</v>
      </c>
      <c r="H34" s="33">
        <v>12.54</v>
      </c>
      <c r="I34" s="33">
        <v>12.44</v>
      </c>
      <c r="J34" s="34">
        <v>12.05</v>
      </c>
      <c r="K34" s="22"/>
      <c r="L34" s="22"/>
      <c r="M34" s="22"/>
      <c r="N34" s="22"/>
      <c r="O34" s="22"/>
      <c r="P34" s="22"/>
    </row>
    <row r="35" spans="1:16" ht="39" customHeight="1">
      <c r="A35" s="22"/>
      <c r="B35" s="35"/>
      <c r="C35" s="1146" t="s">
        <v>529</v>
      </c>
      <c r="D35" s="1147"/>
      <c r="E35" s="1148"/>
      <c r="F35" s="36">
        <v>5.12</v>
      </c>
      <c r="G35" s="37">
        <v>7.26</v>
      </c>
      <c r="H35" s="37">
        <v>6.27</v>
      </c>
      <c r="I35" s="37">
        <v>5.0999999999999996</v>
      </c>
      <c r="J35" s="38">
        <v>6.25</v>
      </c>
      <c r="K35" s="22"/>
      <c r="L35" s="22"/>
      <c r="M35" s="22"/>
      <c r="N35" s="22"/>
      <c r="O35" s="22"/>
      <c r="P35" s="22"/>
    </row>
    <row r="36" spans="1:16" ht="39" customHeight="1">
      <c r="A36" s="22"/>
      <c r="B36" s="35"/>
      <c r="C36" s="1146" t="s">
        <v>530</v>
      </c>
      <c r="D36" s="1147"/>
      <c r="E36" s="1148"/>
      <c r="F36" s="36">
        <v>3.98</v>
      </c>
      <c r="G36" s="37">
        <v>3.44</v>
      </c>
      <c r="H36" s="37">
        <v>1.7</v>
      </c>
      <c r="I36" s="37">
        <v>2.92</v>
      </c>
      <c r="J36" s="38">
        <v>2.85</v>
      </c>
      <c r="K36" s="22"/>
      <c r="L36" s="22"/>
      <c r="M36" s="22"/>
      <c r="N36" s="22"/>
      <c r="O36" s="22"/>
      <c r="P36" s="22"/>
    </row>
    <row r="37" spans="1:16" ht="39" customHeight="1">
      <c r="A37" s="22"/>
      <c r="B37" s="35"/>
      <c r="C37" s="1146" t="s">
        <v>531</v>
      </c>
      <c r="D37" s="1147"/>
      <c r="E37" s="1148"/>
      <c r="F37" s="36">
        <v>0.12</v>
      </c>
      <c r="G37" s="37">
        <v>0.44</v>
      </c>
      <c r="H37" s="37">
        <v>1.02</v>
      </c>
      <c r="I37" s="37">
        <v>1.44</v>
      </c>
      <c r="J37" s="38">
        <v>1.87</v>
      </c>
      <c r="K37" s="22"/>
      <c r="L37" s="22"/>
      <c r="M37" s="22"/>
      <c r="N37" s="22"/>
      <c r="O37" s="22"/>
      <c r="P37" s="22"/>
    </row>
    <row r="38" spans="1:16" ht="39" customHeight="1">
      <c r="A38" s="22"/>
      <c r="B38" s="35"/>
      <c r="C38" s="1146" t="s">
        <v>532</v>
      </c>
      <c r="D38" s="1147"/>
      <c r="E38" s="1148"/>
      <c r="F38" s="36">
        <v>0.19</v>
      </c>
      <c r="G38" s="37">
        <v>0.4</v>
      </c>
      <c r="H38" s="37">
        <v>0.33</v>
      </c>
      <c r="I38" s="37">
        <v>0.28000000000000003</v>
      </c>
      <c r="J38" s="38">
        <v>0.2</v>
      </c>
      <c r="K38" s="22"/>
      <c r="L38" s="22"/>
      <c r="M38" s="22"/>
      <c r="N38" s="22"/>
      <c r="O38" s="22"/>
      <c r="P38" s="22"/>
    </row>
    <row r="39" spans="1:16" ht="39" customHeight="1">
      <c r="A39" s="22"/>
      <c r="B39" s="35"/>
      <c r="C39" s="1146" t="s">
        <v>533</v>
      </c>
      <c r="D39" s="1147"/>
      <c r="E39" s="1148"/>
      <c r="F39" s="36">
        <v>0.01</v>
      </c>
      <c r="G39" s="37">
        <v>0</v>
      </c>
      <c r="H39" s="37">
        <v>0.01</v>
      </c>
      <c r="I39" s="37">
        <v>0</v>
      </c>
      <c r="J39" s="38">
        <v>0</v>
      </c>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534</v>
      </c>
      <c r="D42" s="1147"/>
      <c r="E42" s="1148"/>
      <c r="F42" s="36" t="s">
        <v>481</v>
      </c>
      <c r="G42" s="37" t="s">
        <v>481</v>
      </c>
      <c r="H42" s="37" t="s">
        <v>481</v>
      </c>
      <c r="I42" s="37" t="s">
        <v>481</v>
      </c>
      <c r="J42" s="38" t="s">
        <v>481</v>
      </c>
      <c r="K42" s="22"/>
      <c r="L42" s="22"/>
      <c r="M42" s="22"/>
      <c r="N42" s="22"/>
      <c r="O42" s="22"/>
      <c r="P42" s="22"/>
    </row>
    <row r="43" spans="1:16" ht="39" customHeight="1" thickBot="1">
      <c r="A43" s="22"/>
      <c r="B43" s="40"/>
      <c r="C43" s="1149" t="s">
        <v>535</v>
      </c>
      <c r="D43" s="1150"/>
      <c r="E43" s="1151"/>
      <c r="F43" s="41">
        <v>0.37</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3"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2" t="s">
        <v>11</v>
      </c>
      <c r="C45" s="1163"/>
      <c r="D45" s="58"/>
      <c r="E45" s="1168" t="s">
        <v>12</v>
      </c>
      <c r="F45" s="1168"/>
      <c r="G45" s="1168"/>
      <c r="H45" s="1168"/>
      <c r="I45" s="1168"/>
      <c r="J45" s="1169"/>
      <c r="K45" s="59">
        <v>1342</v>
      </c>
      <c r="L45" s="60">
        <v>1214</v>
      </c>
      <c r="M45" s="60">
        <v>1082</v>
      </c>
      <c r="N45" s="60">
        <v>1075</v>
      </c>
      <c r="O45" s="61">
        <v>1106</v>
      </c>
      <c r="P45" s="48"/>
      <c r="Q45" s="48"/>
      <c r="R45" s="48"/>
      <c r="S45" s="48"/>
      <c r="T45" s="48"/>
      <c r="U45" s="48"/>
    </row>
    <row r="46" spans="1:21" ht="30.75" customHeight="1">
      <c r="A46" s="48"/>
      <c r="B46" s="1164"/>
      <c r="C46" s="1165"/>
      <c r="D46" s="62"/>
      <c r="E46" s="1156" t="s">
        <v>13</v>
      </c>
      <c r="F46" s="1156"/>
      <c r="G46" s="1156"/>
      <c r="H46" s="1156"/>
      <c r="I46" s="1156"/>
      <c r="J46" s="1157"/>
      <c r="K46" s="63" t="s">
        <v>481</v>
      </c>
      <c r="L46" s="64" t="s">
        <v>481</v>
      </c>
      <c r="M46" s="64" t="s">
        <v>481</v>
      </c>
      <c r="N46" s="64" t="s">
        <v>481</v>
      </c>
      <c r="O46" s="65" t="s">
        <v>481</v>
      </c>
      <c r="P46" s="48"/>
      <c r="Q46" s="48"/>
      <c r="R46" s="48"/>
      <c r="S46" s="48"/>
      <c r="T46" s="48"/>
      <c r="U46" s="48"/>
    </row>
    <row r="47" spans="1:21" ht="30.75" customHeight="1">
      <c r="A47" s="48"/>
      <c r="B47" s="1164"/>
      <c r="C47" s="1165"/>
      <c r="D47" s="62"/>
      <c r="E47" s="1156" t="s">
        <v>14</v>
      </c>
      <c r="F47" s="1156"/>
      <c r="G47" s="1156"/>
      <c r="H47" s="1156"/>
      <c r="I47" s="1156"/>
      <c r="J47" s="1157"/>
      <c r="K47" s="63" t="s">
        <v>481</v>
      </c>
      <c r="L47" s="64" t="s">
        <v>481</v>
      </c>
      <c r="M47" s="64" t="s">
        <v>481</v>
      </c>
      <c r="N47" s="64" t="s">
        <v>481</v>
      </c>
      <c r="O47" s="65" t="s">
        <v>481</v>
      </c>
      <c r="P47" s="48"/>
      <c r="Q47" s="48"/>
      <c r="R47" s="48"/>
      <c r="S47" s="48"/>
      <c r="T47" s="48"/>
      <c r="U47" s="48"/>
    </row>
    <row r="48" spans="1:21" ht="30.75" customHeight="1">
      <c r="A48" s="48"/>
      <c r="B48" s="1164"/>
      <c r="C48" s="1165"/>
      <c r="D48" s="62"/>
      <c r="E48" s="1156" t="s">
        <v>15</v>
      </c>
      <c r="F48" s="1156"/>
      <c r="G48" s="1156"/>
      <c r="H48" s="1156"/>
      <c r="I48" s="1156"/>
      <c r="J48" s="1157"/>
      <c r="K48" s="63">
        <v>229</v>
      </c>
      <c r="L48" s="64">
        <v>231</v>
      </c>
      <c r="M48" s="64">
        <v>236</v>
      </c>
      <c r="N48" s="64">
        <v>277</v>
      </c>
      <c r="O48" s="65">
        <v>266</v>
      </c>
      <c r="P48" s="48"/>
      <c r="Q48" s="48"/>
      <c r="R48" s="48"/>
      <c r="S48" s="48"/>
      <c r="T48" s="48"/>
      <c r="U48" s="48"/>
    </row>
    <row r="49" spans="1:21" ht="30.75" customHeight="1">
      <c r="A49" s="48"/>
      <c r="B49" s="1164"/>
      <c r="C49" s="1165"/>
      <c r="D49" s="62"/>
      <c r="E49" s="1156" t="s">
        <v>16</v>
      </c>
      <c r="F49" s="1156"/>
      <c r="G49" s="1156"/>
      <c r="H49" s="1156"/>
      <c r="I49" s="1156"/>
      <c r="J49" s="1157"/>
      <c r="K49" s="63">
        <v>24</v>
      </c>
      <c r="L49" s="64">
        <v>24</v>
      </c>
      <c r="M49" s="64">
        <v>23</v>
      </c>
      <c r="N49" s="64">
        <v>42</v>
      </c>
      <c r="O49" s="65">
        <v>36</v>
      </c>
      <c r="P49" s="48"/>
      <c r="Q49" s="48"/>
      <c r="R49" s="48"/>
      <c r="S49" s="48"/>
      <c r="T49" s="48"/>
      <c r="U49" s="48"/>
    </row>
    <row r="50" spans="1:21" ht="30.75" customHeight="1">
      <c r="A50" s="48"/>
      <c r="B50" s="1164"/>
      <c r="C50" s="1165"/>
      <c r="D50" s="62"/>
      <c r="E50" s="1156" t="s">
        <v>17</v>
      </c>
      <c r="F50" s="1156"/>
      <c r="G50" s="1156"/>
      <c r="H50" s="1156"/>
      <c r="I50" s="1156"/>
      <c r="J50" s="1157"/>
      <c r="K50" s="63">
        <v>336</v>
      </c>
      <c r="L50" s="64">
        <v>327</v>
      </c>
      <c r="M50" s="64">
        <v>261</v>
      </c>
      <c r="N50" s="64">
        <v>260</v>
      </c>
      <c r="O50" s="65">
        <v>261</v>
      </c>
      <c r="P50" s="48"/>
      <c r="Q50" s="48"/>
      <c r="R50" s="48"/>
      <c r="S50" s="48"/>
      <c r="T50" s="48"/>
      <c r="U50" s="48"/>
    </row>
    <row r="51" spans="1:21" ht="30.75" customHeight="1">
      <c r="A51" s="48"/>
      <c r="B51" s="1166"/>
      <c r="C51" s="1167"/>
      <c r="D51" s="66"/>
      <c r="E51" s="1156" t="s">
        <v>18</v>
      </c>
      <c r="F51" s="1156"/>
      <c r="G51" s="1156"/>
      <c r="H51" s="1156"/>
      <c r="I51" s="1156"/>
      <c r="J51" s="1157"/>
      <c r="K51" s="63" t="s">
        <v>481</v>
      </c>
      <c r="L51" s="64" t="s">
        <v>481</v>
      </c>
      <c r="M51" s="64" t="s">
        <v>481</v>
      </c>
      <c r="N51" s="64" t="s">
        <v>481</v>
      </c>
      <c r="O51" s="65" t="s">
        <v>481</v>
      </c>
      <c r="P51" s="48"/>
      <c r="Q51" s="48"/>
      <c r="R51" s="48"/>
      <c r="S51" s="48"/>
      <c r="T51" s="48"/>
      <c r="U51" s="48"/>
    </row>
    <row r="52" spans="1:21" ht="30.75" customHeight="1">
      <c r="A52" s="48"/>
      <c r="B52" s="1154" t="s">
        <v>19</v>
      </c>
      <c r="C52" s="1155"/>
      <c r="D52" s="66"/>
      <c r="E52" s="1156" t="s">
        <v>20</v>
      </c>
      <c r="F52" s="1156"/>
      <c r="G52" s="1156"/>
      <c r="H52" s="1156"/>
      <c r="I52" s="1156"/>
      <c r="J52" s="1157"/>
      <c r="K52" s="63">
        <v>1019</v>
      </c>
      <c r="L52" s="64">
        <v>979</v>
      </c>
      <c r="M52" s="64">
        <v>939</v>
      </c>
      <c r="N52" s="64">
        <v>963</v>
      </c>
      <c r="O52" s="65">
        <v>1018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912</v>
      </c>
      <c r="L53" s="69">
        <v>817</v>
      </c>
      <c r="M53" s="69">
        <v>663</v>
      </c>
      <c r="N53" s="69">
        <v>691</v>
      </c>
      <c r="O53" s="70">
        <v>651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2016-04-12T06:41:37Z</cp:lastPrinted>
  <dcterms:created xsi:type="dcterms:W3CDTF">2016-02-15T01:01:29Z</dcterms:created>
  <dcterms:modified xsi:type="dcterms:W3CDTF">2016-04-25T05:39:50Z</dcterms:modified>
  <cp:category/>
</cp:coreProperties>
</file>