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W36"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O35" i="9"/>
  <c r="BE35" i="9"/>
  <c r="AM35" i="9"/>
  <c r="CO34" i="9"/>
  <c r="BW34" i="9"/>
  <c r="BW35" i="9" s="1"/>
  <c r="BW36" i="9" s="1"/>
  <c r="BW37" i="9" s="1"/>
  <c r="BW38" i="9" s="1"/>
  <c r="BW39" i="9" s="1"/>
  <c r="BW40" i="9" s="1"/>
  <c r="BW41" i="9" s="1"/>
  <c r="BW42" i="9" s="1"/>
  <c r="BW43" i="9" s="1"/>
  <c r="BE34" i="9"/>
  <c r="AM34" i="9"/>
  <c r="C34" i="9"/>
  <c r="C35" i="9" s="1"/>
  <c r="C36"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<sst xmlns="http://schemas.openxmlformats.org/spreadsheetml/2006/main" count="1021" uniqueCount="543">
  <si>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</si>
  <si>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</si>
  <si>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</si>
  <si>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</si>
  <si>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</si>
  <si>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</si>
  <si>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</si>
  <si>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</si>
  <si>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</si>
  <si>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</si>
  <si>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</si>
  <si>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</si>
  <si>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</si>
  <si>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</si>
  <si>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</si>
  <si>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</si>
  <si>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</si>
  <si>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</si>
  <si>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</si>
  <si>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</si>
  <si>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</si>
  <si>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</si>
  <si>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</si>
  <si>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</si>
  <si>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</si>
  <si>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</si>
  <si>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</si>
  <si>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</si>
  <si>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</si>
  <si>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</si>
  <si>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</si>
  <si>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</si>
  <si>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</si>
  <si>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</si>
  <si>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</si>
  <si>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</si>
  <si>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</si>
  <si>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</si>
  <si>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</si>
  <si>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</si>
  <si>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</si>
  <si>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</si>
  <si>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</si>
  <si>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</si>
  <si>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</si>
  <si>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</si>
  <si>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</si>
  <si>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</si>
  <si>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</si>
  <si>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</si>
  <si>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</si>
  <si>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</si>
  <si>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</si>
  <si>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</si>
  <si>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</si>
  <si>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</si>
  <si>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</si>
  <si>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</si>
  <si>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</si>
  <si>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</si>
  <si>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</si>
  <si>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</si>
  <si>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</si>
  <si>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</si>
  <si>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</si>
  <si>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</si>
  <si>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</si>
  <si>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</si>
  <si>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</si>
  <si>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</si>
  <si>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</si>
  <si>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</si>
  <si>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</si>
  <si>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</si>
  <si>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</si>
  <si>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</si>
  <si>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</si>
  <si>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</si>
  <si>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</si>
  <si>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</si>
  <si>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</si>
  <si>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鶴ケ島市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</si>
  <si>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</si>
  <si>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</si>
  <si>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</si>
  <si>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</si>
  <si>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</si>
  <si>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</si>
  <si>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</si>
  <si>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</si>
  <si>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</si>
  <si>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</si>
  <si>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</si>
  <si>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</si>
  <si>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</si>
  <si>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</si>
  <si>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</si>
  <si>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</si>
  <si>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</si>
  <si>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</si>
  <si>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</si>
  <si>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</si>
  <si>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</si>
  <si>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</si>
  <si>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</si>
  <si>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</si>
  <si>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</si>
  <si>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</si>
  <si>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</si>
  <si>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</si>
  <si>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</si>
  <si>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</si>
  <si>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</si>
  <si>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</si>
  <si>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</si>
  <si>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</si>
  <si>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</si>
  <si>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</si>
  <si>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</si>
  <si>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</si>
  <si>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</si>
  <si>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</si>
  <si>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</si>
  <si>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</si>
  <si>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</si>
  <si>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</si>
  <si>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</si>
  <si>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</si>
  <si>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</si>
  <si>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</si>
  <si>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</si>
  <si>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</si>
  <si>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</si>
  <si>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</si>
  <si>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</si>
  <si>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</si>
  <si>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</si>
  <si>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</si>
  <si>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</si>
  <si>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</si>
  <si>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</si>
  <si>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</si>
  <si>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</si>
  <si>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</si>
  <si>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</si>
  <si>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</si>
  <si>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</si>
  <si>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</si>
  <si>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</si>
  <si>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</si>
  <si>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</si>
  <si>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</si>
  <si>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</si>
  <si>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</si>
  <si>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</si>
  <si>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</si>
  <si>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</si>
  <si>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</si>
  <si>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</si>
  <si>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</si>
  <si>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</si>
  <si>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</si>
  <si>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</si>
  <si>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</si>
  <si>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</si>
  <si>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</si>
  <si>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</si>
  <si>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</si>
  <si>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</si>
  <si>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</si>
  <si>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</si>
  <si>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</si>
  <si>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</si>
  <si>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</si>
  <si>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</si>
  <si>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</si>
  <si>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</si>
  <si>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</si>
  <si>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</si>
  <si>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</si>
  <si>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</si>
  <si>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</si>
  <si>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</si>
  <si>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</si>
  <si>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</si>
  <si>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</si>
  <si>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</si>
  <si>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</si>
  <si>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</si>
  <si>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</si>
  <si>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</si>
  <si>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</si>
  <si>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</si>
  <si>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</si>
  <si>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埼玉県鶴ケ島市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</si>
  <si>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</si>
  <si>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</si>
  <si>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</si>
  <si>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</si>
  <si>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</si>
  <si>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</si>
  <si>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</si>
  <si>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</si>
  <si>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</si>
  <si>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</si>
  <si>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</si>
  <si>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</si>
  <si>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</si>
  <si>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</si>
  <si>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</si>
  <si>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</si>
  <si>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</si>
  <si>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</si>
  <si>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</si>
  <si>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</si>
  <si>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</si>
  <si>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</si>
  <si>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</si>
  <si>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</si>
  <si>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</si>
  <si>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</si>
  <si>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</si>
  <si>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</si>
  <si>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</si>
  <si>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</si>
  <si>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</si>
  <si>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</si>
  <si>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</si>
  <si>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</si>
  <si>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</si>
  <si>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</si>
  <si>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</si>
  <si>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</si>
  <si>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</si>
  <si>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</si>
  <si>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</si>
  <si>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</si>
  <si>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</si>
  <si>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</si>
  <si>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</si>
  <si>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</si>
  <si>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</si>
  <si>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</si>
  <si>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</si>
  <si>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</si>
  <si>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</si>
  <si>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</si>
  <si>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</si>
  <si>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</si>
  <si>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</si>
  <si>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</si>
  <si>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</si>
  <si>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</si>
  <si>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</si>
  <si>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</si>
  <si>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</si>
  <si>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</si>
  <si>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</si>
  <si>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</si>
  <si>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</si>
  <si>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</si>
  <si>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</si>
  <si>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</si>
  <si>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</si>
  <si>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</si>
  <si>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</si>
  <si>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</si>
  <si>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</si>
  <si>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</si>
  <si>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</si>
  <si>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</si>
  <si>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</si>
  <si>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</si>
  <si>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</si>
  <si>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</si>
  <si>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</si>
  <si>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</si>
  <si>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</si>
  <si>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</si>
  <si>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</si>
  <si>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</si>
  <si>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</si>
  <si>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</si>
  <si>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</si>
  <si>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</si>
  <si>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</si>
  <si>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</si>
  <si>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</si>
  <si>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</si>
  <si>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</si>
  <si>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</si>
  <si>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</si>
  <si>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</si>
  <si>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</si>
  <si>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</si>
  <si>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</si>
  <si>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</si>
  <si>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</si>
  <si>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</si>
  <si>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</si>
  <si>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</si>
  <si>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</si>
  <si>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</si>
  <si>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</si>
  <si>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</si>
  <si>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</si>
  <si>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</si>
  <si>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</si>
  <si>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</si>
  <si>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</si>
  <si>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</si>
  <si>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</si>
  <si>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</si>
  <si>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</si>
  <si>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</si>
  <si>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</si>
  <si>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</si>
  <si>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</si>
  <si>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</si>
  <si>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</si>
  <si>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</si>
  <si>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</si>
  <si>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</si>
  <si>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</si>
  <si>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</si>
  <si>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</si>
  <si>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</si>
  <si>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</si>
  <si>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</si>
  <si>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</si>
  <si>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</si>
  <si>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</si>
  <si>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</si>
  <si>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</si>
  <si>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</si>
  <si>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</si>
  <si>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</si>
  <si>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</si>
  <si>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</si>
  <si>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</si>
  <si>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</si>
  <si>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</si>
  <si>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</si>
  <si>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埼玉県鶴ケ島市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</si>
  <si>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</si>
  <si>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</si>
  <si>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</si>
  <si>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</si>
  <si>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</si>
  <si>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</si>
  <si>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</si>
  <si>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</si>
  <si>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</si>
  <si>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</si>
  <si>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</si>
  <si>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</si>
  <si>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</si>
  <si>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</si>
  <si>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</si>
  <si>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</si>
  <si>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</si>
  <si>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</si>
  <si>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</si>
  <si>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</si>
  <si>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坂戸都市計画事業一本松土地区画整理事業特別会計</t>
    <phoneticPr fontId="5"/>
  </si>
  <si>
    <t>坂戸都市計画事業若葉駅西口土地区画整理事業特別会計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</si>
  <si>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</si>
  <si>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</si>
  <si>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</si>
  <si>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</si>
  <si>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</si>
  <si>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</si>
  <si>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</si>
  <si>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</si>
  <si>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</si>
  <si>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</si>
  <si>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</si>
  <si>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</si>
  <si>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</si>
  <si>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</si>
  <si>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</si>
  <si>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</si>
  <si>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</si>
  <si>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</si>
  <si>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</si>
  <si>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</si>
  <si>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</si>
  <si>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</si>
  <si>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</si>
  <si>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</si>
  <si>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</si>
  <si>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</si>
  <si>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</si>
  <si>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</si>
  <si>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</si>
  <si>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</si>
  <si>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</si>
  <si>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</si>
  <si>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</si>
  <si>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</si>
  <si>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</si>
  <si>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</si>
  <si>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</si>
  <si>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</si>
  <si>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</si>
  <si>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</si>
  <si>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</si>
  <si>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</si>
  <si>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</si>
  <si>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</si>
  <si>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</si>
  <si>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</si>
  <si>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</si>
  <si>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</si>
  <si>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</si>
  <si>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</si>
  <si>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</si>
  <si>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</si>
  <si>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</si>
  <si>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</si>
  <si>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</si>
  <si>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</si>
  <si>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</si>
  <si>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</si>
  <si>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</si>
  <si>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</si>
  <si>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</si>
  <si>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</si>
  <si>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</si>
  <si>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</si>
  <si>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</si>
  <si>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</si>
  <si>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</si>
  <si>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</si>
  <si>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</si>
  <si>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</si>
  <si>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</si>
  <si>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</si>
  <si>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</si>
  <si>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</si>
  <si>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</si>
  <si>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</si>
  <si>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</si>
  <si>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</si>
  <si>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</si>
  <si>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</si>
  <si>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</si>
  <si>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</si>
  <si>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</si>
  <si>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</si>
  <si>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</si>
  <si>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</si>
  <si>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</si>
  <si>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</si>
  <si>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</si>
  <si>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</si>
  <si>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</si>
  <si>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</si>
  <si>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</si>
  <si>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</si>
  <si>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</si>
  <si>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</si>
  <si>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</si>
  <si>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</si>
  <si>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</si>
  <si>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</si>
  <si>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</si>
  <si>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</si>
  <si>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</si>
  <si>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</si>
  <si>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</si>
  <si>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</si>
  <si>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</si>
  <si>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</si>
  <si>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</si>
  <si>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</si>
  <si>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</si>
  <si>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</si>
  <si>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</si>
  <si>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</si>
  <si>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</si>
  <si>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</si>
  <si>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</si>
  <si>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</si>
  <si>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</si>
  <si>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</si>
  <si>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</si>
  <si>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</si>
  <si>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</si>
  <si>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</si>
  <si>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</si>
  <si>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</si>
  <si>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</si>
  <si>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</si>
  <si>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</si>
  <si>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</si>
  <si>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</si>
  <si>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</si>
  <si>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</si>
  <si>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</si>
  <si>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</si>
  <si>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</si>
  <si>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</si>
  <si>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</si>
  <si>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</si>
  <si>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</si>
  <si>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</si>
  <si>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</si>
  <si>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</si>
  <si>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</si>
  <si>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</si>
  <si>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</si>
  <si>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</si>
  <si>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3.98</t>
  </si>
  <si>
    <t>一般会計</t>
  </si>
  <si>
    <t>国民健康保険特別会計</t>
  </si>
  <si>
    <t>介護保険特別会計</t>
  </si>
  <si>
    <t>坂戸都市計画事業一本松土地区画整理事業特別会計</t>
  </si>
  <si>
    <t>坂戸都市計画事業若葉駅西口土地区画整理事業特別会計</t>
  </si>
  <si>
    <t>後期高齢者医療特別会計</t>
  </si>
  <si>
    <t>その他会計（赤字）</t>
  </si>
  <si>
    <t>その他会計（黒字）</t>
  </si>
  <si>
    <t>坂戸、鶴ヶ島水道企業団</t>
    <rPh sb="0" eb="2">
      <t>サカド</t>
    </rPh>
    <rPh sb="3" eb="6">
      <t>ツルガシマ</t>
    </rPh>
    <rPh sb="6" eb="8">
      <t>スイドウ</t>
    </rPh>
    <rPh sb="8" eb="10">
      <t>キギョウ</t>
    </rPh>
    <rPh sb="10" eb="11">
      <t>ダン</t>
    </rPh>
    <phoneticPr fontId="2"/>
  </si>
  <si>
    <t>坂戸、鶴ヶ島下水道組合</t>
    <rPh sb="0" eb="2">
      <t>サカド</t>
    </rPh>
    <rPh sb="3" eb="6">
      <t>ツルガシマ</t>
    </rPh>
    <rPh sb="6" eb="9">
      <t>ゲスイドウ</t>
    </rPh>
    <rPh sb="9" eb="11">
      <t>クミアイ</t>
    </rPh>
    <phoneticPr fontId="2"/>
  </si>
  <si>
    <t>坂戸・鶴ヶ島消防組合</t>
    <rPh sb="0" eb="2">
      <t>サカド</t>
    </rPh>
    <rPh sb="3" eb="6">
      <t>ツルガシマ</t>
    </rPh>
    <rPh sb="6" eb="8">
      <t>ショウボウ</t>
    </rPh>
    <rPh sb="8" eb="10">
      <t>クミアイ</t>
    </rPh>
    <phoneticPr fontId="2"/>
  </si>
  <si>
    <t>坂戸地区衛生組合</t>
    <rPh sb="0" eb="2">
      <t>サカド</t>
    </rPh>
    <rPh sb="2" eb="4">
      <t>チク</t>
    </rPh>
    <rPh sb="4" eb="6">
      <t>エイセイ</t>
    </rPh>
    <rPh sb="6" eb="8">
      <t>クミアイ</t>
    </rPh>
    <phoneticPr fontId="2"/>
  </si>
  <si>
    <t>埼玉西部環境保全組合</t>
    <rPh sb="0" eb="2">
      <t>サイタマ</t>
    </rPh>
    <rPh sb="2" eb="4">
      <t>セイブ</t>
    </rPh>
    <rPh sb="4" eb="6">
      <t>カンキョウ</t>
    </rPh>
    <rPh sb="6" eb="8">
      <t>ホゼン</t>
    </rPh>
    <rPh sb="8" eb="10">
      <t>クミアイ</t>
    </rPh>
    <phoneticPr fontId="2"/>
  </si>
  <si>
    <t>広域静苑組合</t>
    <rPh sb="0" eb="2">
      <t>コウイキ</t>
    </rPh>
    <rPh sb="2" eb="3">
      <t>セイ</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</si>
  <si>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</si>
  <si>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</si>
  <si>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</si>
  <si>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鶴ヶ島市土地開発公社</t>
    <rPh sb="0" eb="4">
      <t>ツルガシマシ</t>
    </rPh>
    <rPh sb="4" eb="6">
      <t>トチ</t>
    </rPh>
    <rPh sb="6" eb="8">
      <t>カイハツ</t>
    </rPh>
    <rPh sb="8" eb="10">
      <t>コウシャ</t>
    </rPh>
    <phoneticPr fontId="2"/>
  </si>
  <si>
    <t>-</t>
    <phoneticPr fontId="2"/>
  </si>
  <si>
    <t>-</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</si>
  <si>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</si>
  <si>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</si>
  <si>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</si>
  <si>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公営企業会計</t>
    <rPh sb="0" eb="2">
      <t>コウエイ</t>
    </rPh>
    <rPh sb="2" eb="4">
      <t>キギョウ</t>
    </rPh>
    <rPh sb="4" eb="6">
      <t>カイケイ</t>
    </rPh>
    <phoneticPr fontId="2"/>
  </si>
  <si>
    <t>-</t>
    <phoneticPr fontId="2"/>
  </si>
  <si>
    <t>-</t>
    <phoneticPr fontId="2"/>
  </si>
  <si>
    <t>-</t>
    <phoneticPr fontId="2"/>
  </si>
  <si>
    <t>法適用企業</t>
    <rPh sb="0" eb="1">
      <t>ホウ</t>
    </rPh>
    <rPh sb="1" eb="3">
      <t>テキヨウ</t>
    </rPh>
    <rPh sb="3" eb="5">
      <t>キギョウ</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</si>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</sst>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40203</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28612</c:v>
                </c:pt>
                <c:pt idx="1">
                  <c:v>18446</c:v>
                </c:pt>
                <c:pt idx="2">
                  <c:v>26831</c:v>
                </c:pt>
                <c:pt idx="3">
                  <c:v>51801</c:v>
                </c:pt>
                <c:pt idx="4">
                  <c:v>27128</c:v>
                </c:pt>
              </c:numCache>
            </c:numRef>
          </c:val>
          <c:smooth val="0"/>
        </c:ser>
        <c:dLbls>
          <c:showLegendKey val="0"/>
          <c:showVal val="0"/>
          <c:showCatName val="0"/>
          <c:showSerName val="0"/>
          <c:showPercent val="0"/>
          <c:showBubbleSize val="0"/>
        </c:dLbls>
        <c:marker val="1"/>
        <c:smooth val="0"/>
        <c:axId val="93491584"/>
        <c:axId val="93493120"/>
      </c:lineChart>
      <c:catAx>
        <c:axId val="93491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93120"/>
        <c:crosses val="autoZero"/>
        <c:auto val="1"/>
        <c:lblAlgn val="ctr"/>
        <c:lblOffset val="100"/>
        <c:tickLblSkip val="1"/>
        <c:tickMarkSkip val="1"/>
        <c:noMultiLvlLbl val="0"/>
      </c:catAx>
      <c:valAx>
        <c:axId val="9349312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3491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7.01</c:v>
                </c:pt>
                <c:pt idx="1">
                  <c:v>6.52</c:v>
                </c:pt>
                <c:pt idx="2">
                  <c:v>7.22</c:v>
                </c:pt>
                <c:pt idx="3">
                  <c:v>7.97</c:v>
                </c:pt>
                <c:pt idx="4">
                  <c:v>6.57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11.14</c:v>
                </c:pt>
                <c:pt idx="1">
                  <c:v>12.26</c:v>
                </c:pt>
                <c:pt idx="2">
                  <c:v>12.26</c:v>
                </c:pt>
                <c:pt idx="3">
                  <c:v>13.65</c:v>
                </c:pt>
                <c:pt idx="4">
                  <c:v>11</c:v>
                </c:pt>
              </c:numCache>
            </c:numRef>
          </c:val>
        </c:ser>
        <c:dLbls>
          <c:showLegendKey val="0"/>
          <c:showVal val="0"/>
          <c:showCatName val="0"/>
          <c:showSerName val="0"/>
          <c:showPercent val="0"/>
          <c:showBubbleSize val="0"/>
        </c:dLbls>
        <c:gapWidth val="250"/>
        <c:overlap val="100"/>
        <c:axId val="98340224"/>
        <c:axId val="98362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3.39</c:v>
                </c:pt>
                <c:pt idx="1">
                  <c:v>0.73</c:v>
                </c:pt>
                <c:pt idx="2">
                  <c:v>0.66</c:v>
                </c:pt>
                <c:pt idx="3">
                  <c:v>2.33</c:v>
                </c:pt>
                <c:pt idx="4">
                  <c:v>-3.98</c:v>
                </c:pt>
              </c:numCache>
            </c:numRef>
          </c:val>
          <c:smooth val="0"/>
        </c:ser>
        <c:dLbls>
          <c:showLegendKey val="0"/>
          <c:showVal val="0"/>
          <c:showCatName val="0"/>
          <c:showSerName val="0"/>
          <c:showPercent val="0"/>
          <c:showBubbleSize val="0"/>
        </c:dLbls>
        <c:marker val="1"/>
        <c:smooth val="0"/>
        <c:axId val="98340224"/>
        <c:axId val="98362880"/>
      </c:lineChart>
      <c:catAx>
        <c:axId val="9834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362880"/>
        <c:crosses val="autoZero"/>
        <c:auto val="1"/>
        <c:lblAlgn val="ctr"/>
        <c:lblOffset val="100"/>
        <c:tickLblSkip val="1"/>
        <c:tickMarkSkip val="1"/>
        <c:noMultiLvlLbl val="0"/>
      </c:catAx>
      <c:valAx>
        <c:axId val="98362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340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0.03</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5"/>
          <c:order val="5"/>
          <c:tx>
            <c:strRef>
              <c:f>データシート!$A$32</c:f>
              <c:strCache>
                <c:ptCount val="1"/>
                <c:pt idx="0">
                  <c:v>坂戸都市計画事業若葉駅西口土地区画整理事業特別会計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0.18</c:v>
                </c:pt>
                <c:pt idx="2">
                  <c:v>#N/A</c:v>
                </c:pt>
                <c:pt idx="3">
                  <c:v>0.21</c:v>
                </c:pt>
                <c:pt idx="4">
                  <c:v>#N/A</c:v>
                </c:pt>
                <c:pt idx="5">
                  <c:v>0.13</c:v>
                </c:pt>
                <c:pt idx="6">
                  <c:v>#N/A</c:v>
                </c:pt>
                <c:pt idx="7">
                  <c:v>0.44</c:v>
                </c:pt>
                <c:pt idx="8">
                  <c:v>#N/A</c:v>
                </c:pt>
                <c:pt idx="9">
                  <c:v>0.18</c:v>
                </c:pt>
              </c:numCache>
            </c:numRef>
          </c:val>
        </c:ser>
        <c:ser>
          <c:idx val="6"/>
          <c:order val="6"/>
          <c:tx>
            <c:strRef>
              <c:f>データシート!$A$33</c:f>
              <c:strCache>
                <c:ptCount val="1"/>
                <c:pt idx="0">
                  <c:v>坂戸都市計画事業一本松土地区画整理事業特別会計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0.12</c:v>
                </c:pt>
                <c:pt idx="2">
                  <c:v>#N/A</c:v>
                </c:pt>
                <c:pt idx="3">
                  <c:v>0.13</c:v>
                </c:pt>
                <c:pt idx="4">
                  <c:v>#N/A</c:v>
                </c:pt>
                <c:pt idx="5">
                  <c:v>0.18</c:v>
                </c:pt>
                <c:pt idx="6">
                  <c:v>#N/A</c:v>
                </c:pt>
                <c:pt idx="7">
                  <c:v>0.26</c:v>
                </c:pt>
                <c:pt idx="8">
                  <c:v>#N/A</c:v>
                </c:pt>
                <c:pt idx="9">
                  <c:v>0.22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1.42</c:v>
                </c:pt>
                <c:pt idx="2">
                  <c:v>#N/A</c:v>
                </c:pt>
                <c:pt idx="3">
                  <c:v>2.23</c:v>
                </c:pt>
                <c:pt idx="4">
                  <c:v>#N/A</c:v>
                </c:pt>
                <c:pt idx="5">
                  <c:v>1.38</c:v>
                </c:pt>
                <c:pt idx="6">
                  <c:v>#N/A</c:v>
                </c:pt>
                <c:pt idx="7">
                  <c:v>1.37</c:v>
                </c:pt>
                <c:pt idx="8">
                  <c:v>#N/A</c:v>
                </c:pt>
                <c:pt idx="9">
                  <c:v>1.31</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3.99</c:v>
                </c:pt>
                <c:pt idx="2">
                  <c:v>#N/A</c:v>
                </c:pt>
                <c:pt idx="3">
                  <c:v>4.16</c:v>
                </c:pt>
                <c:pt idx="4">
                  <c:v>#N/A</c:v>
                </c:pt>
                <c:pt idx="5">
                  <c:v>4.42</c:v>
                </c:pt>
                <c:pt idx="6">
                  <c:v>#N/A</c:v>
                </c:pt>
                <c:pt idx="7">
                  <c:v>2.92</c:v>
                </c:pt>
                <c:pt idx="8">
                  <c:v>#N/A</c:v>
                </c:pt>
                <c:pt idx="9">
                  <c:v>3.06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6.68</c:v>
                </c:pt>
                <c:pt idx="2">
                  <c:v>#N/A</c:v>
                </c:pt>
                <c:pt idx="3">
                  <c:v>6.16</c:v>
                </c:pt>
                <c:pt idx="4">
                  <c:v>#N/A</c:v>
                </c:pt>
                <c:pt idx="5">
                  <c:v>6.88</c:v>
                </c:pt>
                <c:pt idx="6">
                  <c:v>#N/A</c:v>
                </c:pt>
                <c:pt idx="7">
                  <c:v>7.27</c:v>
                </c:pt>
                <c:pt idx="8">
                  <c:v>#N/A</c:v>
                </c:pt>
                <c:pt idx="9">
                  <c:v>6.16</c:v>
                </c:pt>
              </c:numCache>
            </c:numRef>
          </c:val>
        </c:ser>
        <c:dLbls>
          <c:showLegendKey val="0"/>
          <c:showVal val="0"/>
          <c:showCatName val="0"/>
          <c:showSerName val="0"/>
          <c:showPercent val="0"/>
          <c:showBubbleSize val="0"/>
        </c:dLbls>
        <c:gapWidth val="150"/>
        <c:overlap val="100"/>
        <c:axId val="104019456"/>
        <c:axId val="104020992"/>
      </c:barChart>
      <c:catAx>
        <c:axId val="10401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020992"/>
        <c:crosses val="autoZero"/>
        <c:auto val="1"/>
        <c:lblAlgn val="ctr"/>
        <c:lblOffset val="100"/>
        <c:tickLblSkip val="1"/>
        <c:tickMarkSkip val="1"/>
        <c:noMultiLvlLbl val="0"/>
      </c:catAx>
      <c:valAx>
        <c:axId val="104020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194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1507</c:v>
                </c:pt>
                <c:pt idx="5">
                  <c:v>1502</c:v>
                </c:pt>
                <c:pt idx="8">
                  <c:v>1500</c:v>
                </c:pt>
                <c:pt idx="11">
                  <c:v>1565</c:v>
                </c:pt>
                <c:pt idx="14">
                  <c:v>1624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329</c:v>
                </c:pt>
                <c:pt idx="3">
                  <c:v>348</c:v>
                </c:pt>
                <c:pt idx="6">
                  <c:v>373</c:v>
                </c:pt>
                <c:pt idx="9">
                  <c:v>358</c:v>
                </c:pt>
                <c:pt idx="12">
                  <c:v>254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501</c:v>
                </c:pt>
                <c:pt idx="3">
                  <c:v>532</c:v>
                </c:pt>
                <c:pt idx="6">
                  <c:v>520</c:v>
                </c:pt>
                <c:pt idx="9">
                  <c:v>509</c:v>
                </c:pt>
                <c:pt idx="12">
                  <c:v>515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1600</c:v>
                </c:pt>
                <c:pt idx="3">
                  <c:v>1442</c:v>
                </c:pt>
                <c:pt idx="6">
                  <c:v>1486</c:v>
                </c:pt>
                <c:pt idx="9">
                  <c:v>1527</c:v>
                </c:pt>
                <c:pt idx="12">
                  <c:v>1616</c:v>
                </c:pt>
              </c:numCache>
            </c:numRef>
          </c:val>
        </c:ser>
        <c:dLbls>
          <c:showLegendKey val="0"/>
          <c:showVal val="0"/>
          <c:showCatName val="0"/>
          <c:showSerName val="0"/>
          <c:showPercent val="0"/>
          <c:showBubbleSize val="0"/>
        </c:dLbls>
        <c:gapWidth val="100"/>
        <c:overlap val="100"/>
        <c:axId val="104079360"/>
        <c:axId val="104081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923</c:v>
                </c:pt>
                <c:pt idx="2">
                  <c:v>#N/A</c:v>
                </c:pt>
                <c:pt idx="3">
                  <c:v>#N/A</c:v>
                </c:pt>
                <c:pt idx="4">
                  <c:v>820</c:v>
                </c:pt>
                <c:pt idx="5">
                  <c:v>#N/A</c:v>
                </c:pt>
                <c:pt idx="6">
                  <c:v>#N/A</c:v>
                </c:pt>
                <c:pt idx="7">
                  <c:v>879</c:v>
                </c:pt>
                <c:pt idx="8">
                  <c:v>#N/A</c:v>
                </c:pt>
                <c:pt idx="9">
                  <c:v>#N/A</c:v>
                </c:pt>
                <c:pt idx="10">
                  <c:v>829</c:v>
                </c:pt>
                <c:pt idx="11">
                  <c:v>#N/A</c:v>
                </c:pt>
                <c:pt idx="12">
                  <c:v>#N/A</c:v>
                </c:pt>
                <c:pt idx="13">
                  <c:v>761</c:v>
                </c:pt>
                <c:pt idx="14">
                  <c:v>#N/A</c:v>
                </c:pt>
              </c:numCache>
            </c:numRef>
          </c:val>
          <c:smooth val="0"/>
        </c:ser>
        <c:dLbls>
          <c:showLegendKey val="0"/>
          <c:showVal val="0"/>
          <c:showCatName val="0"/>
          <c:showSerName val="0"/>
          <c:showPercent val="0"/>
          <c:showBubbleSize val="0"/>
        </c:dLbls>
        <c:marker val="1"/>
        <c:smooth val="0"/>
        <c:axId val="104079360"/>
        <c:axId val="104081280"/>
      </c:lineChart>
      <c:catAx>
        <c:axId val="10407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081280"/>
        <c:crosses val="autoZero"/>
        <c:auto val="1"/>
        <c:lblAlgn val="ctr"/>
        <c:lblOffset val="100"/>
        <c:tickLblSkip val="1"/>
        <c:tickMarkSkip val="1"/>
        <c:noMultiLvlLbl val="0"/>
      </c:catAx>
      <c:valAx>
        <c:axId val="10408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079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13687</c:v>
                </c:pt>
                <c:pt idx="5">
                  <c:v>13980</c:v>
                </c:pt>
                <c:pt idx="8">
                  <c:v>14594</c:v>
                </c:pt>
                <c:pt idx="11">
                  <c:v>14958</c:v>
                </c:pt>
                <c:pt idx="14">
                  <c:v>15040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4128</c:v>
                </c:pt>
                <c:pt idx="5">
                  <c:v>4017</c:v>
                </c:pt>
                <c:pt idx="8">
                  <c:v>3793</c:v>
                </c:pt>
                <c:pt idx="11">
                  <c:v>3715</c:v>
                </c:pt>
                <c:pt idx="14">
                  <c:v>3665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3597</c:v>
                </c:pt>
                <c:pt idx="5">
                  <c:v>4024</c:v>
                </c:pt>
                <c:pt idx="8">
                  <c:v>4192</c:v>
                </c:pt>
                <c:pt idx="11">
                  <c:v>4775</c:v>
                </c:pt>
                <c:pt idx="14">
                  <c:v>4604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1433</c:v>
                </c:pt>
                <c:pt idx="3">
                  <c:v>1244</c:v>
                </c:pt>
                <c:pt idx="6">
                  <c:v>1557</c:v>
                </c:pt>
                <c:pt idx="9">
                  <c:v>1029</c:v>
                </c:pt>
                <c:pt idx="12">
                  <c:v>737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5091</c:v>
                </c:pt>
                <c:pt idx="3">
                  <c:v>4963</c:v>
                </c:pt>
                <c:pt idx="6">
                  <c:v>4843</c:v>
                </c:pt>
                <c:pt idx="9">
                  <c:v>4647</c:v>
                </c:pt>
                <c:pt idx="12">
                  <c:v>4433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3818</c:v>
                </c:pt>
                <c:pt idx="3">
                  <c:v>3177</c:v>
                </c:pt>
                <c:pt idx="6">
                  <c:v>2359</c:v>
                </c:pt>
                <c:pt idx="9">
                  <c:v>2397</c:v>
                </c:pt>
                <c:pt idx="12">
                  <c:v>2143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15418</c:v>
                </c:pt>
                <c:pt idx="3">
                  <c:v>15632</c:v>
                </c:pt>
                <c:pt idx="6">
                  <c:v>16347</c:v>
                </c:pt>
                <c:pt idx="9">
                  <c:v>17925</c:v>
                </c:pt>
                <c:pt idx="12">
                  <c:v>18233</c:v>
                </c:pt>
              </c:numCache>
            </c:numRef>
          </c:val>
        </c:ser>
        <c:dLbls>
          <c:showLegendKey val="0"/>
          <c:showVal val="0"/>
          <c:showCatName val="0"/>
          <c:showSerName val="0"/>
          <c:showPercent val="0"/>
          <c:showBubbleSize val="0"/>
        </c:dLbls>
        <c:gapWidth val="100"/>
        <c:overlap val="100"/>
        <c:axId val="98422144"/>
        <c:axId val="98432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4348</c:v>
                </c:pt>
                <c:pt idx="2">
                  <c:v>#N/A</c:v>
                </c:pt>
                <c:pt idx="3">
                  <c:v>#N/A</c:v>
                </c:pt>
                <c:pt idx="4">
                  <c:v>2995</c:v>
                </c:pt>
                <c:pt idx="5">
                  <c:v>#N/A</c:v>
                </c:pt>
                <c:pt idx="6">
                  <c:v>#N/A</c:v>
                </c:pt>
                <c:pt idx="7">
                  <c:v>2528</c:v>
                </c:pt>
                <c:pt idx="8">
                  <c:v>#N/A</c:v>
                </c:pt>
                <c:pt idx="9">
                  <c:v>#N/A</c:v>
                </c:pt>
                <c:pt idx="10">
                  <c:v>2550</c:v>
                </c:pt>
                <c:pt idx="11">
                  <c:v>#N/A</c:v>
                </c:pt>
                <c:pt idx="12">
                  <c:v>#N/A</c:v>
                </c:pt>
                <c:pt idx="13">
                  <c:v>2238</c:v>
                </c:pt>
                <c:pt idx="14">
                  <c:v>#N/A</c:v>
                </c:pt>
              </c:numCache>
            </c:numRef>
          </c:val>
          <c:smooth val="0"/>
        </c:ser>
        <c:dLbls>
          <c:showLegendKey val="0"/>
          <c:showVal val="0"/>
          <c:showCatName val="0"/>
          <c:showSerName val="0"/>
          <c:showPercent val="0"/>
          <c:showBubbleSize val="0"/>
        </c:dLbls>
        <c:marker val="1"/>
        <c:smooth val="0"/>
        <c:axId val="98422144"/>
        <c:axId val="98432512"/>
      </c:lineChart>
      <c:catAx>
        <c:axId val="9842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8432512"/>
        <c:crosses val="autoZero"/>
        <c:auto val="1"/>
        <c:lblAlgn val="ctr"/>
        <c:lblOffset val="100"/>
        <c:tickLblSkip val="1"/>
        <c:tickMarkSkip val="1"/>
        <c:noMultiLvlLbl val="0"/>
      </c:catAx>
      <c:valAx>
        <c:axId val="9843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42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70,184
69,317
17.65
21,349,922
20,450,338
809,901
12,330,779
18,232,802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u="none">
              <a:solidFill>
                <a:schemeClr val="dk1"/>
              </a:solidFill>
              <a:effectLst/>
              <a:latin typeface="+mn-lt"/>
              <a:ea typeface="+mn-ea"/>
              <a:cs typeface="+mn-cs"/>
            </a:rPr>
            <a:t>財政力指数は類似団体の平均を上回っているものの、ここ数年ほぼ横ばいで推移している</a:t>
          </a:r>
          <a:r>
            <a:rPr lang="ja-JP" altLang="en-US" sz="1100" u="none">
              <a:solidFill>
                <a:schemeClr val="dk1"/>
              </a:solidFill>
              <a:effectLst/>
              <a:latin typeface="+mn-lt"/>
              <a:ea typeface="+mn-ea"/>
              <a:cs typeface="+mn-cs"/>
            </a:rPr>
            <a:t>。</a:t>
          </a:r>
          <a:endParaRPr lang="ja-JP" altLang="ja-JP" sz="1100" u="none">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平成２６年度単年度では、固定資産税及び地方消費税交付金の増収等により基準財政収入額が増加（１３７百万円）する一方、高齢者保健福祉費及び公債費等の増加により基準財政需要額（臨時財政対策債振替相当額控除後）も増加（９４百万円）しているが、収入額の増加額が需要額の増加額を上回っているため、単年度の指数は０．００６ポイント改善した。</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今後も、第５次鶴ヶ島市総合計画に基づく３か年実施計画の中で、事務の効率化を進めるとともに、更なる行政改革の推進、自主財源の確保等により財政の健全化を図る。</a:t>
          </a:r>
          <a:endParaRPr kumimoji="1" lang="ja-JP" altLang="en-US" sz="1300" u="none">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5443</xdr:rowOff>
    </xdr:from>
    <xdr:to>
      <xdr:col>7</xdr:col>
      <xdr:colOff>152400</xdr:colOff>
      <xdr:row>39</xdr:row>
      <xdr:rowOff>5443</xdr:rowOff>
    </xdr:to>
    <xdr:cxnSp macro="">
      <xdr:nvCxnSpPr>
        <xdr:cNvPr id="69" name="直線コネクタ 68"/>
        <xdr:cNvCxnSpPr/>
      </xdr:nvCxnSpPr>
      <xdr:spPr>
        <a:xfrm>
          <a:off x="4114800" y="66919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5443</xdr:rowOff>
    </xdr:from>
    <xdr:to>
      <xdr:col>6</xdr:col>
      <xdr:colOff>0</xdr:colOff>
      <xdr:row>39</xdr:row>
      <xdr:rowOff>5443</xdr:rowOff>
    </xdr:to>
    <xdr:cxnSp macro="">
      <xdr:nvCxnSpPr>
        <xdr:cNvPr id="72" name="直線コネクタ 71"/>
        <xdr:cNvCxnSpPr/>
      </xdr:nvCxnSpPr>
      <xdr:spPr>
        <a:xfrm>
          <a:off x="3225800" y="66919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125185</xdr:rowOff>
    </xdr:from>
    <xdr:to>
      <xdr:col>4</xdr:col>
      <xdr:colOff>482600</xdr:colOff>
      <xdr:row>39</xdr:row>
      <xdr:rowOff>5443</xdr:rowOff>
    </xdr:to>
    <xdr:cxnSp macro="">
      <xdr:nvCxnSpPr>
        <xdr:cNvPr id="75" name="直線コネクタ 74"/>
        <xdr:cNvCxnSpPr/>
      </xdr:nvCxnSpPr>
      <xdr:spPr>
        <a:xfrm>
          <a:off x="2336800" y="6640285"/>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73478</xdr:rowOff>
    </xdr:from>
    <xdr:to>
      <xdr:col>3</xdr:col>
      <xdr:colOff>279400</xdr:colOff>
      <xdr:row>38</xdr:row>
      <xdr:rowOff>125185</xdr:rowOff>
    </xdr:to>
    <xdr:cxnSp macro="">
      <xdr:nvCxnSpPr>
        <xdr:cNvPr id="78" name="直線コネクタ 77"/>
        <xdr:cNvCxnSpPr/>
      </xdr:nvCxnSpPr>
      <xdr:spPr>
        <a:xfrm>
          <a:off x="1447800" y="6588578"/>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81" name="フローチャート : 判断 80"/>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127199</xdr:rowOff>
    </xdr:from>
    <xdr:ext cx="762000" cy="259045"/>
    <xdr:sp macro="" textlink="">
      <xdr:nvSpPr>
        <xdr:cNvPr id="82" name="テキスト ボックス 81"/>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126093</xdr:rowOff>
    </xdr:from>
    <xdr:to>
      <xdr:col>7</xdr:col>
      <xdr:colOff>203200</xdr:colOff>
      <xdr:row>39</xdr:row>
      <xdr:rowOff>56243</xdr:rowOff>
    </xdr:to>
    <xdr:sp macro="" textlink="">
      <xdr:nvSpPr>
        <xdr:cNvPr id="88" name="円/楕円 87"/>
        <xdr:cNvSpPr/>
      </xdr:nvSpPr>
      <xdr:spPr>
        <a:xfrm>
          <a:off x="49022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142620</xdr:rowOff>
    </xdr:from>
    <xdr:ext cx="762000" cy="259045"/>
    <xdr:sp macro="" textlink="">
      <xdr:nvSpPr>
        <xdr:cNvPr id="89" name="財政力該当値テキスト"/>
        <xdr:cNvSpPr txBox="1"/>
      </xdr:nvSpPr>
      <xdr:spPr>
        <a:xfrm>
          <a:off x="5041900" y="6486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126093</xdr:rowOff>
    </xdr:from>
    <xdr:to>
      <xdr:col>6</xdr:col>
      <xdr:colOff>50800</xdr:colOff>
      <xdr:row>39</xdr:row>
      <xdr:rowOff>56243</xdr:rowOff>
    </xdr:to>
    <xdr:sp macro="" textlink="">
      <xdr:nvSpPr>
        <xdr:cNvPr id="90" name="円/楕円 89"/>
        <xdr:cNvSpPr/>
      </xdr:nvSpPr>
      <xdr:spPr>
        <a:xfrm>
          <a:off x="4064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66420</xdr:rowOff>
    </xdr:from>
    <xdr:ext cx="736600" cy="259045"/>
    <xdr:sp macro="" textlink="">
      <xdr:nvSpPr>
        <xdr:cNvPr id="91" name="テキスト ボックス 90"/>
        <xdr:cNvSpPr txBox="1"/>
      </xdr:nvSpPr>
      <xdr:spPr>
        <a:xfrm>
          <a:off x="3733800" y="6410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126093</xdr:rowOff>
    </xdr:from>
    <xdr:to>
      <xdr:col>4</xdr:col>
      <xdr:colOff>533400</xdr:colOff>
      <xdr:row>39</xdr:row>
      <xdr:rowOff>56243</xdr:rowOff>
    </xdr:to>
    <xdr:sp macro="" textlink="">
      <xdr:nvSpPr>
        <xdr:cNvPr id="92" name="円/楕円 91"/>
        <xdr:cNvSpPr/>
      </xdr:nvSpPr>
      <xdr:spPr>
        <a:xfrm>
          <a:off x="3175000" y="664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66420</xdr:rowOff>
    </xdr:from>
    <xdr:ext cx="762000" cy="259045"/>
    <xdr:sp macro="" textlink="">
      <xdr:nvSpPr>
        <xdr:cNvPr id="93" name="テキスト ボックス 92"/>
        <xdr:cNvSpPr txBox="1"/>
      </xdr:nvSpPr>
      <xdr:spPr>
        <a:xfrm>
          <a:off x="2844800" y="641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74385</xdr:rowOff>
    </xdr:from>
    <xdr:to>
      <xdr:col>3</xdr:col>
      <xdr:colOff>330200</xdr:colOff>
      <xdr:row>39</xdr:row>
      <xdr:rowOff>4535</xdr:rowOff>
    </xdr:to>
    <xdr:sp macro="" textlink="">
      <xdr:nvSpPr>
        <xdr:cNvPr id="94" name="円/楕円 93"/>
        <xdr:cNvSpPr/>
      </xdr:nvSpPr>
      <xdr:spPr>
        <a:xfrm>
          <a:off x="2286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14713</xdr:rowOff>
    </xdr:from>
    <xdr:ext cx="762000" cy="259045"/>
    <xdr:sp macro="" textlink="">
      <xdr:nvSpPr>
        <xdr:cNvPr id="95" name="テキスト ボックス 94"/>
        <xdr:cNvSpPr txBox="1"/>
      </xdr:nvSpPr>
      <xdr:spPr>
        <a:xfrm>
          <a:off x="1955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0.90</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22678</xdr:rowOff>
    </xdr:from>
    <xdr:to>
      <xdr:col>2</xdr:col>
      <xdr:colOff>127000</xdr:colOff>
      <xdr:row>38</xdr:row>
      <xdr:rowOff>124278</xdr:rowOff>
    </xdr:to>
    <xdr:sp macro="" textlink="">
      <xdr:nvSpPr>
        <xdr:cNvPr id="96" name="円/楕円 95"/>
        <xdr:cNvSpPr/>
      </xdr:nvSpPr>
      <xdr:spPr>
        <a:xfrm>
          <a:off x="1397000" y="653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134455</xdr:rowOff>
    </xdr:from>
    <xdr:ext cx="762000" cy="259045"/>
    <xdr:sp macro="" textlink="">
      <xdr:nvSpPr>
        <xdr:cNvPr id="97" name="テキスト ボックス 96"/>
        <xdr:cNvSpPr txBox="1"/>
      </xdr:nvSpPr>
      <xdr:spPr>
        <a:xfrm>
          <a:off x="1066800" y="630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a:solidFill>
                <a:schemeClr val="dk1"/>
              </a:solidFill>
              <a:effectLst/>
              <a:latin typeface="+mn-lt"/>
              <a:ea typeface="+mn-ea"/>
              <a:cs typeface="+mn-cs"/>
            </a:rPr>
            <a:t>　</a:t>
          </a:r>
          <a:r>
            <a:rPr lang="ja-JP" altLang="ja-JP" sz="1000" u="none">
              <a:solidFill>
                <a:schemeClr val="dk1"/>
              </a:solidFill>
              <a:effectLst/>
              <a:latin typeface="+mn-lt"/>
              <a:ea typeface="+mn-ea"/>
              <a:cs typeface="+mn-cs"/>
            </a:rPr>
            <a:t>経常収支比率は、平成２２年度には９０％を切るまで改善されたが、平成２３年度以降再び悪化に転じ、類似団体の平均を下回る状況が継続している。</a:t>
          </a:r>
        </a:p>
        <a:p>
          <a:r>
            <a:rPr lang="ja-JP" altLang="en-US" sz="1000" u="none">
              <a:solidFill>
                <a:schemeClr val="dk1"/>
              </a:solidFill>
              <a:effectLst/>
              <a:latin typeface="+mn-lt"/>
              <a:ea typeface="+mn-ea"/>
              <a:cs typeface="+mn-cs"/>
            </a:rPr>
            <a:t>　</a:t>
          </a:r>
          <a:r>
            <a:rPr lang="ja-JP" altLang="ja-JP" sz="1000" u="none">
              <a:solidFill>
                <a:schemeClr val="dk1"/>
              </a:solidFill>
              <a:effectLst/>
              <a:latin typeface="+mn-lt"/>
              <a:ea typeface="+mn-ea"/>
              <a:cs typeface="+mn-cs"/>
            </a:rPr>
            <a:t>平成２６年度においては、歳出では一部事務組合への負担金、介護保険特別会計への繰出金及び公債費が増加したことにより、経常経費充当一般財源</a:t>
          </a:r>
          <a:r>
            <a:rPr lang="ja-JP" altLang="en-US" sz="1000" u="none">
              <a:solidFill>
                <a:schemeClr val="dk1"/>
              </a:solidFill>
              <a:effectLst/>
              <a:latin typeface="+mn-lt"/>
              <a:ea typeface="+mn-ea"/>
              <a:cs typeface="+mn-cs"/>
            </a:rPr>
            <a:t>等</a:t>
          </a:r>
          <a:r>
            <a:rPr lang="ja-JP" altLang="ja-JP" sz="1000" u="none">
              <a:solidFill>
                <a:schemeClr val="dk1"/>
              </a:solidFill>
              <a:effectLst/>
              <a:latin typeface="+mn-lt"/>
              <a:ea typeface="+mn-ea"/>
              <a:cs typeface="+mn-cs"/>
            </a:rPr>
            <a:t>が全体で２億円の増となっている。</a:t>
          </a:r>
        </a:p>
        <a:p>
          <a:r>
            <a:rPr lang="ja-JP" altLang="en-US" sz="1000" u="none">
              <a:solidFill>
                <a:schemeClr val="dk1"/>
              </a:solidFill>
              <a:effectLst/>
              <a:latin typeface="+mn-lt"/>
              <a:ea typeface="+mn-ea"/>
              <a:cs typeface="+mn-cs"/>
            </a:rPr>
            <a:t>　</a:t>
          </a:r>
          <a:r>
            <a:rPr lang="ja-JP" altLang="ja-JP" sz="1000" u="none">
              <a:solidFill>
                <a:schemeClr val="dk1"/>
              </a:solidFill>
              <a:effectLst/>
              <a:latin typeface="+mn-lt"/>
              <a:ea typeface="+mn-ea"/>
              <a:cs typeface="+mn-cs"/>
            </a:rPr>
            <a:t>また、歳入では市税や地方消費税交付金が増加したものの、地方交付税及び臨時財政対策債が減少したこと等により経常一般財源等</a:t>
          </a:r>
          <a:r>
            <a:rPr lang="ja-JP" altLang="en-US" sz="1000" u="none">
              <a:solidFill>
                <a:schemeClr val="dk1"/>
              </a:solidFill>
              <a:effectLst/>
              <a:latin typeface="+mn-lt"/>
              <a:ea typeface="+mn-ea"/>
              <a:cs typeface="+mn-cs"/>
            </a:rPr>
            <a:t>収入額</a:t>
          </a:r>
          <a:r>
            <a:rPr lang="ja-JP" altLang="ja-JP" sz="1000" u="none">
              <a:solidFill>
                <a:schemeClr val="dk1"/>
              </a:solidFill>
              <a:effectLst/>
              <a:latin typeface="+mn-lt"/>
              <a:ea typeface="+mn-ea"/>
              <a:cs typeface="+mn-cs"/>
            </a:rPr>
            <a:t>は全体で１億９百万円の増にとどまったことから、経常収支比率は前年度と比較し０．８ポイントの悪化となっている。</a:t>
          </a:r>
        </a:p>
        <a:p>
          <a:r>
            <a:rPr lang="ja-JP" altLang="en-US" sz="1000" u="none">
              <a:solidFill>
                <a:schemeClr val="dk1"/>
              </a:solidFill>
              <a:effectLst/>
              <a:latin typeface="+mn-lt"/>
              <a:ea typeface="+mn-ea"/>
              <a:cs typeface="+mn-cs"/>
            </a:rPr>
            <a:t>　</a:t>
          </a:r>
          <a:r>
            <a:rPr lang="ja-JP" altLang="ja-JP" sz="1000" u="none">
              <a:solidFill>
                <a:schemeClr val="dk1"/>
              </a:solidFill>
              <a:effectLst/>
              <a:latin typeface="+mn-lt"/>
              <a:ea typeface="+mn-ea"/>
              <a:cs typeface="+mn-cs"/>
            </a:rPr>
            <a:t>今後の対策として、受益者負担の公平化、経常経費の削減等、歳出の徹底した見直しを行うことはもちろんのこと、徴収率及び徴収額の向上、ふるさと納税による増収、自主財源の確保等により、一層の歳入確保に努めていく。</a:t>
          </a:r>
          <a:endParaRPr kumimoji="1" lang="ja-JP" altLang="en-US" sz="1100" u="none">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97536</xdr:rowOff>
    </xdr:from>
    <xdr:to>
      <xdr:col>7</xdr:col>
      <xdr:colOff>152400</xdr:colOff>
      <xdr:row>62</xdr:row>
      <xdr:rowOff>136144</xdr:rowOff>
    </xdr:to>
    <xdr:cxnSp macro="">
      <xdr:nvCxnSpPr>
        <xdr:cNvPr id="130" name="直線コネクタ 129"/>
        <xdr:cNvCxnSpPr/>
      </xdr:nvCxnSpPr>
      <xdr:spPr>
        <a:xfrm>
          <a:off x="4114800" y="1072743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119380</xdr:rowOff>
    </xdr:from>
    <xdr:to>
      <xdr:col>6</xdr:col>
      <xdr:colOff>0</xdr:colOff>
      <xdr:row>62</xdr:row>
      <xdr:rowOff>97536</xdr:rowOff>
    </xdr:to>
    <xdr:cxnSp macro="">
      <xdr:nvCxnSpPr>
        <xdr:cNvPr id="133" name="直線コネクタ 132"/>
        <xdr:cNvCxnSpPr/>
      </xdr:nvCxnSpPr>
      <xdr:spPr>
        <a:xfrm>
          <a:off x="3225800" y="1057783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80772</xdr:rowOff>
    </xdr:from>
    <xdr:to>
      <xdr:col>4</xdr:col>
      <xdr:colOff>482600</xdr:colOff>
      <xdr:row>61</xdr:row>
      <xdr:rowOff>119380</xdr:rowOff>
    </xdr:to>
    <xdr:cxnSp macro="">
      <xdr:nvCxnSpPr>
        <xdr:cNvPr id="136" name="直線コネクタ 135"/>
        <xdr:cNvCxnSpPr/>
      </xdr:nvCxnSpPr>
      <xdr:spPr>
        <a:xfrm>
          <a:off x="2336800" y="1053922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160528</xdr:rowOff>
    </xdr:from>
    <xdr:to>
      <xdr:col>3</xdr:col>
      <xdr:colOff>279400</xdr:colOff>
      <xdr:row>61</xdr:row>
      <xdr:rowOff>80772</xdr:rowOff>
    </xdr:to>
    <xdr:cxnSp macro="">
      <xdr:nvCxnSpPr>
        <xdr:cNvPr id="139" name="直線コネクタ 138"/>
        <xdr:cNvCxnSpPr/>
      </xdr:nvCxnSpPr>
      <xdr:spPr>
        <a:xfrm>
          <a:off x="1447800" y="1044752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136144</xdr:rowOff>
    </xdr:from>
    <xdr:to>
      <xdr:col>2</xdr:col>
      <xdr:colOff>127000</xdr:colOff>
      <xdr:row>62</xdr:row>
      <xdr:rowOff>66294</xdr:rowOff>
    </xdr:to>
    <xdr:sp macro="" textlink="">
      <xdr:nvSpPr>
        <xdr:cNvPr id="142" name="フローチャート : 判断 141"/>
        <xdr:cNvSpPr/>
      </xdr:nvSpPr>
      <xdr:spPr>
        <a:xfrm>
          <a:off x="1397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51071</xdr:rowOff>
    </xdr:from>
    <xdr:ext cx="762000" cy="259045"/>
    <xdr:sp macro="" textlink="">
      <xdr:nvSpPr>
        <xdr:cNvPr id="143" name="テキスト ボックス 142"/>
        <xdr:cNvSpPr txBox="1"/>
      </xdr:nvSpPr>
      <xdr:spPr>
        <a:xfrm>
          <a:off x="1066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49" name="円/楕円 148"/>
        <xdr:cNvSpPr/>
      </xdr:nvSpPr>
      <xdr:spPr>
        <a:xfrm>
          <a:off x="49022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57421</xdr:rowOff>
    </xdr:from>
    <xdr:ext cx="762000" cy="259045"/>
    <xdr:sp macro="" textlink="">
      <xdr:nvSpPr>
        <xdr:cNvPr id="150" name="財政構造の弾力性該当値テキスト"/>
        <xdr:cNvSpPr txBox="1"/>
      </xdr:nvSpPr>
      <xdr:spPr>
        <a:xfrm>
          <a:off x="5041900" y="106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46736</xdr:rowOff>
    </xdr:from>
    <xdr:to>
      <xdr:col>6</xdr:col>
      <xdr:colOff>50800</xdr:colOff>
      <xdr:row>62</xdr:row>
      <xdr:rowOff>148336</xdr:rowOff>
    </xdr:to>
    <xdr:sp macro="" textlink="">
      <xdr:nvSpPr>
        <xdr:cNvPr id="151" name="円/楕円 150"/>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133113</xdr:rowOff>
    </xdr:from>
    <xdr:ext cx="736600" cy="259045"/>
    <xdr:sp macro="" textlink="">
      <xdr:nvSpPr>
        <xdr:cNvPr id="152" name="テキスト ボックス 151"/>
        <xdr:cNvSpPr txBox="1"/>
      </xdr:nvSpPr>
      <xdr:spPr>
        <a:xfrm>
          <a:off x="3733800" y="1076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3" name="円/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154957</xdr:rowOff>
    </xdr:from>
    <xdr:ext cx="762000" cy="259045"/>
    <xdr:sp macro="" textlink="">
      <xdr:nvSpPr>
        <xdr:cNvPr id="154" name="テキスト ボックス 153"/>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29972</xdr:rowOff>
    </xdr:from>
    <xdr:to>
      <xdr:col>3</xdr:col>
      <xdr:colOff>330200</xdr:colOff>
      <xdr:row>61</xdr:row>
      <xdr:rowOff>131572</xdr:rowOff>
    </xdr:to>
    <xdr:sp macro="" textlink="">
      <xdr:nvSpPr>
        <xdr:cNvPr id="155" name="円/楕円 154"/>
        <xdr:cNvSpPr/>
      </xdr:nvSpPr>
      <xdr:spPr>
        <a:xfrm>
          <a:off x="2286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116349</xdr:rowOff>
    </xdr:from>
    <xdr:ext cx="762000" cy="259045"/>
    <xdr:sp macro="" textlink="">
      <xdr:nvSpPr>
        <xdr:cNvPr id="156" name="テキスト ボックス 155"/>
        <xdr:cNvSpPr txBox="1"/>
      </xdr:nvSpPr>
      <xdr:spPr>
        <a:xfrm>
          <a:off x="1955800" y="1057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109728</xdr:rowOff>
    </xdr:from>
    <xdr:to>
      <xdr:col>2</xdr:col>
      <xdr:colOff>127000</xdr:colOff>
      <xdr:row>61</xdr:row>
      <xdr:rowOff>39878</xdr:rowOff>
    </xdr:to>
    <xdr:sp macro="" textlink="">
      <xdr:nvSpPr>
        <xdr:cNvPr id="157" name="円/楕円 156"/>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50055</xdr:rowOff>
    </xdr:from>
    <xdr:ext cx="762000" cy="259045"/>
    <xdr:sp macro="" textlink="">
      <xdr:nvSpPr>
        <xdr:cNvPr id="158" name="テキスト ボックス 157"/>
        <xdr:cNvSpPr txBox="1"/>
      </xdr:nvSpPr>
      <xdr:spPr>
        <a:xfrm>
          <a:off x="1066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[95,705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97,205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人口１人当たり人件費・物件費は、平成２６年度においては</a:t>
          </a:r>
          <a:r>
            <a:rPr lang="en-US" altLang="ja-JP" sz="1100" u="none">
              <a:solidFill>
                <a:schemeClr val="dk1"/>
              </a:solidFill>
              <a:effectLst/>
              <a:latin typeface="+mn-lt"/>
              <a:ea typeface="+mn-ea"/>
              <a:cs typeface="+mn-cs"/>
            </a:rPr>
            <a:t>8,352</a:t>
          </a:r>
          <a:r>
            <a:rPr lang="ja-JP" altLang="ja-JP" sz="1100" u="none">
              <a:solidFill>
                <a:schemeClr val="dk1"/>
              </a:solidFill>
              <a:effectLst/>
              <a:latin typeface="+mn-lt"/>
              <a:ea typeface="+mn-ea"/>
              <a:cs typeface="+mn-cs"/>
            </a:rPr>
            <a:t>円増加した。</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主な要因として、ＰＦＩにより整備した学校給食センターの稼働が通年化したことや</a:t>
          </a:r>
          <a:r>
            <a:rPr lang="ja-JP" altLang="en-US" sz="1100" u="none">
              <a:solidFill>
                <a:schemeClr val="dk1"/>
              </a:solidFill>
              <a:effectLst/>
              <a:latin typeface="+mn-lt"/>
              <a:ea typeface="+mn-ea"/>
              <a:cs typeface="+mn-cs"/>
            </a:rPr>
            <a:t>職員</a:t>
          </a:r>
          <a:r>
            <a:rPr lang="ja-JP" altLang="ja-JP" sz="1100" u="none">
              <a:solidFill>
                <a:schemeClr val="dk1"/>
              </a:solidFill>
              <a:effectLst/>
              <a:latin typeface="+mn-lt"/>
              <a:ea typeface="+mn-ea"/>
              <a:cs typeface="+mn-cs"/>
            </a:rPr>
            <a:t>給与の特例減額措置が終了したことなどによる。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また、消防や下水道、ごみ処理などを近隣自治体と一部事務組合を構成し行っていることから、一部事務組合職員の人件費など、本来は人件費・物件費</a:t>
          </a:r>
          <a:r>
            <a:rPr lang="ja-JP" altLang="en-US" sz="1100" u="none">
              <a:solidFill>
                <a:schemeClr val="dk1"/>
              </a:solidFill>
              <a:effectLst/>
              <a:latin typeface="+mn-lt"/>
              <a:ea typeface="+mn-ea"/>
              <a:cs typeface="+mn-cs"/>
            </a:rPr>
            <a:t>に区分すべき</a:t>
          </a:r>
          <a:r>
            <a:rPr lang="ja-JP" altLang="ja-JP" sz="1100" u="none">
              <a:solidFill>
                <a:schemeClr val="dk1"/>
              </a:solidFill>
              <a:effectLst/>
              <a:latin typeface="+mn-lt"/>
              <a:ea typeface="+mn-ea"/>
              <a:cs typeface="+mn-cs"/>
            </a:rPr>
            <a:t>経費が負担金という形での支出になっていること</a:t>
          </a:r>
          <a:r>
            <a:rPr lang="ja-JP" altLang="en-US" sz="1100" u="none">
              <a:solidFill>
                <a:schemeClr val="dk1"/>
              </a:solidFill>
              <a:effectLst/>
              <a:latin typeface="+mn-lt"/>
              <a:ea typeface="+mn-ea"/>
              <a:cs typeface="+mn-cs"/>
            </a:rPr>
            <a:t>も</a:t>
          </a:r>
          <a:r>
            <a:rPr lang="ja-JP" altLang="ja-JP" sz="1100" u="none">
              <a:solidFill>
                <a:schemeClr val="dk1"/>
              </a:solidFill>
              <a:effectLst/>
              <a:latin typeface="+mn-lt"/>
              <a:ea typeface="+mn-ea"/>
              <a:cs typeface="+mn-cs"/>
            </a:rPr>
            <a:t>、類似団体を下回っている要因と考えられる。</a:t>
          </a:r>
          <a:endParaRPr kumimoji="1" lang="ja-JP" altLang="en-US" sz="1300" u="none">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88869</xdr:rowOff>
    </xdr:from>
    <xdr:to>
      <xdr:col>7</xdr:col>
      <xdr:colOff>152400</xdr:colOff>
      <xdr:row>81</xdr:row>
      <xdr:rowOff>105663</xdr:rowOff>
    </xdr:to>
    <xdr:cxnSp macro="">
      <xdr:nvCxnSpPr>
        <xdr:cNvPr id="192" name="直線コネクタ 191"/>
        <xdr:cNvCxnSpPr/>
      </xdr:nvCxnSpPr>
      <xdr:spPr>
        <a:xfrm>
          <a:off x="4114800" y="13976319"/>
          <a:ext cx="838200" cy="16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90441</xdr:rowOff>
    </xdr:from>
    <xdr:ext cx="762000" cy="259045"/>
    <xdr:sp macro="" textlink="">
      <xdr:nvSpPr>
        <xdr:cNvPr id="193" name="人件費・物件費等の状況平均値テキスト"/>
        <xdr:cNvSpPr txBox="1"/>
      </xdr:nvSpPr>
      <xdr:spPr>
        <a:xfrm>
          <a:off x="5041900" y="1397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88869</xdr:rowOff>
    </xdr:from>
    <xdr:to>
      <xdr:col>6</xdr:col>
      <xdr:colOff>0</xdr:colOff>
      <xdr:row>81</xdr:row>
      <xdr:rowOff>92317</xdr:rowOff>
    </xdr:to>
    <xdr:cxnSp macro="">
      <xdr:nvCxnSpPr>
        <xdr:cNvPr id="195" name="直線コネクタ 194"/>
        <xdr:cNvCxnSpPr/>
      </xdr:nvCxnSpPr>
      <xdr:spPr>
        <a:xfrm flipV="1">
          <a:off x="3225800" y="1397631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92317</xdr:rowOff>
    </xdr:from>
    <xdr:to>
      <xdr:col>4</xdr:col>
      <xdr:colOff>482600</xdr:colOff>
      <xdr:row>81</xdr:row>
      <xdr:rowOff>96360</xdr:rowOff>
    </xdr:to>
    <xdr:cxnSp macro="">
      <xdr:nvCxnSpPr>
        <xdr:cNvPr id="198" name="直線コネクタ 197"/>
        <xdr:cNvCxnSpPr/>
      </xdr:nvCxnSpPr>
      <xdr:spPr>
        <a:xfrm flipV="1">
          <a:off x="2336800" y="13979767"/>
          <a:ext cx="889000" cy="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95300</xdr:rowOff>
    </xdr:from>
    <xdr:to>
      <xdr:col>3</xdr:col>
      <xdr:colOff>279400</xdr:colOff>
      <xdr:row>81</xdr:row>
      <xdr:rowOff>96360</xdr:rowOff>
    </xdr:to>
    <xdr:cxnSp macro="">
      <xdr:nvCxnSpPr>
        <xdr:cNvPr id="201" name="直線コネクタ 200"/>
        <xdr:cNvCxnSpPr/>
      </xdr:nvCxnSpPr>
      <xdr:spPr>
        <a:xfrm>
          <a:off x="1447800" y="13982750"/>
          <a:ext cx="889000" cy="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61035</xdr:rowOff>
    </xdr:from>
    <xdr:to>
      <xdr:col>2</xdr:col>
      <xdr:colOff>127000</xdr:colOff>
      <xdr:row>81</xdr:row>
      <xdr:rowOff>162635</xdr:rowOff>
    </xdr:to>
    <xdr:sp macro="" textlink="">
      <xdr:nvSpPr>
        <xdr:cNvPr id="204" name="フローチャート : 判断 203"/>
        <xdr:cNvSpPr/>
      </xdr:nvSpPr>
      <xdr:spPr>
        <a:xfrm>
          <a:off x="1397000" y="139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147412</xdr:rowOff>
    </xdr:from>
    <xdr:ext cx="762000" cy="259045"/>
    <xdr:sp macro="" textlink="">
      <xdr:nvSpPr>
        <xdr:cNvPr id="205" name="テキスト ボックス 204"/>
        <xdr:cNvSpPr txBox="1"/>
      </xdr:nvSpPr>
      <xdr:spPr>
        <a:xfrm>
          <a:off x="1066800" y="140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98,774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54863</xdr:rowOff>
    </xdr:from>
    <xdr:to>
      <xdr:col>7</xdr:col>
      <xdr:colOff>203200</xdr:colOff>
      <xdr:row>81</xdr:row>
      <xdr:rowOff>156463</xdr:rowOff>
    </xdr:to>
    <xdr:sp macro="" textlink="">
      <xdr:nvSpPr>
        <xdr:cNvPr id="211" name="円/楕円 210"/>
        <xdr:cNvSpPr/>
      </xdr:nvSpPr>
      <xdr:spPr>
        <a:xfrm>
          <a:off x="4902200" y="1394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147590</xdr:rowOff>
    </xdr:from>
    <xdr:ext cx="762000" cy="259045"/>
    <xdr:sp macro="" textlink="">
      <xdr:nvSpPr>
        <xdr:cNvPr id="212" name="人件費・物件費等の状況該当値テキスト"/>
        <xdr:cNvSpPr txBox="1"/>
      </xdr:nvSpPr>
      <xdr:spPr>
        <a:xfrm>
          <a:off x="5041900" y="13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95,705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38069</xdr:rowOff>
    </xdr:from>
    <xdr:to>
      <xdr:col>6</xdr:col>
      <xdr:colOff>50800</xdr:colOff>
      <xdr:row>81</xdr:row>
      <xdr:rowOff>139669</xdr:rowOff>
    </xdr:to>
    <xdr:sp macro="" textlink="">
      <xdr:nvSpPr>
        <xdr:cNvPr id="213" name="円/楕円 212"/>
        <xdr:cNvSpPr/>
      </xdr:nvSpPr>
      <xdr:spPr>
        <a:xfrm>
          <a:off x="4064000" y="139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149846</xdr:rowOff>
    </xdr:from>
    <xdr:ext cx="736600" cy="259045"/>
    <xdr:sp macro="" textlink="">
      <xdr:nvSpPr>
        <xdr:cNvPr id="214" name="テキスト ボックス 213"/>
        <xdr:cNvSpPr txBox="1"/>
      </xdr:nvSpPr>
      <xdr:spPr>
        <a:xfrm>
          <a:off x="3733800" y="1369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87,353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41517</xdr:rowOff>
    </xdr:from>
    <xdr:to>
      <xdr:col>4</xdr:col>
      <xdr:colOff>533400</xdr:colOff>
      <xdr:row>81</xdr:row>
      <xdr:rowOff>143117</xdr:rowOff>
    </xdr:to>
    <xdr:sp macro="" textlink="">
      <xdr:nvSpPr>
        <xdr:cNvPr id="215" name="円/楕円 214"/>
        <xdr:cNvSpPr/>
      </xdr:nvSpPr>
      <xdr:spPr>
        <a:xfrm>
          <a:off x="3175000" y="139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153294</xdr:rowOff>
    </xdr:from>
    <xdr:ext cx="762000" cy="259045"/>
    <xdr:sp macro="" textlink="">
      <xdr:nvSpPr>
        <xdr:cNvPr id="216" name="テキスト ボックス 215"/>
        <xdr:cNvSpPr txBox="1"/>
      </xdr:nvSpPr>
      <xdr:spPr>
        <a:xfrm>
          <a:off x="2844800" y="13697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89,068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45560</xdr:rowOff>
    </xdr:from>
    <xdr:to>
      <xdr:col>3</xdr:col>
      <xdr:colOff>330200</xdr:colOff>
      <xdr:row>81</xdr:row>
      <xdr:rowOff>147160</xdr:rowOff>
    </xdr:to>
    <xdr:sp macro="" textlink="">
      <xdr:nvSpPr>
        <xdr:cNvPr id="217" name="円/楕円 216"/>
        <xdr:cNvSpPr/>
      </xdr:nvSpPr>
      <xdr:spPr>
        <a:xfrm>
          <a:off x="2286000" y="13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157337</xdr:rowOff>
    </xdr:from>
    <xdr:ext cx="762000" cy="259045"/>
    <xdr:sp macro="" textlink="">
      <xdr:nvSpPr>
        <xdr:cNvPr id="218" name="テキスト ボックス 217"/>
        <xdr:cNvSpPr txBox="1"/>
      </xdr:nvSpPr>
      <xdr:spPr>
        <a:xfrm>
          <a:off x="1955800" y="1370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44500</xdr:rowOff>
    </xdr:from>
    <xdr:to>
      <xdr:col>2</xdr:col>
      <xdr:colOff>127000</xdr:colOff>
      <xdr:row>81</xdr:row>
      <xdr:rowOff>146100</xdr:rowOff>
    </xdr:to>
    <xdr:sp macro="" textlink="">
      <xdr:nvSpPr>
        <xdr:cNvPr id="219" name="円/楕円 218"/>
        <xdr:cNvSpPr/>
      </xdr:nvSpPr>
      <xdr:spPr>
        <a:xfrm>
          <a:off x="1397000" y="139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156277</xdr:rowOff>
    </xdr:from>
    <xdr:ext cx="762000" cy="259045"/>
    <xdr:sp macro="" textlink="">
      <xdr:nvSpPr>
        <xdr:cNvPr id="220" name="テキスト ボックス 219"/>
        <xdr:cNvSpPr txBox="1"/>
      </xdr:nvSpPr>
      <xdr:spPr>
        <a:xfrm>
          <a:off x="1066800" y="137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当市のラスパイレス指数は低い水準で推移している。この要因としては、昇格時昇給制度の未導入（平成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月</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日導入）や、本市が７級の職制をとる点等が挙げられる。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160443</xdr:rowOff>
    </xdr:from>
    <xdr:to>
      <xdr:col>24</xdr:col>
      <xdr:colOff>558800</xdr:colOff>
      <xdr:row>86</xdr:row>
      <xdr:rowOff>29211</xdr:rowOff>
    </xdr:to>
    <xdr:cxnSp macro="">
      <xdr:nvCxnSpPr>
        <xdr:cNvPr id="254" name="直線コネクタ 253"/>
        <xdr:cNvCxnSpPr/>
      </xdr:nvCxnSpPr>
      <xdr:spPr>
        <a:xfrm>
          <a:off x="16179800" y="14733693"/>
          <a:ext cx="8382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160443</xdr:rowOff>
    </xdr:from>
    <xdr:to>
      <xdr:col>23</xdr:col>
      <xdr:colOff>406400</xdr:colOff>
      <xdr:row>89</xdr:row>
      <xdr:rowOff>118111</xdr:rowOff>
    </xdr:to>
    <xdr:cxnSp macro="">
      <xdr:nvCxnSpPr>
        <xdr:cNvPr id="257" name="直線コネクタ 256"/>
        <xdr:cNvCxnSpPr/>
      </xdr:nvCxnSpPr>
      <xdr:spPr>
        <a:xfrm flipV="1">
          <a:off x="15290800" y="14733693"/>
          <a:ext cx="889000" cy="64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93980</xdr:rowOff>
    </xdr:from>
    <xdr:to>
      <xdr:col>22</xdr:col>
      <xdr:colOff>203200</xdr:colOff>
      <xdr:row>89</xdr:row>
      <xdr:rowOff>118111</xdr:rowOff>
    </xdr:to>
    <xdr:cxnSp macro="">
      <xdr:nvCxnSpPr>
        <xdr:cNvPr id="260" name="直線コネクタ 259"/>
        <xdr:cNvCxnSpPr/>
      </xdr:nvCxnSpPr>
      <xdr:spPr>
        <a:xfrm>
          <a:off x="14401800" y="153530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93980</xdr:rowOff>
    </xdr:to>
    <xdr:cxnSp macro="">
      <xdr:nvCxnSpPr>
        <xdr:cNvPr id="263" name="直線コネクタ 262"/>
        <xdr:cNvCxnSpPr/>
      </xdr:nvCxnSpPr>
      <xdr:spPr>
        <a:xfrm>
          <a:off x="13512800" y="1471760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6" name="フローチャート : 判断 265"/>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38116</xdr:rowOff>
    </xdr:from>
    <xdr:ext cx="762000" cy="259045"/>
    <xdr:sp macro="" textlink="">
      <xdr:nvSpPr>
        <xdr:cNvPr id="267" name="テキスト ボックス 266"/>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3" name="円/楕円 272"/>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4"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109643</xdr:rowOff>
    </xdr:from>
    <xdr:to>
      <xdr:col>23</xdr:col>
      <xdr:colOff>457200</xdr:colOff>
      <xdr:row>86</xdr:row>
      <xdr:rowOff>39793</xdr:rowOff>
    </xdr:to>
    <xdr:sp macro="" textlink="">
      <xdr:nvSpPr>
        <xdr:cNvPr id="275" name="円/楕円 274"/>
        <xdr:cNvSpPr/>
      </xdr:nvSpPr>
      <xdr:spPr>
        <a:xfrm>
          <a:off x="16129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49970</xdr:rowOff>
    </xdr:from>
    <xdr:ext cx="736600" cy="259045"/>
    <xdr:sp macro="" textlink="">
      <xdr:nvSpPr>
        <xdr:cNvPr id="276" name="テキスト ボックス 275"/>
        <xdr:cNvSpPr txBox="1"/>
      </xdr:nvSpPr>
      <xdr:spPr>
        <a:xfrm>
          <a:off x="15798800" y="14451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67311</xdr:rowOff>
    </xdr:from>
    <xdr:to>
      <xdr:col>22</xdr:col>
      <xdr:colOff>254000</xdr:colOff>
      <xdr:row>89</xdr:row>
      <xdr:rowOff>168911</xdr:rowOff>
    </xdr:to>
    <xdr:sp macro="" textlink="">
      <xdr:nvSpPr>
        <xdr:cNvPr id="277" name="円/楕円 276"/>
        <xdr:cNvSpPr/>
      </xdr:nvSpPr>
      <xdr:spPr>
        <a:xfrm>
          <a:off x="15240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7638</xdr:rowOff>
    </xdr:from>
    <xdr:ext cx="762000" cy="259045"/>
    <xdr:sp macro="" textlink="">
      <xdr:nvSpPr>
        <xdr:cNvPr id="278" name="テキスト ボックス 277"/>
        <xdr:cNvSpPr txBox="1"/>
      </xdr:nvSpPr>
      <xdr:spPr>
        <a:xfrm>
          <a:off x="14909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43180</xdr:rowOff>
    </xdr:from>
    <xdr:to>
      <xdr:col>21</xdr:col>
      <xdr:colOff>50800</xdr:colOff>
      <xdr:row>89</xdr:row>
      <xdr:rowOff>144780</xdr:rowOff>
    </xdr:to>
    <xdr:sp macro="" textlink="">
      <xdr:nvSpPr>
        <xdr:cNvPr id="279" name="円/楕円 278"/>
        <xdr:cNvSpPr/>
      </xdr:nvSpPr>
      <xdr:spPr>
        <a:xfrm>
          <a:off x="14351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154957</xdr:rowOff>
    </xdr:from>
    <xdr:ext cx="762000" cy="259045"/>
    <xdr:sp macro="" textlink="">
      <xdr:nvSpPr>
        <xdr:cNvPr id="280" name="テキスト ボックス 279"/>
        <xdr:cNvSpPr txBox="1"/>
      </xdr:nvSpPr>
      <xdr:spPr>
        <a:xfrm>
          <a:off x="14020800" y="1507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93557</xdr:rowOff>
    </xdr:from>
    <xdr:to>
      <xdr:col>19</xdr:col>
      <xdr:colOff>533400</xdr:colOff>
      <xdr:row>86</xdr:row>
      <xdr:rowOff>23707</xdr:rowOff>
    </xdr:to>
    <xdr:sp macro="" textlink="">
      <xdr:nvSpPr>
        <xdr:cNvPr id="281" name="円/楕円 280"/>
        <xdr:cNvSpPr/>
      </xdr:nvSpPr>
      <xdr:spPr>
        <a:xfrm>
          <a:off x="13462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33884</xdr:rowOff>
    </xdr:from>
    <xdr:ext cx="762000" cy="259045"/>
    <xdr:sp macro="" textlink="">
      <xdr:nvSpPr>
        <xdr:cNvPr id="282" name="テキスト ボックス 281"/>
        <xdr:cNvSpPr txBox="1"/>
      </xdr:nvSpPr>
      <xdr:spPr>
        <a:xfrm>
          <a:off x="13131800" y="1443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いずれの年度においても類似団体の平均を下回っており、単純比較では、本市の職員数は多くはない。職員数については、権限委譲及び委託による業務の増減や、退職者や再任用職員を考慮しながら、計画的に職員を採用し業務に支障をきたさぬよう、引き続き</a:t>
          </a:r>
          <a:r>
            <a:rPr lang="ja-JP" altLang="en-US" sz="1100">
              <a:solidFill>
                <a:schemeClr val="dk1"/>
              </a:solidFill>
              <a:effectLst/>
              <a:latin typeface="+mn-lt"/>
              <a:ea typeface="+mn-ea"/>
              <a:cs typeface="+mn-cs"/>
            </a:rPr>
            <a:t>適正</a:t>
          </a:r>
          <a:r>
            <a:rPr lang="ja-JP" altLang="ja-JP" sz="1100">
              <a:solidFill>
                <a:schemeClr val="dk1"/>
              </a:solidFill>
              <a:effectLst/>
              <a:latin typeface="+mn-lt"/>
              <a:ea typeface="+mn-ea"/>
              <a:cs typeface="+mn-cs"/>
            </a:rPr>
            <a:t>な管理に努める。</a:t>
          </a:r>
          <a:endParaRPr kumimoji="1" lang="ja-JP" altLang="en-US" sz="11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106075</xdr:rowOff>
    </xdr:from>
    <xdr:to>
      <xdr:col>24</xdr:col>
      <xdr:colOff>558800</xdr:colOff>
      <xdr:row>59</xdr:row>
      <xdr:rowOff>110672</xdr:rowOff>
    </xdr:to>
    <xdr:cxnSp macro="">
      <xdr:nvCxnSpPr>
        <xdr:cNvPr id="319" name="直線コネクタ 318"/>
        <xdr:cNvCxnSpPr/>
      </xdr:nvCxnSpPr>
      <xdr:spPr>
        <a:xfrm flipV="1">
          <a:off x="16179800" y="10221625"/>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110672</xdr:rowOff>
    </xdr:from>
    <xdr:to>
      <xdr:col>23</xdr:col>
      <xdr:colOff>406400</xdr:colOff>
      <xdr:row>59</xdr:row>
      <xdr:rowOff>117566</xdr:rowOff>
    </xdr:to>
    <xdr:cxnSp macro="">
      <xdr:nvCxnSpPr>
        <xdr:cNvPr id="322" name="直線コネクタ 321"/>
        <xdr:cNvCxnSpPr/>
      </xdr:nvCxnSpPr>
      <xdr:spPr>
        <a:xfrm flipV="1">
          <a:off x="15290800" y="1022622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117566</xdr:rowOff>
    </xdr:from>
    <xdr:to>
      <xdr:col>22</xdr:col>
      <xdr:colOff>203200</xdr:colOff>
      <xdr:row>59</xdr:row>
      <xdr:rowOff>137099</xdr:rowOff>
    </xdr:to>
    <xdr:cxnSp macro="">
      <xdr:nvCxnSpPr>
        <xdr:cNvPr id="325" name="直線コネクタ 324"/>
        <xdr:cNvCxnSpPr/>
      </xdr:nvCxnSpPr>
      <xdr:spPr>
        <a:xfrm flipV="1">
          <a:off x="14401800" y="10233116"/>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7" name="テキスト ボックス 326"/>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127907</xdr:rowOff>
    </xdr:from>
    <xdr:to>
      <xdr:col>21</xdr:col>
      <xdr:colOff>0</xdr:colOff>
      <xdr:row>59</xdr:row>
      <xdr:rowOff>137099</xdr:rowOff>
    </xdr:to>
    <xdr:cxnSp macro="">
      <xdr:nvCxnSpPr>
        <xdr:cNvPr id="328" name="直線コネクタ 327"/>
        <xdr:cNvCxnSpPr/>
      </xdr:nvCxnSpPr>
      <xdr:spPr>
        <a:xfrm>
          <a:off x="13512800" y="10243457"/>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30" name="テキスト ボックス 329"/>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112728</xdr:rowOff>
    </xdr:from>
    <xdr:to>
      <xdr:col>19</xdr:col>
      <xdr:colOff>533400</xdr:colOff>
      <xdr:row>60</xdr:row>
      <xdr:rowOff>42878</xdr:rowOff>
    </xdr:to>
    <xdr:sp macro="" textlink="">
      <xdr:nvSpPr>
        <xdr:cNvPr id="331" name="フローチャート : 判断 330"/>
        <xdr:cNvSpPr/>
      </xdr:nvSpPr>
      <xdr:spPr>
        <a:xfrm>
          <a:off x="13462000" y="1022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27655</xdr:rowOff>
    </xdr:from>
    <xdr:ext cx="762000" cy="259045"/>
    <xdr:sp macro="" textlink="">
      <xdr:nvSpPr>
        <xdr:cNvPr id="332" name="テキスト ボックス 331"/>
        <xdr:cNvSpPr txBox="1"/>
      </xdr:nvSpPr>
      <xdr:spPr>
        <a:xfrm>
          <a:off x="131318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55275</xdr:rowOff>
    </xdr:from>
    <xdr:to>
      <xdr:col>24</xdr:col>
      <xdr:colOff>609600</xdr:colOff>
      <xdr:row>59</xdr:row>
      <xdr:rowOff>156875</xdr:rowOff>
    </xdr:to>
    <xdr:sp macro="" textlink="">
      <xdr:nvSpPr>
        <xdr:cNvPr id="338" name="円/楕円 337"/>
        <xdr:cNvSpPr/>
      </xdr:nvSpPr>
      <xdr:spPr>
        <a:xfrm>
          <a:off x="16967200" y="1017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71802</xdr:rowOff>
    </xdr:from>
    <xdr:ext cx="762000" cy="259045"/>
    <xdr:sp macro="" textlink="">
      <xdr:nvSpPr>
        <xdr:cNvPr id="339" name="定員管理の状況該当値テキスト"/>
        <xdr:cNvSpPr txBox="1"/>
      </xdr:nvSpPr>
      <xdr:spPr>
        <a:xfrm>
          <a:off x="17106900" y="1001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59872</xdr:rowOff>
    </xdr:from>
    <xdr:to>
      <xdr:col>23</xdr:col>
      <xdr:colOff>457200</xdr:colOff>
      <xdr:row>59</xdr:row>
      <xdr:rowOff>161472</xdr:rowOff>
    </xdr:to>
    <xdr:sp macro="" textlink="">
      <xdr:nvSpPr>
        <xdr:cNvPr id="340" name="円/楕円 339"/>
        <xdr:cNvSpPr/>
      </xdr:nvSpPr>
      <xdr:spPr>
        <a:xfrm>
          <a:off x="16129000" y="101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199</xdr:rowOff>
    </xdr:from>
    <xdr:ext cx="736600" cy="259045"/>
    <xdr:sp macro="" textlink="">
      <xdr:nvSpPr>
        <xdr:cNvPr id="341" name="テキスト ボックス 340"/>
        <xdr:cNvSpPr txBox="1"/>
      </xdr:nvSpPr>
      <xdr:spPr>
        <a:xfrm>
          <a:off x="15798800" y="9944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66766</xdr:rowOff>
    </xdr:from>
    <xdr:to>
      <xdr:col>22</xdr:col>
      <xdr:colOff>254000</xdr:colOff>
      <xdr:row>59</xdr:row>
      <xdr:rowOff>168366</xdr:rowOff>
    </xdr:to>
    <xdr:sp macro="" textlink="">
      <xdr:nvSpPr>
        <xdr:cNvPr id="342" name="円/楕円 341"/>
        <xdr:cNvSpPr/>
      </xdr:nvSpPr>
      <xdr:spPr>
        <a:xfrm>
          <a:off x="15240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7093</xdr:rowOff>
    </xdr:from>
    <xdr:ext cx="762000" cy="259045"/>
    <xdr:sp macro="" textlink="">
      <xdr:nvSpPr>
        <xdr:cNvPr id="343" name="テキスト ボックス 342"/>
        <xdr:cNvSpPr txBox="1"/>
      </xdr:nvSpPr>
      <xdr:spPr>
        <a:xfrm>
          <a:off x="14909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86299</xdr:rowOff>
    </xdr:from>
    <xdr:to>
      <xdr:col>21</xdr:col>
      <xdr:colOff>50800</xdr:colOff>
      <xdr:row>60</xdr:row>
      <xdr:rowOff>16449</xdr:rowOff>
    </xdr:to>
    <xdr:sp macro="" textlink="">
      <xdr:nvSpPr>
        <xdr:cNvPr id="344" name="円/楕円 343"/>
        <xdr:cNvSpPr/>
      </xdr:nvSpPr>
      <xdr:spPr>
        <a:xfrm>
          <a:off x="14351000" y="1020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26626</xdr:rowOff>
    </xdr:from>
    <xdr:ext cx="762000" cy="259045"/>
    <xdr:sp macro="" textlink="">
      <xdr:nvSpPr>
        <xdr:cNvPr id="345" name="テキスト ボックス 344"/>
        <xdr:cNvSpPr txBox="1"/>
      </xdr:nvSpPr>
      <xdr:spPr>
        <a:xfrm>
          <a:off x="14020800" y="997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77107</xdr:rowOff>
    </xdr:from>
    <xdr:to>
      <xdr:col>19</xdr:col>
      <xdr:colOff>533400</xdr:colOff>
      <xdr:row>60</xdr:row>
      <xdr:rowOff>7257</xdr:rowOff>
    </xdr:to>
    <xdr:sp macro="" textlink="">
      <xdr:nvSpPr>
        <xdr:cNvPr id="346" name="円/楕円 345"/>
        <xdr:cNvSpPr/>
      </xdr:nvSpPr>
      <xdr:spPr>
        <a:xfrm>
          <a:off x="13462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17434</xdr:rowOff>
    </xdr:from>
    <xdr:ext cx="762000" cy="259045"/>
    <xdr:sp macro="" textlink="">
      <xdr:nvSpPr>
        <xdr:cNvPr id="347" name="テキスト ボックス 346"/>
        <xdr:cNvSpPr txBox="1"/>
      </xdr:nvSpPr>
      <xdr:spPr>
        <a:xfrm>
          <a:off x="13131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50">
              <a:solidFill>
                <a:schemeClr val="dk1"/>
              </a:solidFill>
              <a:effectLst/>
              <a:latin typeface="+mn-lt"/>
              <a:ea typeface="+mn-ea"/>
              <a:cs typeface="+mn-cs"/>
            </a:rPr>
            <a:t>　</a:t>
          </a:r>
          <a:r>
            <a:rPr lang="ja-JP" altLang="ja-JP" sz="950" u="none">
              <a:solidFill>
                <a:schemeClr val="dk1"/>
              </a:solidFill>
              <a:effectLst/>
              <a:latin typeface="+mn-lt"/>
              <a:ea typeface="+mn-ea"/>
              <a:cs typeface="+mn-cs"/>
            </a:rPr>
            <a:t>実質公債費比率については、年々改善しており、類似団体の平均を下回っている。</a:t>
          </a:r>
        </a:p>
        <a:p>
          <a:r>
            <a:rPr lang="ja-JP" altLang="ja-JP" sz="950" u="none">
              <a:solidFill>
                <a:schemeClr val="dk1"/>
              </a:solidFill>
              <a:effectLst/>
              <a:latin typeface="+mn-lt"/>
              <a:ea typeface="+mn-ea"/>
              <a:cs typeface="+mn-cs"/>
            </a:rPr>
            <a:t>平成２６年度単年度の実質公債費比率は、算定の分子では、公債費に準ずる債務負担行為が進んだことなどにより６８百万円減少した。</a:t>
          </a:r>
        </a:p>
        <a:p>
          <a:r>
            <a:rPr lang="ja-JP" altLang="en-US" sz="950" u="none">
              <a:solidFill>
                <a:schemeClr val="dk1"/>
              </a:solidFill>
              <a:effectLst/>
              <a:latin typeface="+mn-lt"/>
              <a:ea typeface="+mn-ea"/>
              <a:cs typeface="+mn-cs"/>
            </a:rPr>
            <a:t>　</a:t>
          </a:r>
          <a:r>
            <a:rPr lang="ja-JP" altLang="ja-JP" sz="950" u="none">
              <a:solidFill>
                <a:schemeClr val="dk1"/>
              </a:solidFill>
              <a:effectLst/>
              <a:latin typeface="+mn-lt"/>
              <a:ea typeface="+mn-ea"/>
              <a:cs typeface="+mn-cs"/>
            </a:rPr>
            <a:t>その一方、算定の分母では、普通交付税や臨時財政対策債発行可能額の減があったものの、標準税収入額等の増があったことなどから１６百万円の減少にとどま</a:t>
          </a:r>
          <a:r>
            <a:rPr lang="ja-JP" altLang="en-US" sz="950" u="none">
              <a:solidFill>
                <a:schemeClr val="dk1"/>
              </a:solidFill>
              <a:effectLst/>
              <a:latin typeface="+mn-lt"/>
              <a:ea typeface="+mn-ea"/>
              <a:cs typeface="+mn-cs"/>
            </a:rPr>
            <a:t>り</a:t>
          </a:r>
          <a:r>
            <a:rPr lang="ja-JP" altLang="ja-JP" sz="950" u="none">
              <a:solidFill>
                <a:schemeClr val="dk1"/>
              </a:solidFill>
              <a:effectLst/>
              <a:latin typeface="+mn-lt"/>
              <a:ea typeface="+mn-ea"/>
              <a:cs typeface="+mn-cs"/>
            </a:rPr>
            <a:t>、０．６ポイント改善した。</a:t>
          </a:r>
        </a:p>
        <a:p>
          <a:r>
            <a:rPr lang="ja-JP" altLang="en-US" sz="950" u="none">
              <a:solidFill>
                <a:schemeClr val="dk1"/>
              </a:solidFill>
              <a:effectLst/>
              <a:latin typeface="+mn-lt"/>
              <a:ea typeface="+mn-ea"/>
              <a:cs typeface="+mn-cs"/>
            </a:rPr>
            <a:t>　</a:t>
          </a:r>
          <a:r>
            <a:rPr lang="ja-JP" altLang="ja-JP" sz="950" u="none">
              <a:solidFill>
                <a:schemeClr val="dk1"/>
              </a:solidFill>
              <a:effectLst/>
              <a:latin typeface="+mn-lt"/>
              <a:ea typeface="+mn-ea"/>
              <a:cs typeface="+mn-cs"/>
            </a:rPr>
            <a:t>その結果、３か年平均でも７．４％となり０．２ポイントの改善となった。</a:t>
          </a:r>
        </a:p>
        <a:p>
          <a:r>
            <a:rPr lang="ja-JP" altLang="en-US" sz="950" u="none">
              <a:solidFill>
                <a:schemeClr val="dk1"/>
              </a:solidFill>
              <a:effectLst/>
              <a:latin typeface="+mn-lt"/>
              <a:ea typeface="+mn-ea"/>
              <a:cs typeface="+mn-cs"/>
            </a:rPr>
            <a:t>　</a:t>
          </a:r>
          <a:r>
            <a:rPr lang="ja-JP" altLang="ja-JP" sz="950" u="none">
              <a:solidFill>
                <a:schemeClr val="dk1"/>
              </a:solidFill>
              <a:effectLst/>
              <a:latin typeface="+mn-lt"/>
              <a:ea typeface="+mn-ea"/>
              <a:cs typeface="+mn-cs"/>
            </a:rPr>
            <a:t>今後は、都市計画道路</a:t>
          </a:r>
          <a:r>
            <a:rPr lang="ja-JP" altLang="en-US" sz="950" u="none">
              <a:solidFill>
                <a:schemeClr val="dk1"/>
              </a:solidFill>
              <a:effectLst/>
              <a:latin typeface="+mn-lt"/>
              <a:ea typeface="+mn-ea"/>
              <a:cs typeface="+mn-cs"/>
            </a:rPr>
            <a:t>整備</a:t>
          </a:r>
          <a:r>
            <a:rPr lang="ja-JP" altLang="ja-JP" sz="950" u="none">
              <a:solidFill>
                <a:schemeClr val="dk1"/>
              </a:solidFill>
              <a:effectLst/>
              <a:latin typeface="+mn-lt"/>
              <a:ea typeface="+mn-ea"/>
              <a:cs typeface="+mn-cs"/>
            </a:rPr>
            <a:t>事業及び農業大学校用地活用事業など、魅力ある地域づくりを推進する事業に対する財源として</a:t>
          </a:r>
          <a:r>
            <a:rPr lang="ja-JP" altLang="en-US" sz="950" u="none">
              <a:solidFill>
                <a:schemeClr val="dk1"/>
              </a:solidFill>
              <a:effectLst/>
              <a:latin typeface="+mn-lt"/>
              <a:ea typeface="+mn-ea"/>
              <a:cs typeface="+mn-cs"/>
            </a:rPr>
            <a:t>地方債を活用する</a:t>
          </a:r>
          <a:r>
            <a:rPr lang="ja-JP" altLang="ja-JP" sz="950" u="none">
              <a:solidFill>
                <a:schemeClr val="dk1"/>
              </a:solidFill>
              <a:effectLst/>
              <a:latin typeface="+mn-lt"/>
              <a:ea typeface="+mn-ea"/>
              <a:cs typeface="+mn-cs"/>
            </a:rPr>
            <a:t>ことから、実質公債費比率については一時的に上昇することが見込まれる</a:t>
          </a:r>
          <a:r>
            <a:rPr lang="ja-JP" altLang="en-US" sz="950" u="none">
              <a:solidFill>
                <a:schemeClr val="dk1"/>
              </a:solidFill>
              <a:effectLst/>
              <a:latin typeface="+mn-lt"/>
              <a:ea typeface="+mn-ea"/>
              <a:cs typeface="+mn-cs"/>
            </a:rPr>
            <a:t>ため</a:t>
          </a:r>
          <a:r>
            <a:rPr lang="ja-JP" altLang="ja-JP" sz="950" u="none">
              <a:solidFill>
                <a:schemeClr val="dk1"/>
              </a:solidFill>
              <a:effectLst/>
              <a:latin typeface="+mn-lt"/>
              <a:ea typeface="+mn-ea"/>
              <a:cs typeface="+mn-cs"/>
            </a:rPr>
            <a:t>、実質的な公債費について年次償還額の規模を注視し、</a:t>
          </a:r>
          <a:r>
            <a:rPr lang="ja-JP" altLang="en-US" sz="950" u="none">
              <a:solidFill>
                <a:schemeClr val="dk1"/>
              </a:solidFill>
              <a:effectLst/>
              <a:latin typeface="+mn-lt"/>
              <a:ea typeface="+mn-ea"/>
              <a:cs typeface="+mn-cs"/>
            </a:rPr>
            <a:t>健全</a:t>
          </a:r>
          <a:r>
            <a:rPr lang="ja-JP" altLang="ja-JP" sz="950" u="none">
              <a:solidFill>
                <a:schemeClr val="dk1"/>
              </a:solidFill>
              <a:effectLst/>
              <a:latin typeface="+mn-lt"/>
              <a:ea typeface="+mn-ea"/>
              <a:cs typeface="+mn-cs"/>
            </a:rPr>
            <a:t>な管理運営に努め</a:t>
          </a:r>
          <a:r>
            <a:rPr lang="ja-JP" altLang="en-US" sz="950" u="none">
              <a:solidFill>
                <a:schemeClr val="dk1"/>
              </a:solidFill>
              <a:effectLst/>
              <a:latin typeface="+mn-lt"/>
              <a:ea typeface="+mn-ea"/>
              <a:cs typeface="+mn-cs"/>
            </a:rPr>
            <a:t>ていく</a:t>
          </a:r>
          <a:r>
            <a:rPr lang="ja-JP" altLang="ja-JP" sz="950" u="none">
              <a:solidFill>
                <a:schemeClr val="dk1"/>
              </a:solidFill>
              <a:effectLst/>
              <a:latin typeface="+mn-lt"/>
              <a:ea typeface="+mn-ea"/>
              <a:cs typeface="+mn-cs"/>
            </a:rPr>
            <a:t>。</a:t>
          </a:r>
          <a:endParaRPr kumimoji="1" lang="ja-JP" altLang="en-US" sz="950" u="none">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141605</xdr:rowOff>
    </xdr:from>
    <xdr:to>
      <xdr:col>24</xdr:col>
      <xdr:colOff>558800</xdr:colOff>
      <xdr:row>39</xdr:row>
      <xdr:rowOff>153670</xdr:rowOff>
    </xdr:to>
    <xdr:cxnSp macro="">
      <xdr:nvCxnSpPr>
        <xdr:cNvPr id="377" name="直線コネクタ 376"/>
        <xdr:cNvCxnSpPr/>
      </xdr:nvCxnSpPr>
      <xdr:spPr>
        <a:xfrm flipV="1">
          <a:off x="16179800" y="682815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318</xdr:rowOff>
    </xdr:to>
    <xdr:cxnSp macro="">
      <xdr:nvCxnSpPr>
        <xdr:cNvPr id="380" name="直線コネクタ 379"/>
        <xdr:cNvCxnSpPr/>
      </xdr:nvCxnSpPr>
      <xdr:spPr>
        <a:xfrm flipV="1">
          <a:off x="15290800" y="684022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138447</xdr:rowOff>
    </xdr:from>
    <xdr:ext cx="736600" cy="259045"/>
    <xdr:sp macro="" textlink="">
      <xdr:nvSpPr>
        <xdr:cNvPr id="382" name="テキスト ボックス 381"/>
        <xdr:cNvSpPr txBox="1"/>
      </xdr:nvSpPr>
      <xdr:spPr>
        <a:xfrm>
          <a:off x="15798800" y="699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318</xdr:rowOff>
    </xdr:from>
    <xdr:to>
      <xdr:col>22</xdr:col>
      <xdr:colOff>203200</xdr:colOff>
      <xdr:row>40</xdr:row>
      <xdr:rowOff>54610</xdr:rowOff>
    </xdr:to>
    <xdr:cxnSp macro="">
      <xdr:nvCxnSpPr>
        <xdr:cNvPr id="383" name="直線コネクタ 382"/>
        <xdr:cNvCxnSpPr/>
      </xdr:nvCxnSpPr>
      <xdr:spPr>
        <a:xfrm flipV="1">
          <a:off x="14401800" y="685831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5" name="テキスト ボックス 384"/>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40</xdr:row>
      <xdr:rowOff>157163</xdr:rowOff>
    </xdr:to>
    <xdr:cxnSp macro="">
      <xdr:nvCxnSpPr>
        <xdr:cNvPr id="386" name="直線コネクタ 385"/>
        <xdr:cNvCxnSpPr/>
      </xdr:nvCxnSpPr>
      <xdr:spPr>
        <a:xfrm flipV="1">
          <a:off x="13512800" y="6912610"/>
          <a:ext cx="8890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8" name="テキスト ボックス 387"/>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46038</xdr:rowOff>
    </xdr:from>
    <xdr:to>
      <xdr:col>19</xdr:col>
      <xdr:colOff>533400</xdr:colOff>
      <xdr:row>40</xdr:row>
      <xdr:rowOff>147638</xdr:rowOff>
    </xdr:to>
    <xdr:sp macro="" textlink="">
      <xdr:nvSpPr>
        <xdr:cNvPr id="389" name="フローチャート : 判断 388"/>
        <xdr:cNvSpPr/>
      </xdr:nvSpPr>
      <xdr:spPr>
        <a:xfrm>
          <a:off x="13462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157815</xdr:rowOff>
    </xdr:from>
    <xdr:ext cx="762000" cy="259045"/>
    <xdr:sp macro="" textlink="">
      <xdr:nvSpPr>
        <xdr:cNvPr id="390" name="テキスト ボックス 389"/>
        <xdr:cNvSpPr txBox="1"/>
      </xdr:nvSpPr>
      <xdr:spPr>
        <a:xfrm>
          <a:off x="13131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90805</xdr:rowOff>
    </xdr:from>
    <xdr:to>
      <xdr:col>24</xdr:col>
      <xdr:colOff>609600</xdr:colOff>
      <xdr:row>40</xdr:row>
      <xdr:rowOff>20955</xdr:rowOff>
    </xdr:to>
    <xdr:sp macro="" textlink="">
      <xdr:nvSpPr>
        <xdr:cNvPr id="396" name="円/楕円 395"/>
        <xdr:cNvSpPr/>
      </xdr:nvSpPr>
      <xdr:spPr>
        <a:xfrm>
          <a:off x="169672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107332</xdr:rowOff>
    </xdr:from>
    <xdr:ext cx="762000" cy="259045"/>
    <xdr:sp macro="" textlink="">
      <xdr:nvSpPr>
        <xdr:cNvPr id="397" name="公債費負担の状況該当値テキスト"/>
        <xdr:cNvSpPr txBox="1"/>
      </xdr:nvSpPr>
      <xdr:spPr>
        <a:xfrm>
          <a:off x="17106900" y="662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398" name="円/楕円 397"/>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399" name="テキスト ボックス 398"/>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120968</xdr:rowOff>
    </xdr:from>
    <xdr:to>
      <xdr:col>22</xdr:col>
      <xdr:colOff>254000</xdr:colOff>
      <xdr:row>40</xdr:row>
      <xdr:rowOff>51118</xdr:rowOff>
    </xdr:to>
    <xdr:sp macro="" textlink="">
      <xdr:nvSpPr>
        <xdr:cNvPr id="400" name="円/楕円 399"/>
        <xdr:cNvSpPr/>
      </xdr:nvSpPr>
      <xdr:spPr>
        <a:xfrm>
          <a:off x="15240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61295</xdr:rowOff>
    </xdr:from>
    <xdr:ext cx="762000" cy="259045"/>
    <xdr:sp macro="" textlink="">
      <xdr:nvSpPr>
        <xdr:cNvPr id="401" name="テキスト ボックス 400"/>
        <xdr:cNvSpPr txBox="1"/>
      </xdr:nvSpPr>
      <xdr:spPr>
        <a:xfrm>
          <a:off x="14909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3810</xdr:rowOff>
    </xdr:from>
    <xdr:to>
      <xdr:col>21</xdr:col>
      <xdr:colOff>50800</xdr:colOff>
      <xdr:row>40</xdr:row>
      <xdr:rowOff>105410</xdr:rowOff>
    </xdr:to>
    <xdr:sp macro="" textlink="">
      <xdr:nvSpPr>
        <xdr:cNvPr id="402" name="円/楕円 401"/>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115587</xdr:rowOff>
    </xdr:from>
    <xdr:ext cx="762000" cy="259045"/>
    <xdr:sp macro="" textlink="">
      <xdr:nvSpPr>
        <xdr:cNvPr id="403" name="テキスト ボックス 402"/>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106363</xdr:rowOff>
    </xdr:from>
    <xdr:to>
      <xdr:col>19</xdr:col>
      <xdr:colOff>533400</xdr:colOff>
      <xdr:row>41</xdr:row>
      <xdr:rowOff>36513</xdr:rowOff>
    </xdr:to>
    <xdr:sp macro="" textlink="">
      <xdr:nvSpPr>
        <xdr:cNvPr id="404" name="円/楕円 403"/>
        <xdr:cNvSpPr/>
      </xdr:nvSpPr>
      <xdr:spPr>
        <a:xfrm>
          <a:off x="13462000" y="696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21290</xdr:rowOff>
    </xdr:from>
    <xdr:ext cx="762000" cy="259045"/>
    <xdr:sp macro="" textlink="">
      <xdr:nvSpPr>
        <xdr:cNvPr id="405" name="テキスト ボックス 404"/>
        <xdr:cNvSpPr txBox="1"/>
      </xdr:nvSpPr>
      <xdr:spPr>
        <a:xfrm>
          <a:off x="13131800" y="705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u="none">
              <a:solidFill>
                <a:schemeClr val="dk1"/>
              </a:solidFill>
              <a:effectLst/>
              <a:latin typeface="+mn-lt"/>
              <a:ea typeface="+mn-ea"/>
              <a:cs typeface="+mn-cs"/>
            </a:rPr>
            <a:t>将来負担比率については、平成２５年度を除いて改善が続いており、平成２６年度においては２．８ポイントの改善となった。</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主な要因として、算定の分子では、公債費に準ずる債務負担行為及び一部事務組合の発行した地方債の定時償還が進んだことなどにより３億１２百万円減少した。</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その一方、算定の分母では、普通交付税や臨時財政対策債発行可能額の減があったものの、標準税収入額等の増があったことなどから１６百万円の減少にとどまったことから、将来負担比率は改善した。</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現時点では類似団体平均は引き続き下回っているが、今後も公債費等義務的経費の削減を中心とする行財政改革を進め、財政の健全化に努め</a:t>
          </a:r>
          <a:r>
            <a:rPr lang="ja-JP" altLang="en-US" sz="1100" u="none">
              <a:solidFill>
                <a:schemeClr val="dk1"/>
              </a:solidFill>
              <a:effectLst/>
              <a:latin typeface="+mn-lt"/>
              <a:ea typeface="+mn-ea"/>
              <a:cs typeface="+mn-cs"/>
            </a:rPr>
            <a:t>ていく</a:t>
          </a:r>
          <a:r>
            <a:rPr lang="ja-JP" altLang="ja-JP" sz="1100" u="none">
              <a:solidFill>
                <a:schemeClr val="dk1"/>
              </a:solidFill>
              <a:effectLst/>
              <a:latin typeface="+mn-lt"/>
              <a:ea typeface="+mn-ea"/>
              <a:cs typeface="+mn-cs"/>
            </a:rPr>
            <a:t>。</a:t>
          </a:r>
          <a:endParaRPr kumimoji="1" lang="ja-JP" altLang="en-US" sz="1300" u="none">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122460</xdr:rowOff>
    </xdr:from>
    <xdr:to>
      <xdr:col>24</xdr:col>
      <xdr:colOff>558800</xdr:colOff>
      <xdr:row>15</xdr:row>
      <xdr:rowOff>139351</xdr:rowOff>
    </xdr:to>
    <xdr:cxnSp macro="">
      <xdr:nvCxnSpPr>
        <xdr:cNvPr id="435" name="直線コネクタ 434"/>
        <xdr:cNvCxnSpPr/>
      </xdr:nvCxnSpPr>
      <xdr:spPr>
        <a:xfrm flipV="1">
          <a:off x="16179800" y="2694210"/>
          <a:ext cx="8382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138748</xdr:rowOff>
    </xdr:from>
    <xdr:to>
      <xdr:col>23</xdr:col>
      <xdr:colOff>406400</xdr:colOff>
      <xdr:row>15</xdr:row>
      <xdr:rowOff>139351</xdr:rowOff>
    </xdr:to>
    <xdr:cxnSp macro="">
      <xdr:nvCxnSpPr>
        <xdr:cNvPr id="438" name="直線コネクタ 437"/>
        <xdr:cNvCxnSpPr/>
      </xdr:nvCxnSpPr>
      <xdr:spPr>
        <a:xfrm>
          <a:off x="15290800" y="2710498"/>
          <a:ext cx="889000" cy="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138748</xdr:rowOff>
    </xdr:from>
    <xdr:to>
      <xdr:col>22</xdr:col>
      <xdr:colOff>203200</xdr:colOff>
      <xdr:row>15</xdr:row>
      <xdr:rowOff>164084</xdr:rowOff>
    </xdr:to>
    <xdr:cxnSp macro="">
      <xdr:nvCxnSpPr>
        <xdr:cNvPr id="441" name="直線コネクタ 440"/>
        <xdr:cNvCxnSpPr/>
      </xdr:nvCxnSpPr>
      <xdr:spPr>
        <a:xfrm flipV="1">
          <a:off x="14401800" y="2710498"/>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43" name="テキスト ボックス 442"/>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164084</xdr:rowOff>
    </xdr:from>
    <xdr:to>
      <xdr:col>21</xdr:col>
      <xdr:colOff>0</xdr:colOff>
      <xdr:row>16</xdr:row>
      <xdr:rowOff>69850</xdr:rowOff>
    </xdr:to>
    <xdr:cxnSp macro="">
      <xdr:nvCxnSpPr>
        <xdr:cNvPr id="444" name="直線コネクタ 443"/>
        <xdr:cNvCxnSpPr/>
      </xdr:nvCxnSpPr>
      <xdr:spPr>
        <a:xfrm flipV="1">
          <a:off x="13512800" y="273583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6" name="テキスト ボックス 445"/>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43053</xdr:rowOff>
    </xdr:from>
    <xdr:to>
      <xdr:col>19</xdr:col>
      <xdr:colOff>533400</xdr:colOff>
      <xdr:row>17</xdr:row>
      <xdr:rowOff>144653</xdr:rowOff>
    </xdr:to>
    <xdr:sp macro="" textlink="">
      <xdr:nvSpPr>
        <xdr:cNvPr id="447" name="フローチャート : 判断 446"/>
        <xdr:cNvSpPr/>
      </xdr:nvSpPr>
      <xdr:spPr>
        <a:xfrm>
          <a:off x="13462000" y="295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129430</xdr:rowOff>
    </xdr:from>
    <xdr:ext cx="762000" cy="259045"/>
    <xdr:sp macro="" textlink="">
      <xdr:nvSpPr>
        <xdr:cNvPr id="448" name="テキスト ボックス 447"/>
        <xdr:cNvSpPr txBox="1"/>
      </xdr:nvSpPr>
      <xdr:spPr>
        <a:xfrm>
          <a:off x="13131800" y="304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71660</xdr:rowOff>
    </xdr:from>
    <xdr:to>
      <xdr:col>24</xdr:col>
      <xdr:colOff>609600</xdr:colOff>
      <xdr:row>16</xdr:row>
      <xdr:rowOff>1810</xdr:rowOff>
    </xdr:to>
    <xdr:sp macro="" textlink="">
      <xdr:nvSpPr>
        <xdr:cNvPr id="454" name="円/楕円 453"/>
        <xdr:cNvSpPr/>
      </xdr:nvSpPr>
      <xdr:spPr>
        <a:xfrm>
          <a:off x="16967200" y="264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164387</xdr:rowOff>
    </xdr:from>
    <xdr:ext cx="762000" cy="259045"/>
    <xdr:sp macro="" textlink="">
      <xdr:nvSpPr>
        <xdr:cNvPr id="455" name="将来負担の状況該当値テキスト"/>
        <xdr:cNvSpPr txBox="1"/>
      </xdr:nvSpPr>
      <xdr:spPr>
        <a:xfrm>
          <a:off x="17106900" y="256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88551</xdr:rowOff>
    </xdr:from>
    <xdr:to>
      <xdr:col>23</xdr:col>
      <xdr:colOff>457200</xdr:colOff>
      <xdr:row>16</xdr:row>
      <xdr:rowOff>18701</xdr:rowOff>
    </xdr:to>
    <xdr:sp macro="" textlink="">
      <xdr:nvSpPr>
        <xdr:cNvPr id="456" name="円/楕円 455"/>
        <xdr:cNvSpPr/>
      </xdr:nvSpPr>
      <xdr:spPr>
        <a:xfrm>
          <a:off x="16129000" y="26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28878</xdr:rowOff>
    </xdr:from>
    <xdr:ext cx="736600" cy="259045"/>
    <xdr:sp macro="" textlink="">
      <xdr:nvSpPr>
        <xdr:cNvPr id="457" name="テキスト ボックス 456"/>
        <xdr:cNvSpPr txBox="1"/>
      </xdr:nvSpPr>
      <xdr:spPr>
        <a:xfrm>
          <a:off x="15798800" y="242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87948</xdr:rowOff>
    </xdr:from>
    <xdr:to>
      <xdr:col>22</xdr:col>
      <xdr:colOff>254000</xdr:colOff>
      <xdr:row>16</xdr:row>
      <xdr:rowOff>18098</xdr:rowOff>
    </xdr:to>
    <xdr:sp macro="" textlink="">
      <xdr:nvSpPr>
        <xdr:cNvPr id="458" name="円/楕円 457"/>
        <xdr:cNvSpPr/>
      </xdr:nvSpPr>
      <xdr:spPr>
        <a:xfrm>
          <a:off x="15240000" y="26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28275</xdr:rowOff>
    </xdr:from>
    <xdr:ext cx="762000" cy="259045"/>
    <xdr:sp macro="" textlink="">
      <xdr:nvSpPr>
        <xdr:cNvPr id="459" name="テキスト ボックス 458"/>
        <xdr:cNvSpPr txBox="1"/>
      </xdr:nvSpPr>
      <xdr:spPr>
        <a:xfrm>
          <a:off x="14909800" y="242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113284</xdr:rowOff>
    </xdr:from>
    <xdr:to>
      <xdr:col>21</xdr:col>
      <xdr:colOff>50800</xdr:colOff>
      <xdr:row>16</xdr:row>
      <xdr:rowOff>43434</xdr:rowOff>
    </xdr:to>
    <xdr:sp macro="" textlink="">
      <xdr:nvSpPr>
        <xdr:cNvPr id="460" name="円/楕円 459"/>
        <xdr:cNvSpPr/>
      </xdr:nvSpPr>
      <xdr:spPr>
        <a:xfrm>
          <a:off x="14351000" y="26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53611</xdr:rowOff>
    </xdr:from>
    <xdr:ext cx="762000" cy="259045"/>
    <xdr:sp macro="" textlink="">
      <xdr:nvSpPr>
        <xdr:cNvPr id="461" name="テキスト ボックス 460"/>
        <xdr:cNvSpPr txBox="1"/>
      </xdr:nvSpPr>
      <xdr:spPr>
        <a:xfrm>
          <a:off x="14020800" y="2453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19050</xdr:rowOff>
    </xdr:from>
    <xdr:to>
      <xdr:col>19</xdr:col>
      <xdr:colOff>533400</xdr:colOff>
      <xdr:row>16</xdr:row>
      <xdr:rowOff>120650</xdr:rowOff>
    </xdr:to>
    <xdr:sp macro="" textlink="">
      <xdr:nvSpPr>
        <xdr:cNvPr id="462" name="円/楕円 461"/>
        <xdr:cNvSpPr/>
      </xdr:nvSpPr>
      <xdr:spPr>
        <a:xfrm>
          <a:off x="13462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130827</xdr:rowOff>
    </xdr:from>
    <xdr:ext cx="762000" cy="259045"/>
    <xdr:sp macro="" textlink="">
      <xdr:nvSpPr>
        <xdr:cNvPr id="463" name="テキスト ボックス 462"/>
        <xdr:cNvSpPr txBox="1"/>
      </xdr:nvSpPr>
      <xdr:spPr>
        <a:xfrm>
          <a:off x="13131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埼玉県鶴ケ島市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70,184
69,317
17.65
21,349,922
20,450,338
809,901
12,330,779
18,232,802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20.3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　</a:t>
          </a:r>
          <a:r>
            <a:rPr lang="ja-JP" altLang="ja-JP" sz="1100">
              <a:solidFill>
                <a:schemeClr val="dk1"/>
              </a:solidFill>
              <a:effectLst/>
              <a:latin typeface="+mn-lt"/>
              <a:ea typeface="+mn-ea"/>
              <a:cs typeface="+mn-cs"/>
            </a:rPr>
            <a:t>人件費については、前年度より若干の増加となっている。本市の職員年齢構成比が中高年齢層に偏っていることから職員の平均年齢が高止まりしている点と、時間外勤務手当額の増加が要因と考えられる。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127000</xdr:rowOff>
    </xdr:from>
    <xdr:to>
      <xdr:col>7</xdr:col>
      <xdr:colOff>15875</xdr:colOff>
      <xdr:row>38</xdr:row>
      <xdr:rowOff>134620</xdr:rowOff>
    </xdr:to>
    <xdr:cxnSp macro="">
      <xdr:nvCxnSpPr>
        <xdr:cNvPr id="64" name="直線コネクタ 63"/>
        <xdr:cNvCxnSpPr/>
      </xdr:nvCxnSpPr>
      <xdr:spPr>
        <a:xfrm>
          <a:off x="3987800" y="6642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5" name="人件費平均値テキスト"/>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50800</xdr:rowOff>
    </xdr:from>
    <xdr:to>
      <xdr:col>5</xdr:col>
      <xdr:colOff>549275</xdr:colOff>
      <xdr:row>38</xdr:row>
      <xdr:rowOff>127000</xdr:rowOff>
    </xdr:to>
    <xdr:cxnSp macro="">
      <xdr:nvCxnSpPr>
        <xdr:cNvPr id="67" name="直線コネクタ 66"/>
        <xdr:cNvCxnSpPr/>
      </xdr:nvCxnSpPr>
      <xdr:spPr>
        <a:xfrm>
          <a:off x="3098800" y="6565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69" name="テキスト ボックス 68"/>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50800</xdr:rowOff>
    </xdr:from>
    <xdr:to>
      <xdr:col>4</xdr:col>
      <xdr:colOff>346075</xdr:colOff>
      <xdr:row>38</xdr:row>
      <xdr:rowOff>73660</xdr:rowOff>
    </xdr:to>
    <xdr:cxnSp macro="">
      <xdr:nvCxnSpPr>
        <xdr:cNvPr id="70" name="直線コネクタ 69"/>
        <xdr:cNvCxnSpPr/>
      </xdr:nvCxnSpPr>
      <xdr:spPr>
        <a:xfrm flipV="1">
          <a:off x="2209800" y="6565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2" name="テキスト ボックス 71"/>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38</xdr:row>
      <xdr:rowOff>73660</xdr:rowOff>
    </xdr:to>
    <xdr:cxnSp macro="">
      <xdr:nvCxnSpPr>
        <xdr:cNvPr id="73" name="直線コネクタ 72"/>
        <xdr:cNvCxnSpPr/>
      </xdr:nvCxnSpPr>
      <xdr:spPr>
        <a:xfrm>
          <a:off x="1320800" y="64668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75" name="テキスト ボックス 74"/>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76" name="フローチャート : 判断 75"/>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77" name="テキスト ボックス 76"/>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3" name="円/楕円 82"/>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4"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76200</xdr:rowOff>
    </xdr:from>
    <xdr:to>
      <xdr:col>5</xdr:col>
      <xdr:colOff>600075</xdr:colOff>
      <xdr:row>39</xdr:row>
      <xdr:rowOff>6350</xdr:rowOff>
    </xdr:to>
    <xdr:sp macro="" textlink="">
      <xdr:nvSpPr>
        <xdr:cNvPr id="85" name="円/楕円 84"/>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162577</xdr:rowOff>
    </xdr:from>
    <xdr:ext cx="736600" cy="259045"/>
    <xdr:sp macro="" textlink="">
      <xdr:nvSpPr>
        <xdr:cNvPr id="86" name="テキスト ボックス 85"/>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0</xdr:rowOff>
    </xdr:from>
    <xdr:to>
      <xdr:col>4</xdr:col>
      <xdr:colOff>396875</xdr:colOff>
      <xdr:row>38</xdr:row>
      <xdr:rowOff>101600</xdr:rowOff>
    </xdr:to>
    <xdr:sp macro="" textlink="">
      <xdr:nvSpPr>
        <xdr:cNvPr id="87" name="円/楕円 86"/>
        <xdr:cNvSpPr/>
      </xdr:nvSpPr>
      <xdr:spPr>
        <a:xfrm>
          <a:off x="3048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86377</xdr:rowOff>
    </xdr:from>
    <xdr:ext cx="762000" cy="259045"/>
    <xdr:sp macro="" textlink="">
      <xdr:nvSpPr>
        <xdr:cNvPr id="88" name="テキスト ボックス 87"/>
        <xdr:cNvSpPr txBox="1"/>
      </xdr:nvSpPr>
      <xdr:spPr>
        <a:xfrm>
          <a:off x="2717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22860</xdr:rowOff>
    </xdr:from>
    <xdr:to>
      <xdr:col>3</xdr:col>
      <xdr:colOff>193675</xdr:colOff>
      <xdr:row>38</xdr:row>
      <xdr:rowOff>124460</xdr:rowOff>
    </xdr:to>
    <xdr:sp macro="" textlink="">
      <xdr:nvSpPr>
        <xdr:cNvPr id="89" name="円/楕円 88"/>
        <xdr:cNvSpPr/>
      </xdr:nvSpPr>
      <xdr:spPr>
        <a:xfrm>
          <a:off x="2159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109237</xdr:rowOff>
    </xdr:from>
    <xdr:ext cx="762000" cy="259045"/>
    <xdr:sp macro="" textlink="">
      <xdr:nvSpPr>
        <xdr:cNvPr id="90" name="テキスト ボックス 89"/>
        <xdr:cNvSpPr txBox="1"/>
      </xdr:nvSpPr>
      <xdr:spPr>
        <a:xfrm>
          <a:off x="1828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1" name="円/楕円 90"/>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12717</xdr:rowOff>
    </xdr:from>
    <xdr:ext cx="762000" cy="259045"/>
    <xdr:sp macro="" textlink="">
      <xdr:nvSpPr>
        <xdr:cNvPr id="92" name="テキスト ボックス 91"/>
        <xdr:cNvSpPr txBox="1"/>
      </xdr:nvSpPr>
      <xdr:spPr>
        <a:xfrm>
          <a:off x="939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u="none">
              <a:solidFill>
                <a:schemeClr val="dk1"/>
              </a:solidFill>
              <a:effectLst/>
              <a:latin typeface="+mn-lt"/>
              <a:ea typeface="+mn-ea"/>
              <a:cs typeface="+mn-cs"/>
            </a:rPr>
            <a:t>物件費は、これまで類似団体平均を下回っていたが、平成２５年度に類似団体平均を上回り、平成２６年度は類似団体平均とほぼ同水準となっている。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主な要因は、ＰＦＩにより整備した学校給食センターの稼働</a:t>
          </a:r>
          <a:r>
            <a:rPr lang="ja-JP" altLang="en-US" sz="1100" u="none">
              <a:solidFill>
                <a:schemeClr val="dk1"/>
              </a:solidFill>
              <a:effectLst/>
              <a:latin typeface="+mn-lt"/>
              <a:ea typeface="+mn-ea"/>
              <a:cs typeface="+mn-cs"/>
            </a:rPr>
            <a:t>による経費の増加</a:t>
          </a:r>
          <a:r>
            <a:rPr lang="ja-JP" altLang="ja-JP" sz="1100" u="none">
              <a:solidFill>
                <a:schemeClr val="dk1"/>
              </a:solidFill>
              <a:effectLst/>
              <a:latin typeface="+mn-lt"/>
              <a:ea typeface="+mn-ea"/>
              <a:cs typeface="+mn-cs"/>
            </a:rPr>
            <a:t>やふるさと納税に対する返礼品の購入経費の増加によるものである。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今後も、民間の持つ優れた技術やノウハウを活用し、公共施設の指定管理制度</a:t>
          </a:r>
          <a:r>
            <a:rPr lang="ja-JP" altLang="en-US" sz="1100" u="none">
              <a:solidFill>
                <a:schemeClr val="dk1"/>
              </a:solidFill>
              <a:effectLst/>
              <a:latin typeface="+mn-lt"/>
              <a:ea typeface="+mn-ea"/>
              <a:cs typeface="+mn-cs"/>
            </a:rPr>
            <a:t>への移行</a:t>
          </a:r>
          <a:r>
            <a:rPr lang="ja-JP" altLang="ja-JP" sz="1100" u="none">
              <a:solidFill>
                <a:schemeClr val="dk1"/>
              </a:solidFill>
              <a:effectLst/>
              <a:latin typeface="+mn-lt"/>
              <a:ea typeface="+mn-ea"/>
              <a:cs typeface="+mn-cs"/>
            </a:rPr>
            <a:t>や事務のアウトソーシングを推進し、行政サービスの向上及び事務の効率化を図ることにより、人件費をはじめと</a:t>
          </a:r>
          <a:r>
            <a:rPr lang="ja-JP" altLang="en-US" sz="1100" u="none">
              <a:solidFill>
                <a:schemeClr val="dk1"/>
              </a:solidFill>
              <a:effectLst/>
              <a:latin typeface="+mn-lt"/>
              <a:ea typeface="+mn-ea"/>
              <a:cs typeface="+mn-cs"/>
            </a:rPr>
            <a:t>する</a:t>
          </a:r>
          <a:r>
            <a:rPr lang="ja-JP" altLang="ja-JP" sz="1100" u="none">
              <a:solidFill>
                <a:schemeClr val="dk1"/>
              </a:solidFill>
              <a:effectLst/>
              <a:latin typeface="+mn-lt"/>
              <a:ea typeface="+mn-ea"/>
              <a:cs typeface="+mn-cs"/>
            </a:rPr>
            <a:t>経常経費の圧縮を図</a:t>
          </a:r>
          <a:r>
            <a:rPr lang="ja-JP" altLang="en-US" sz="1100" u="none">
              <a:solidFill>
                <a:schemeClr val="dk1"/>
              </a:solidFill>
              <a:effectLst/>
              <a:latin typeface="+mn-lt"/>
              <a:ea typeface="+mn-ea"/>
              <a:cs typeface="+mn-cs"/>
            </a:rPr>
            <a:t>っていく</a:t>
          </a:r>
          <a:r>
            <a:rPr lang="ja-JP" altLang="ja-JP" sz="1100" u="none">
              <a:solidFill>
                <a:schemeClr val="dk1"/>
              </a:solidFill>
              <a:effectLst/>
              <a:latin typeface="+mn-lt"/>
              <a:ea typeface="+mn-ea"/>
              <a:cs typeface="+mn-cs"/>
            </a:rPr>
            <a:t>。</a:t>
          </a:r>
          <a:endParaRPr kumimoji="1" lang="ja-JP" altLang="en-US" sz="1300" u="none">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39370</xdr:rowOff>
    </xdr:to>
    <xdr:cxnSp macro="">
      <xdr:nvCxnSpPr>
        <xdr:cNvPr id="125" name="直線コネクタ 124"/>
        <xdr:cNvCxnSpPr/>
      </xdr:nvCxnSpPr>
      <xdr:spPr>
        <a:xfrm flipV="1">
          <a:off x="15671800" y="2946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39370</xdr:rowOff>
    </xdr:to>
    <xdr:cxnSp macro="">
      <xdr:nvCxnSpPr>
        <xdr:cNvPr id="128" name="直線コネクタ 127"/>
        <xdr:cNvCxnSpPr/>
      </xdr:nvCxnSpPr>
      <xdr:spPr>
        <a:xfrm>
          <a:off x="14782800" y="2832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47007</xdr:rowOff>
    </xdr:from>
    <xdr:ext cx="736600" cy="259045"/>
    <xdr:sp macro="" textlink="">
      <xdr:nvSpPr>
        <xdr:cNvPr id="130" name="テキスト ボックス 129"/>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16</xdr:row>
      <xdr:rowOff>88900</xdr:rowOff>
    </xdr:to>
    <xdr:cxnSp macro="">
      <xdr:nvCxnSpPr>
        <xdr:cNvPr id="131" name="直線コネクタ 130"/>
        <xdr:cNvCxnSpPr/>
      </xdr:nvCxnSpPr>
      <xdr:spPr>
        <a:xfrm>
          <a:off x="13893800" y="2801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16</xdr:row>
      <xdr:rowOff>58420</xdr:rowOff>
    </xdr:to>
    <xdr:cxnSp macro="">
      <xdr:nvCxnSpPr>
        <xdr:cNvPr id="134" name="直線コネクタ 133"/>
        <xdr:cNvCxnSpPr/>
      </xdr:nvCxnSpPr>
      <xdr:spPr>
        <a:xfrm>
          <a:off x="13004800" y="2755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7" name="フローチャート : 判断 136"/>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36847</xdr:rowOff>
    </xdr:from>
    <xdr:ext cx="762000" cy="259045"/>
    <xdr:sp macro="" textlink="">
      <xdr:nvSpPr>
        <xdr:cNvPr id="138" name="テキスト ボックス 137"/>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168927</xdr:rowOff>
    </xdr:from>
    <xdr:ext cx="762000" cy="259045"/>
    <xdr:sp macro="" textlink="">
      <xdr:nvSpPr>
        <xdr:cNvPr id="145" name="物件費該当値テキスト"/>
        <xdr:cNvSpPr txBox="1"/>
      </xdr:nvSpPr>
      <xdr:spPr>
        <a:xfrm>
          <a:off x="165989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160020</xdr:rowOff>
    </xdr:from>
    <xdr:to>
      <xdr:col>22</xdr:col>
      <xdr:colOff>615950</xdr:colOff>
      <xdr:row>17</xdr:row>
      <xdr:rowOff>90170</xdr:rowOff>
    </xdr:to>
    <xdr:sp macro="" textlink="">
      <xdr:nvSpPr>
        <xdr:cNvPr id="146" name="円/楕円 145"/>
        <xdr:cNvSpPr/>
      </xdr:nvSpPr>
      <xdr:spPr>
        <a:xfrm>
          <a:off x="15621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74947</xdr:rowOff>
    </xdr:from>
    <xdr:ext cx="736600" cy="259045"/>
    <xdr:sp macro="" textlink="">
      <xdr:nvSpPr>
        <xdr:cNvPr id="147" name="テキスト ボックス 146"/>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8" name="円/楕円 147"/>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49" name="テキスト ボックス 148"/>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xdr:rowOff>
    </xdr:from>
    <xdr:to>
      <xdr:col>20</xdr:col>
      <xdr:colOff>209550</xdr:colOff>
      <xdr:row>16</xdr:row>
      <xdr:rowOff>109220</xdr:rowOff>
    </xdr:to>
    <xdr:sp macro="" textlink="">
      <xdr:nvSpPr>
        <xdr:cNvPr id="150" name="円/楕円 149"/>
        <xdr:cNvSpPr/>
      </xdr:nvSpPr>
      <xdr:spPr>
        <a:xfrm>
          <a:off x="13843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119397</xdr:rowOff>
    </xdr:from>
    <xdr:ext cx="762000" cy="259045"/>
    <xdr:sp macro="" textlink="">
      <xdr:nvSpPr>
        <xdr:cNvPr id="151" name="テキスト ボックス 150"/>
        <xdr:cNvSpPr txBox="1"/>
      </xdr:nvSpPr>
      <xdr:spPr>
        <a:xfrm>
          <a:off x="13512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2" name="円/楕円 151"/>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3" name="テキスト ボックス 152"/>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u="none">
              <a:solidFill>
                <a:schemeClr val="dk1"/>
              </a:solidFill>
              <a:effectLst/>
              <a:latin typeface="+mn-lt"/>
              <a:ea typeface="+mn-ea"/>
              <a:cs typeface="+mn-cs"/>
            </a:rPr>
            <a:t>扶助費については決算額で前年度と比較し３億５３百万円の増額となっている。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主な要因は、臨時福祉給付金給付事業及び子育て世帯臨時特例給付金給付事業の皆増、生活保護費及び障害者自立支援給付等事業の増等による。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扶助費は今後も増加が続くことが見込まれるが、健康づくり・介護予防の取り組みや地域包括ケアシステムの構築、生活困窮者・障害者の自立に向けた施策等を積極的に推進することにより扶助費の総量抑制を図っていく。</a:t>
          </a:r>
          <a:endParaRPr kumimoji="1" lang="ja-JP" altLang="en-US" sz="1300" u="none">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46990</xdr:rowOff>
    </xdr:from>
    <xdr:to>
      <xdr:col>7</xdr:col>
      <xdr:colOff>15875</xdr:colOff>
      <xdr:row>55</xdr:row>
      <xdr:rowOff>123190</xdr:rowOff>
    </xdr:to>
    <xdr:cxnSp macro="">
      <xdr:nvCxnSpPr>
        <xdr:cNvPr id="186" name="直線コネクタ 185"/>
        <xdr:cNvCxnSpPr/>
      </xdr:nvCxnSpPr>
      <xdr:spPr>
        <a:xfrm flipV="1">
          <a:off x="3987800" y="94767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39370</xdr:rowOff>
    </xdr:from>
    <xdr:to>
      <xdr:col>5</xdr:col>
      <xdr:colOff>549275</xdr:colOff>
      <xdr:row>55</xdr:row>
      <xdr:rowOff>123190</xdr:rowOff>
    </xdr:to>
    <xdr:cxnSp macro="">
      <xdr:nvCxnSpPr>
        <xdr:cNvPr id="189" name="直線コネクタ 188"/>
        <xdr:cNvCxnSpPr/>
      </xdr:nvCxnSpPr>
      <xdr:spPr>
        <a:xfrm>
          <a:off x="3098800" y="94691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xdr:rowOff>
    </xdr:from>
    <xdr:to>
      <xdr:col>4</xdr:col>
      <xdr:colOff>346075</xdr:colOff>
      <xdr:row>55</xdr:row>
      <xdr:rowOff>39370</xdr:rowOff>
    </xdr:to>
    <xdr:cxnSp macro="">
      <xdr:nvCxnSpPr>
        <xdr:cNvPr id="192" name="直線コネクタ 191"/>
        <xdr:cNvCxnSpPr/>
      </xdr:nvCxnSpPr>
      <xdr:spPr>
        <a:xfrm>
          <a:off x="2209800" y="943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111760</xdr:rowOff>
    </xdr:from>
    <xdr:to>
      <xdr:col>3</xdr:col>
      <xdr:colOff>142875</xdr:colOff>
      <xdr:row>55</xdr:row>
      <xdr:rowOff>1270</xdr:rowOff>
    </xdr:to>
    <xdr:cxnSp macro="">
      <xdr:nvCxnSpPr>
        <xdr:cNvPr id="195" name="直線コネクタ 194"/>
        <xdr:cNvCxnSpPr/>
      </xdr:nvCxnSpPr>
      <xdr:spPr>
        <a:xfrm>
          <a:off x="1320800" y="9370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34290</xdr:rowOff>
    </xdr:from>
    <xdr:to>
      <xdr:col>1</xdr:col>
      <xdr:colOff>676275</xdr:colOff>
      <xdr:row>55</xdr:row>
      <xdr:rowOff>135890</xdr:rowOff>
    </xdr:to>
    <xdr:sp macro="" textlink="">
      <xdr:nvSpPr>
        <xdr:cNvPr id="198" name="フローチャート : 判断 197"/>
        <xdr:cNvSpPr/>
      </xdr:nvSpPr>
      <xdr:spPr>
        <a:xfrm>
          <a:off x="1270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120667</xdr:rowOff>
    </xdr:from>
    <xdr:ext cx="762000" cy="259045"/>
    <xdr:sp macro="" textlink="">
      <xdr:nvSpPr>
        <xdr:cNvPr id="199" name="テキスト ボックス 198"/>
        <xdr:cNvSpPr txBox="1"/>
      </xdr:nvSpPr>
      <xdr:spPr>
        <a:xfrm>
          <a:off x="939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167640</xdr:rowOff>
    </xdr:from>
    <xdr:to>
      <xdr:col>7</xdr:col>
      <xdr:colOff>66675</xdr:colOff>
      <xdr:row>55</xdr:row>
      <xdr:rowOff>97790</xdr:rowOff>
    </xdr:to>
    <xdr:sp macro="" textlink="">
      <xdr:nvSpPr>
        <xdr:cNvPr id="205" name="円/楕円 204"/>
        <xdr:cNvSpPr/>
      </xdr:nvSpPr>
      <xdr:spPr>
        <a:xfrm>
          <a:off x="4775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139717</xdr:rowOff>
    </xdr:from>
    <xdr:ext cx="762000" cy="259045"/>
    <xdr:sp macro="" textlink="">
      <xdr:nvSpPr>
        <xdr:cNvPr id="206" name="扶助費該当値テキスト"/>
        <xdr:cNvSpPr txBox="1"/>
      </xdr:nvSpPr>
      <xdr:spPr>
        <a:xfrm>
          <a:off x="4914900" y="939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72390</xdr:rowOff>
    </xdr:from>
    <xdr:to>
      <xdr:col>5</xdr:col>
      <xdr:colOff>600075</xdr:colOff>
      <xdr:row>56</xdr:row>
      <xdr:rowOff>2540</xdr:rowOff>
    </xdr:to>
    <xdr:sp macro="" textlink="">
      <xdr:nvSpPr>
        <xdr:cNvPr id="207" name="円/楕円 206"/>
        <xdr:cNvSpPr/>
      </xdr:nvSpPr>
      <xdr:spPr>
        <a:xfrm>
          <a:off x="3937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158767</xdr:rowOff>
    </xdr:from>
    <xdr:ext cx="736600" cy="259045"/>
    <xdr:sp macro="" textlink="">
      <xdr:nvSpPr>
        <xdr:cNvPr id="208" name="テキスト ボックス 207"/>
        <xdr:cNvSpPr txBox="1"/>
      </xdr:nvSpPr>
      <xdr:spPr>
        <a:xfrm>
          <a:off x="3606800" y="9588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160020</xdr:rowOff>
    </xdr:from>
    <xdr:to>
      <xdr:col>4</xdr:col>
      <xdr:colOff>396875</xdr:colOff>
      <xdr:row>55</xdr:row>
      <xdr:rowOff>90170</xdr:rowOff>
    </xdr:to>
    <xdr:sp macro="" textlink="">
      <xdr:nvSpPr>
        <xdr:cNvPr id="209" name="円/楕円 208"/>
        <xdr:cNvSpPr/>
      </xdr:nvSpPr>
      <xdr:spPr>
        <a:xfrm>
          <a:off x="3048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210" name="テキスト ボックス 209"/>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121920</xdr:rowOff>
    </xdr:from>
    <xdr:to>
      <xdr:col>3</xdr:col>
      <xdr:colOff>193675</xdr:colOff>
      <xdr:row>55</xdr:row>
      <xdr:rowOff>52070</xdr:rowOff>
    </xdr:to>
    <xdr:sp macro="" textlink="">
      <xdr:nvSpPr>
        <xdr:cNvPr id="211" name="円/楕円 210"/>
        <xdr:cNvSpPr/>
      </xdr:nvSpPr>
      <xdr:spPr>
        <a:xfrm>
          <a:off x="2159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36847</xdr:rowOff>
    </xdr:from>
    <xdr:ext cx="762000" cy="259045"/>
    <xdr:sp macro="" textlink="">
      <xdr:nvSpPr>
        <xdr:cNvPr id="212" name="テキスト ボックス 211"/>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60960</xdr:rowOff>
    </xdr:from>
    <xdr:to>
      <xdr:col>1</xdr:col>
      <xdr:colOff>676275</xdr:colOff>
      <xdr:row>54</xdr:row>
      <xdr:rowOff>162560</xdr:rowOff>
    </xdr:to>
    <xdr:sp macro="" textlink="">
      <xdr:nvSpPr>
        <xdr:cNvPr id="213" name="円/楕円 212"/>
        <xdr:cNvSpPr/>
      </xdr:nvSpPr>
      <xdr:spPr>
        <a:xfrm>
          <a:off x="1270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1287</xdr:rowOff>
    </xdr:from>
    <xdr:ext cx="762000" cy="259045"/>
    <xdr:sp macro="" textlink="">
      <xdr:nvSpPr>
        <xdr:cNvPr id="214" name="テキスト ボックス 213"/>
        <xdr:cNvSpPr txBox="1"/>
      </xdr:nvSpPr>
      <xdr:spPr>
        <a:xfrm>
          <a:off x="939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u="none">
              <a:solidFill>
                <a:schemeClr val="dk1"/>
              </a:solidFill>
              <a:effectLst/>
              <a:latin typeface="+mn-lt"/>
              <a:ea typeface="+mn-ea"/>
              <a:cs typeface="+mn-cs"/>
            </a:rPr>
            <a:t>その他に係る経常収支比率は、毎年度、類似団体の平均を下回っている</a:t>
          </a:r>
          <a:r>
            <a:rPr lang="ja-JP" altLang="en-US" sz="1050" u="none">
              <a:solidFill>
                <a:schemeClr val="dk1"/>
              </a:solidFill>
              <a:effectLst/>
              <a:latin typeface="+mn-lt"/>
              <a:ea typeface="+mn-ea"/>
              <a:cs typeface="+mn-cs"/>
            </a:rPr>
            <a:t>ものの、</a:t>
          </a:r>
          <a:r>
            <a:rPr lang="ja-JP" altLang="ja-JP" sz="1050" u="none">
              <a:solidFill>
                <a:schemeClr val="dk1"/>
              </a:solidFill>
              <a:effectLst/>
              <a:latin typeface="+mn-lt"/>
              <a:ea typeface="+mn-ea"/>
              <a:cs typeface="+mn-cs"/>
            </a:rPr>
            <a:t>決算額では、繰出金、維持補修費ともに増加している。</a:t>
          </a:r>
        </a:p>
        <a:p>
          <a:r>
            <a:rPr lang="ja-JP" altLang="en-US" sz="1050" u="none">
              <a:solidFill>
                <a:schemeClr val="dk1"/>
              </a:solidFill>
              <a:effectLst/>
              <a:latin typeface="+mn-lt"/>
              <a:ea typeface="+mn-ea"/>
              <a:cs typeface="+mn-cs"/>
            </a:rPr>
            <a:t>　</a:t>
          </a:r>
          <a:r>
            <a:rPr lang="ja-JP" altLang="ja-JP" sz="1050" u="none">
              <a:solidFill>
                <a:schemeClr val="dk1"/>
              </a:solidFill>
              <a:effectLst/>
              <a:latin typeface="+mn-lt"/>
              <a:ea typeface="+mn-ea"/>
              <a:cs typeface="+mn-cs"/>
            </a:rPr>
            <a:t>主な要因は、繰出金では介護保険特別会計繰出金及び後期高齢者医療広域連合負担金の増加、維持補修費では道水路維持修繕事業の増加によるものである。</a:t>
          </a:r>
        </a:p>
        <a:p>
          <a:r>
            <a:rPr lang="ja-JP" altLang="en-US" sz="1050" u="none">
              <a:solidFill>
                <a:schemeClr val="dk1"/>
              </a:solidFill>
              <a:effectLst/>
              <a:latin typeface="+mn-lt"/>
              <a:ea typeface="+mn-ea"/>
              <a:cs typeface="+mn-cs"/>
            </a:rPr>
            <a:t>　</a:t>
          </a:r>
          <a:r>
            <a:rPr lang="ja-JP" altLang="ja-JP" sz="1050" u="none">
              <a:solidFill>
                <a:schemeClr val="dk1"/>
              </a:solidFill>
              <a:effectLst/>
              <a:latin typeface="+mn-lt"/>
              <a:ea typeface="+mn-ea"/>
              <a:cs typeface="+mn-cs"/>
            </a:rPr>
            <a:t>今後も、特別会計及び一部事務組合への繰出金については、負担区分を明確にし、特定財源の獲得、自主財源の確保、事業の一層の効率化等により、さらなる健全化を図り、税収を主な財源とする一般会計の負担額を減らすよう努めていく。</a:t>
          </a:r>
          <a:endParaRPr kumimoji="1" lang="ja-JP" altLang="en-US" sz="1200" u="none">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50800</xdr:rowOff>
    </xdr:to>
    <xdr:cxnSp macro="">
      <xdr:nvCxnSpPr>
        <xdr:cNvPr id="247" name="直線コネクタ 246"/>
        <xdr:cNvCxnSpPr/>
      </xdr:nvCxnSpPr>
      <xdr:spPr>
        <a:xfrm>
          <a:off x="15671800" y="95834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153670</xdr:rowOff>
    </xdr:from>
    <xdr:to>
      <xdr:col>22</xdr:col>
      <xdr:colOff>565150</xdr:colOff>
      <xdr:row>56</xdr:row>
      <xdr:rowOff>5080</xdr:rowOff>
    </xdr:to>
    <xdr:cxnSp macro="">
      <xdr:nvCxnSpPr>
        <xdr:cNvPr id="250" name="直線コネクタ 249"/>
        <xdr:cNvCxnSpPr/>
      </xdr:nvCxnSpPr>
      <xdr:spPr>
        <a:xfrm flipV="1">
          <a:off x="14782800" y="95834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2" name="テキスト ボックス 251"/>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5080</xdr:rowOff>
    </xdr:to>
    <xdr:cxnSp macro="">
      <xdr:nvCxnSpPr>
        <xdr:cNvPr id="253" name="直線コネクタ 252"/>
        <xdr:cNvCxnSpPr/>
      </xdr:nvCxnSpPr>
      <xdr:spPr>
        <a:xfrm>
          <a:off x="13893800" y="959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5" name="テキスト ボックス 254"/>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161290</xdr:rowOff>
    </xdr:from>
    <xdr:to>
      <xdr:col>20</xdr:col>
      <xdr:colOff>158750</xdr:colOff>
      <xdr:row>56</xdr:row>
      <xdr:rowOff>12700</xdr:rowOff>
    </xdr:to>
    <xdr:cxnSp macro="">
      <xdr:nvCxnSpPr>
        <xdr:cNvPr id="256" name="直線コネクタ 255"/>
        <xdr:cNvCxnSpPr/>
      </xdr:nvCxnSpPr>
      <xdr:spPr>
        <a:xfrm flipV="1">
          <a:off x="13004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162577</xdr:rowOff>
    </xdr:from>
    <xdr:ext cx="762000" cy="259045"/>
    <xdr:sp macro="" textlink="">
      <xdr:nvSpPr>
        <xdr:cNvPr id="258" name="テキスト ボックス 257"/>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59" name="フローチャート : 判断 258"/>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116857</xdr:rowOff>
    </xdr:from>
    <xdr:ext cx="762000" cy="259045"/>
    <xdr:sp macro="" textlink="">
      <xdr:nvSpPr>
        <xdr:cNvPr id="260" name="テキスト ボックス 259"/>
        <xdr:cNvSpPr txBox="1"/>
      </xdr:nvSpPr>
      <xdr:spPr>
        <a:xfrm>
          <a:off x="12623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0</xdr:rowOff>
    </xdr:from>
    <xdr:to>
      <xdr:col>24</xdr:col>
      <xdr:colOff>82550</xdr:colOff>
      <xdr:row>56</xdr:row>
      <xdr:rowOff>101600</xdr:rowOff>
    </xdr:to>
    <xdr:sp macro="" textlink="">
      <xdr:nvSpPr>
        <xdr:cNvPr id="266" name="円/楕円 265"/>
        <xdr:cNvSpPr/>
      </xdr:nvSpPr>
      <xdr:spPr>
        <a:xfrm>
          <a:off x="16459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16527</xdr:rowOff>
    </xdr:from>
    <xdr:ext cx="762000" cy="259045"/>
    <xdr:sp macro="" textlink="">
      <xdr:nvSpPr>
        <xdr:cNvPr id="267" name="その他該当値テキスト"/>
        <xdr:cNvSpPr txBox="1"/>
      </xdr:nvSpPr>
      <xdr:spPr>
        <a:xfrm>
          <a:off x="16598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102870</xdr:rowOff>
    </xdr:from>
    <xdr:to>
      <xdr:col>22</xdr:col>
      <xdr:colOff>615950</xdr:colOff>
      <xdr:row>56</xdr:row>
      <xdr:rowOff>33020</xdr:rowOff>
    </xdr:to>
    <xdr:sp macro="" textlink="">
      <xdr:nvSpPr>
        <xdr:cNvPr id="268" name="円/楕円 267"/>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69" name="テキスト ボックス 268"/>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0" name="円/楕円 269"/>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1" name="テキスト ボックス 270"/>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2" name="円/楕円 271"/>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3" name="テキスト ボックス 272"/>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74" name="円/楕円 273"/>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75" name="テキスト ボックス 274"/>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u="none">
              <a:solidFill>
                <a:schemeClr val="dk1"/>
              </a:solidFill>
              <a:effectLst/>
              <a:latin typeface="+mn-lt"/>
              <a:ea typeface="+mn-ea"/>
              <a:cs typeface="+mn-cs"/>
            </a:rPr>
            <a:t>　</a:t>
          </a:r>
          <a:r>
            <a:rPr lang="ja-JP" altLang="ja-JP" sz="1000" u="none">
              <a:solidFill>
                <a:schemeClr val="dk1"/>
              </a:solidFill>
              <a:effectLst/>
              <a:latin typeface="+mn-lt"/>
              <a:ea typeface="+mn-ea"/>
              <a:cs typeface="+mn-cs"/>
            </a:rPr>
            <a:t>補助費等は、決算額で前年度と比較し１億９３百万円増加し、経常収支比率は０．３ポイント上昇するなど、毎年度、類似団体の平均を大きく上回っている。</a:t>
          </a:r>
        </a:p>
        <a:p>
          <a:r>
            <a:rPr lang="ja-JP" altLang="en-US" sz="1000" u="none">
              <a:solidFill>
                <a:schemeClr val="dk1"/>
              </a:solidFill>
              <a:effectLst/>
              <a:latin typeface="+mn-lt"/>
              <a:ea typeface="+mn-ea"/>
              <a:cs typeface="+mn-cs"/>
            </a:rPr>
            <a:t>　</a:t>
          </a:r>
          <a:r>
            <a:rPr lang="ja-JP" altLang="ja-JP" sz="1000" u="none">
              <a:solidFill>
                <a:schemeClr val="dk1"/>
              </a:solidFill>
              <a:effectLst/>
              <a:latin typeface="+mn-lt"/>
              <a:ea typeface="+mn-ea"/>
              <a:cs typeface="+mn-cs"/>
            </a:rPr>
            <a:t>主な要因は、平成２６年度においては、平成２５年度の</a:t>
          </a:r>
          <a:r>
            <a:rPr lang="ja-JP" altLang="en-US" sz="1000" u="none">
              <a:solidFill>
                <a:schemeClr val="dk1"/>
              </a:solidFill>
              <a:effectLst/>
              <a:latin typeface="+mn-lt"/>
              <a:ea typeface="+mn-ea"/>
              <a:cs typeface="+mn-cs"/>
            </a:rPr>
            <a:t>大雪による被害</a:t>
          </a:r>
          <a:r>
            <a:rPr lang="ja-JP" altLang="ja-JP" sz="1000" u="none">
              <a:solidFill>
                <a:schemeClr val="dk1"/>
              </a:solidFill>
              <a:effectLst/>
              <a:latin typeface="+mn-lt"/>
              <a:ea typeface="+mn-ea"/>
              <a:cs typeface="+mn-cs"/>
            </a:rPr>
            <a:t>に対する農業者営農再開支援補助金の皆増や坂戸・鶴ヶ島消防組合負担金の増加によるものである。</a:t>
          </a:r>
        </a:p>
        <a:p>
          <a:r>
            <a:rPr lang="ja-JP" altLang="en-US" sz="1000" u="none">
              <a:solidFill>
                <a:schemeClr val="dk1"/>
              </a:solidFill>
              <a:effectLst/>
              <a:latin typeface="+mn-lt"/>
              <a:ea typeface="+mn-ea"/>
              <a:cs typeface="+mn-cs"/>
            </a:rPr>
            <a:t>　</a:t>
          </a:r>
          <a:r>
            <a:rPr lang="ja-JP" altLang="ja-JP" sz="1000" u="none">
              <a:solidFill>
                <a:schemeClr val="dk1"/>
              </a:solidFill>
              <a:effectLst/>
              <a:latin typeface="+mn-lt"/>
              <a:ea typeface="+mn-ea"/>
              <a:cs typeface="+mn-cs"/>
            </a:rPr>
            <a:t>また、消防やごみ処理、下水道など、近隣自治体との一部事務組合を構成しているため、各組合への負担金が大きいことがあげられる。</a:t>
          </a:r>
        </a:p>
        <a:p>
          <a:r>
            <a:rPr lang="ja-JP" altLang="en-US" sz="1000" u="none">
              <a:solidFill>
                <a:schemeClr val="dk1"/>
              </a:solidFill>
              <a:effectLst/>
              <a:latin typeface="+mn-lt"/>
              <a:ea typeface="+mn-ea"/>
              <a:cs typeface="+mn-cs"/>
            </a:rPr>
            <a:t>　</a:t>
          </a:r>
          <a:r>
            <a:rPr lang="ja-JP" altLang="ja-JP" sz="1000" u="none">
              <a:solidFill>
                <a:schemeClr val="dk1"/>
              </a:solidFill>
              <a:effectLst/>
              <a:latin typeface="+mn-lt"/>
              <a:ea typeface="+mn-ea"/>
              <a:cs typeface="+mn-cs"/>
            </a:rPr>
            <a:t>一部事務組合に対しては、事業実施計画についての合同ヒアリングや予算編成時における検証を徹底するなど、構成市町との連携を強化し、経常経費の削減を図っていく。</a:t>
          </a:r>
          <a:endParaRPr kumimoji="1" lang="ja-JP" altLang="en-US" sz="1100" u="none">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37</xdr:row>
      <xdr:rowOff>129286</xdr:rowOff>
    </xdr:to>
    <xdr:cxnSp macro="">
      <xdr:nvCxnSpPr>
        <xdr:cNvPr id="305" name="直線コネクタ 304"/>
        <xdr:cNvCxnSpPr/>
      </xdr:nvCxnSpPr>
      <xdr:spPr>
        <a:xfrm>
          <a:off x="15671800" y="645922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37</xdr:row>
      <xdr:rowOff>143002</xdr:rowOff>
    </xdr:to>
    <xdr:cxnSp macro="">
      <xdr:nvCxnSpPr>
        <xdr:cNvPr id="308" name="直線コネクタ 307"/>
        <xdr:cNvCxnSpPr/>
      </xdr:nvCxnSpPr>
      <xdr:spPr>
        <a:xfrm flipV="1">
          <a:off x="14782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143002</xdr:rowOff>
    </xdr:from>
    <xdr:to>
      <xdr:col>21</xdr:col>
      <xdr:colOff>361950</xdr:colOff>
      <xdr:row>37</xdr:row>
      <xdr:rowOff>152146</xdr:rowOff>
    </xdr:to>
    <xdr:cxnSp macro="">
      <xdr:nvCxnSpPr>
        <xdr:cNvPr id="311" name="直線コネクタ 310"/>
        <xdr:cNvCxnSpPr/>
      </xdr:nvCxnSpPr>
      <xdr:spPr>
        <a:xfrm flipV="1">
          <a:off x="13893800" y="6486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147574</xdr:rowOff>
    </xdr:from>
    <xdr:to>
      <xdr:col>20</xdr:col>
      <xdr:colOff>158750</xdr:colOff>
      <xdr:row>37</xdr:row>
      <xdr:rowOff>152146</xdr:rowOff>
    </xdr:to>
    <xdr:cxnSp macro="">
      <xdr:nvCxnSpPr>
        <xdr:cNvPr id="314" name="直線コネクタ 313"/>
        <xdr:cNvCxnSpPr/>
      </xdr:nvCxnSpPr>
      <xdr:spPr>
        <a:xfrm>
          <a:off x="13004800" y="64912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7620</xdr:rowOff>
    </xdr:from>
    <xdr:to>
      <xdr:col>19</xdr:col>
      <xdr:colOff>6350</xdr:colOff>
      <xdr:row>36</xdr:row>
      <xdr:rowOff>109220</xdr:rowOff>
    </xdr:to>
    <xdr:sp macro="" textlink="">
      <xdr:nvSpPr>
        <xdr:cNvPr id="317" name="フローチャート : 判断 316"/>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119397</xdr:rowOff>
    </xdr:from>
    <xdr:ext cx="762000" cy="259045"/>
    <xdr:sp macro="" textlink="">
      <xdr:nvSpPr>
        <xdr:cNvPr id="318" name="テキスト ボックス 317"/>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78486</xdr:rowOff>
    </xdr:from>
    <xdr:to>
      <xdr:col>24</xdr:col>
      <xdr:colOff>82550</xdr:colOff>
      <xdr:row>38</xdr:row>
      <xdr:rowOff>8636</xdr:rowOff>
    </xdr:to>
    <xdr:sp macro="" textlink="">
      <xdr:nvSpPr>
        <xdr:cNvPr id="324" name="円/楕円 323"/>
        <xdr:cNvSpPr/>
      </xdr:nvSpPr>
      <xdr:spPr>
        <a:xfrm>
          <a:off x="164592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50563</xdr:rowOff>
    </xdr:from>
    <xdr:ext cx="762000" cy="259045"/>
    <xdr:sp macro="" textlink="">
      <xdr:nvSpPr>
        <xdr:cNvPr id="325" name="補助費等該当値テキスト"/>
        <xdr:cNvSpPr txBox="1"/>
      </xdr:nvSpPr>
      <xdr:spPr>
        <a:xfrm>
          <a:off x="165989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26" name="円/楕円 325"/>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27" name="テキスト ボックス 326"/>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92202</xdr:rowOff>
    </xdr:from>
    <xdr:to>
      <xdr:col>21</xdr:col>
      <xdr:colOff>412750</xdr:colOff>
      <xdr:row>38</xdr:row>
      <xdr:rowOff>22352</xdr:rowOff>
    </xdr:to>
    <xdr:sp macro="" textlink="">
      <xdr:nvSpPr>
        <xdr:cNvPr id="328" name="円/楕円 327"/>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7129</xdr:rowOff>
    </xdr:from>
    <xdr:ext cx="762000" cy="259045"/>
    <xdr:sp macro="" textlink="">
      <xdr:nvSpPr>
        <xdr:cNvPr id="329" name="テキスト ボックス 328"/>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101346</xdr:rowOff>
    </xdr:from>
    <xdr:to>
      <xdr:col>20</xdr:col>
      <xdr:colOff>209550</xdr:colOff>
      <xdr:row>38</xdr:row>
      <xdr:rowOff>31496</xdr:rowOff>
    </xdr:to>
    <xdr:sp macro="" textlink="">
      <xdr:nvSpPr>
        <xdr:cNvPr id="330" name="円/楕円 329"/>
        <xdr:cNvSpPr/>
      </xdr:nvSpPr>
      <xdr:spPr>
        <a:xfrm>
          <a:off x="13843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16273</xdr:rowOff>
    </xdr:from>
    <xdr:ext cx="762000" cy="259045"/>
    <xdr:sp macro="" textlink="">
      <xdr:nvSpPr>
        <xdr:cNvPr id="331" name="テキスト ボックス 330"/>
        <xdr:cNvSpPr txBox="1"/>
      </xdr:nvSpPr>
      <xdr:spPr>
        <a:xfrm>
          <a:off x="13512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96774</xdr:rowOff>
    </xdr:from>
    <xdr:to>
      <xdr:col>19</xdr:col>
      <xdr:colOff>6350</xdr:colOff>
      <xdr:row>38</xdr:row>
      <xdr:rowOff>26924</xdr:rowOff>
    </xdr:to>
    <xdr:sp macro="" textlink="">
      <xdr:nvSpPr>
        <xdr:cNvPr id="332" name="円/楕円 331"/>
        <xdr:cNvSpPr/>
      </xdr:nvSpPr>
      <xdr:spPr>
        <a:xfrm>
          <a:off x="12954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11701</xdr:rowOff>
    </xdr:from>
    <xdr:ext cx="762000" cy="259045"/>
    <xdr:sp macro="" textlink="">
      <xdr:nvSpPr>
        <xdr:cNvPr id="333" name="テキスト ボックス 332"/>
        <xdr:cNvSpPr txBox="1"/>
      </xdr:nvSpPr>
      <xdr:spPr>
        <a:xfrm>
          <a:off x="12623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u="none">
              <a:solidFill>
                <a:schemeClr val="dk1"/>
              </a:solidFill>
              <a:effectLst/>
              <a:latin typeface="+mn-lt"/>
              <a:ea typeface="+mn-ea"/>
              <a:cs typeface="+mn-cs"/>
            </a:rPr>
            <a:t>公債費については決算額で前年度と比較し８８百万円の増額となっている。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主な要因は、臨時財政対策債（平成２２年度借入分）及び土地開発公社用地取得債の元金据え置き期間の満了に伴う元金償還の開始などの影響による。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今後も、臨時財政対策債の元利償還額の増加が見込まれることから、普通建設事業については、事業内容を精査し総事業費の圧縮を図り、かつ、後年度において過大な負担とならぬよう適債事業の厳格な選択を行うことにより、健全な財政運営に努めていく。</a:t>
          </a:r>
          <a:endParaRPr kumimoji="1" lang="ja-JP" altLang="en-US" sz="1300" u="none">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113285</xdr:rowOff>
    </xdr:from>
    <xdr:to>
      <xdr:col>7</xdr:col>
      <xdr:colOff>15875</xdr:colOff>
      <xdr:row>76</xdr:row>
      <xdr:rowOff>140715</xdr:rowOff>
    </xdr:to>
    <xdr:cxnSp macro="">
      <xdr:nvCxnSpPr>
        <xdr:cNvPr id="363" name="直線コネクタ 362"/>
        <xdr:cNvCxnSpPr/>
      </xdr:nvCxnSpPr>
      <xdr:spPr>
        <a:xfrm>
          <a:off x="3987800" y="131434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99568</xdr:rowOff>
    </xdr:from>
    <xdr:to>
      <xdr:col>5</xdr:col>
      <xdr:colOff>549275</xdr:colOff>
      <xdr:row>76</xdr:row>
      <xdr:rowOff>113285</xdr:rowOff>
    </xdr:to>
    <xdr:cxnSp macro="">
      <xdr:nvCxnSpPr>
        <xdr:cNvPr id="366" name="直線コネクタ 365"/>
        <xdr:cNvCxnSpPr/>
      </xdr:nvCxnSpPr>
      <xdr:spPr>
        <a:xfrm>
          <a:off x="3098800" y="131297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90424</xdr:rowOff>
    </xdr:from>
    <xdr:to>
      <xdr:col>4</xdr:col>
      <xdr:colOff>346075</xdr:colOff>
      <xdr:row>76</xdr:row>
      <xdr:rowOff>99568</xdr:rowOff>
    </xdr:to>
    <xdr:cxnSp macro="">
      <xdr:nvCxnSpPr>
        <xdr:cNvPr id="369" name="直線コネクタ 368"/>
        <xdr:cNvCxnSpPr/>
      </xdr:nvCxnSpPr>
      <xdr:spPr>
        <a:xfrm>
          <a:off x="2209800" y="131206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90424</xdr:rowOff>
    </xdr:from>
    <xdr:to>
      <xdr:col>3</xdr:col>
      <xdr:colOff>142875</xdr:colOff>
      <xdr:row>76</xdr:row>
      <xdr:rowOff>131572</xdr:rowOff>
    </xdr:to>
    <xdr:cxnSp macro="">
      <xdr:nvCxnSpPr>
        <xdr:cNvPr id="372" name="直線コネクタ 371"/>
        <xdr:cNvCxnSpPr/>
      </xdr:nvCxnSpPr>
      <xdr:spPr>
        <a:xfrm flipV="1">
          <a:off x="1320800" y="131206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124206</xdr:rowOff>
    </xdr:from>
    <xdr:to>
      <xdr:col>1</xdr:col>
      <xdr:colOff>676275</xdr:colOff>
      <xdr:row>78</xdr:row>
      <xdr:rowOff>54356</xdr:rowOff>
    </xdr:to>
    <xdr:sp macro="" textlink="">
      <xdr:nvSpPr>
        <xdr:cNvPr id="375" name="フローチャート : 判断 374"/>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39133</xdr:rowOff>
    </xdr:from>
    <xdr:ext cx="762000" cy="259045"/>
    <xdr:sp macro="" textlink="">
      <xdr:nvSpPr>
        <xdr:cNvPr id="376" name="テキスト ボックス 375"/>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82" name="円/楕円 381"/>
        <xdr:cNvSpPr/>
      </xdr:nvSpPr>
      <xdr:spPr>
        <a:xfrm>
          <a:off x="4775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106442</xdr:rowOff>
    </xdr:from>
    <xdr:ext cx="762000" cy="259045"/>
    <xdr:sp macro="" textlink="">
      <xdr:nvSpPr>
        <xdr:cNvPr id="383" name="公債費該当値テキスト"/>
        <xdr:cNvSpPr txBox="1"/>
      </xdr:nvSpPr>
      <xdr:spPr>
        <a:xfrm>
          <a:off x="4914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62485</xdr:rowOff>
    </xdr:from>
    <xdr:to>
      <xdr:col>5</xdr:col>
      <xdr:colOff>600075</xdr:colOff>
      <xdr:row>76</xdr:row>
      <xdr:rowOff>164085</xdr:rowOff>
    </xdr:to>
    <xdr:sp macro="" textlink="">
      <xdr:nvSpPr>
        <xdr:cNvPr id="384" name="円/楕円 383"/>
        <xdr:cNvSpPr/>
      </xdr:nvSpPr>
      <xdr:spPr>
        <a:xfrm>
          <a:off x="3937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2811</xdr:rowOff>
    </xdr:from>
    <xdr:ext cx="736600" cy="259045"/>
    <xdr:sp macro="" textlink="">
      <xdr:nvSpPr>
        <xdr:cNvPr id="385" name="テキスト ボックス 384"/>
        <xdr:cNvSpPr txBox="1"/>
      </xdr:nvSpPr>
      <xdr:spPr>
        <a:xfrm>
          <a:off x="3606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48768</xdr:rowOff>
    </xdr:from>
    <xdr:to>
      <xdr:col>4</xdr:col>
      <xdr:colOff>396875</xdr:colOff>
      <xdr:row>76</xdr:row>
      <xdr:rowOff>150368</xdr:rowOff>
    </xdr:to>
    <xdr:sp macro="" textlink="">
      <xdr:nvSpPr>
        <xdr:cNvPr id="386" name="円/楕円 385"/>
        <xdr:cNvSpPr/>
      </xdr:nvSpPr>
      <xdr:spPr>
        <a:xfrm>
          <a:off x="3048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160545</xdr:rowOff>
    </xdr:from>
    <xdr:ext cx="762000" cy="259045"/>
    <xdr:sp macro="" textlink="">
      <xdr:nvSpPr>
        <xdr:cNvPr id="387" name="テキスト ボックス 386"/>
        <xdr:cNvSpPr txBox="1"/>
      </xdr:nvSpPr>
      <xdr:spPr>
        <a:xfrm>
          <a:off x="2717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39624</xdr:rowOff>
    </xdr:from>
    <xdr:to>
      <xdr:col>3</xdr:col>
      <xdr:colOff>193675</xdr:colOff>
      <xdr:row>76</xdr:row>
      <xdr:rowOff>141224</xdr:rowOff>
    </xdr:to>
    <xdr:sp macro="" textlink="">
      <xdr:nvSpPr>
        <xdr:cNvPr id="388" name="円/楕円 387"/>
        <xdr:cNvSpPr/>
      </xdr:nvSpPr>
      <xdr:spPr>
        <a:xfrm>
          <a:off x="2159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151401</xdr:rowOff>
    </xdr:from>
    <xdr:ext cx="762000" cy="259045"/>
    <xdr:sp macro="" textlink="">
      <xdr:nvSpPr>
        <xdr:cNvPr id="389" name="テキスト ボックス 388"/>
        <xdr:cNvSpPr txBox="1"/>
      </xdr:nvSpPr>
      <xdr:spPr>
        <a:xfrm>
          <a:off x="1828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80772</xdr:rowOff>
    </xdr:from>
    <xdr:to>
      <xdr:col>1</xdr:col>
      <xdr:colOff>676275</xdr:colOff>
      <xdr:row>77</xdr:row>
      <xdr:rowOff>10922</xdr:rowOff>
    </xdr:to>
    <xdr:sp macro="" textlink="">
      <xdr:nvSpPr>
        <xdr:cNvPr id="390" name="円/楕円 389"/>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21099</xdr:rowOff>
    </xdr:from>
    <xdr:ext cx="762000" cy="259045"/>
    <xdr:sp macro="" textlink="">
      <xdr:nvSpPr>
        <xdr:cNvPr id="391" name="テキスト ボックス 390"/>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850">
              <a:solidFill>
                <a:schemeClr val="dk1"/>
              </a:solidFill>
              <a:effectLst/>
              <a:latin typeface="+mn-lt"/>
              <a:ea typeface="+mn-ea"/>
              <a:cs typeface="+mn-cs"/>
            </a:rPr>
            <a:t>　</a:t>
          </a:r>
          <a:r>
            <a:rPr lang="ja-JP" altLang="ja-JP" sz="850" u="none">
              <a:solidFill>
                <a:schemeClr val="dk1"/>
              </a:solidFill>
              <a:effectLst/>
              <a:latin typeface="+mn-lt"/>
              <a:ea typeface="+mn-ea"/>
              <a:cs typeface="+mn-cs"/>
            </a:rPr>
            <a:t>公債費以外に占める経常収支比率で、類似団体平均を上回っているものが、人件費、扶助費、補助費等である。特に人件費（類似団体平均比３．９ポイント）及び補助費等（同６．０ポイント）の数値が高いことにより、類似団体の平均を毎年度大きく上回っている。</a:t>
          </a:r>
        </a:p>
        <a:p>
          <a:r>
            <a:rPr lang="ja-JP" altLang="en-US" sz="850" u="none">
              <a:solidFill>
                <a:schemeClr val="dk1"/>
              </a:solidFill>
              <a:effectLst/>
              <a:latin typeface="+mn-lt"/>
              <a:ea typeface="+mn-ea"/>
              <a:cs typeface="+mn-cs"/>
            </a:rPr>
            <a:t>　</a:t>
          </a:r>
          <a:r>
            <a:rPr lang="ja-JP" altLang="ja-JP" sz="850" u="none">
              <a:solidFill>
                <a:schemeClr val="dk1"/>
              </a:solidFill>
              <a:effectLst/>
              <a:latin typeface="+mn-lt"/>
              <a:ea typeface="+mn-ea"/>
              <a:cs typeface="+mn-cs"/>
            </a:rPr>
            <a:t>主な要因は、人件費では、他団体では臨時職員として任用している</a:t>
          </a:r>
          <a:r>
            <a:rPr lang="ja-JP" altLang="en-US" sz="850" u="none">
              <a:solidFill>
                <a:schemeClr val="dk1"/>
              </a:solidFill>
              <a:effectLst/>
              <a:latin typeface="+mn-lt"/>
              <a:ea typeface="+mn-ea"/>
              <a:cs typeface="+mn-cs"/>
            </a:rPr>
            <a:t>非常勤職員</a:t>
          </a:r>
          <a:r>
            <a:rPr lang="ja-JP" altLang="ja-JP" sz="850" u="none">
              <a:solidFill>
                <a:schemeClr val="dk1"/>
              </a:solidFill>
              <a:effectLst/>
              <a:latin typeface="+mn-lt"/>
              <a:ea typeface="+mn-ea"/>
              <a:cs typeface="+mn-cs"/>
            </a:rPr>
            <a:t>を一般職非常勤職員として任用していること、学校給食センターや図書館フロント業務等、業務のアウトソーシングを進めているものの、直ちに職員数の削減に結びついていないこと等による。</a:t>
          </a:r>
        </a:p>
        <a:p>
          <a:r>
            <a:rPr lang="ja-JP" altLang="en-US" sz="850" u="none">
              <a:solidFill>
                <a:schemeClr val="dk1"/>
              </a:solidFill>
              <a:effectLst/>
              <a:latin typeface="+mn-lt"/>
              <a:ea typeface="+mn-ea"/>
              <a:cs typeface="+mn-cs"/>
            </a:rPr>
            <a:t>　</a:t>
          </a:r>
          <a:r>
            <a:rPr lang="ja-JP" altLang="ja-JP" sz="850" u="none">
              <a:solidFill>
                <a:schemeClr val="dk1"/>
              </a:solidFill>
              <a:effectLst/>
              <a:latin typeface="+mn-lt"/>
              <a:ea typeface="+mn-ea"/>
              <a:cs typeface="+mn-cs"/>
            </a:rPr>
            <a:t>また、補助費等では、その多くを一部事務組合への負担金が占めていることによる。</a:t>
          </a:r>
        </a:p>
        <a:p>
          <a:r>
            <a:rPr lang="ja-JP" altLang="en-US" sz="850" u="none">
              <a:solidFill>
                <a:schemeClr val="dk1"/>
              </a:solidFill>
              <a:effectLst/>
              <a:latin typeface="+mn-lt"/>
              <a:ea typeface="+mn-ea"/>
              <a:cs typeface="+mn-cs"/>
            </a:rPr>
            <a:t>　</a:t>
          </a:r>
          <a:r>
            <a:rPr lang="ja-JP" altLang="ja-JP" sz="850" u="none">
              <a:solidFill>
                <a:schemeClr val="dk1"/>
              </a:solidFill>
              <a:effectLst/>
              <a:latin typeface="+mn-lt"/>
              <a:ea typeface="+mn-ea"/>
              <a:cs typeface="+mn-cs"/>
            </a:rPr>
            <a:t>今後、さらに高齢化が進み、医療費・扶助費等の社会保障関係経費の大幅な増加等が見込まれる。このような状況を踏まえ、健全な財政運営を維持するため、引き続き行財政改革等による歳入歳出の見直しを進めるとともに、自主財源の根幹である市税収入の確保に向けた施策を推進していく。</a:t>
          </a:r>
          <a:endParaRPr kumimoji="1" lang="ja-JP" altLang="en-US" sz="850" u="none">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123189</xdr:rowOff>
    </xdr:from>
    <xdr:to>
      <xdr:col>24</xdr:col>
      <xdr:colOff>31750</xdr:colOff>
      <xdr:row>77</xdr:row>
      <xdr:rowOff>130811</xdr:rowOff>
    </xdr:to>
    <xdr:cxnSp macro="">
      <xdr:nvCxnSpPr>
        <xdr:cNvPr id="424" name="直線コネクタ 423"/>
        <xdr:cNvCxnSpPr/>
      </xdr:nvCxnSpPr>
      <xdr:spPr>
        <a:xfrm>
          <a:off x="15671800" y="13324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16511</xdr:rowOff>
    </xdr:from>
    <xdr:to>
      <xdr:col>22</xdr:col>
      <xdr:colOff>565150</xdr:colOff>
      <xdr:row>77</xdr:row>
      <xdr:rowOff>123189</xdr:rowOff>
    </xdr:to>
    <xdr:cxnSp macro="">
      <xdr:nvCxnSpPr>
        <xdr:cNvPr id="427" name="直線コネクタ 426"/>
        <xdr:cNvCxnSpPr/>
      </xdr:nvCxnSpPr>
      <xdr:spPr>
        <a:xfrm>
          <a:off x="14782800" y="1321816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77</xdr:row>
      <xdr:rowOff>16511</xdr:rowOff>
    </xdr:to>
    <xdr:cxnSp macro="">
      <xdr:nvCxnSpPr>
        <xdr:cNvPr id="430" name="直線コネクタ 429"/>
        <xdr:cNvCxnSpPr/>
      </xdr:nvCxnSpPr>
      <xdr:spPr>
        <a:xfrm>
          <a:off x="13893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58420</xdr:rowOff>
    </xdr:from>
    <xdr:to>
      <xdr:col>20</xdr:col>
      <xdr:colOff>158750</xdr:colOff>
      <xdr:row>76</xdr:row>
      <xdr:rowOff>165100</xdr:rowOff>
    </xdr:to>
    <xdr:cxnSp macro="">
      <xdr:nvCxnSpPr>
        <xdr:cNvPr id="433" name="直線コネクタ 432"/>
        <xdr:cNvCxnSpPr/>
      </xdr:nvCxnSpPr>
      <xdr:spPr>
        <a:xfrm>
          <a:off x="13004800" y="130886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156211</xdr:rowOff>
    </xdr:from>
    <xdr:to>
      <xdr:col>19</xdr:col>
      <xdr:colOff>6350</xdr:colOff>
      <xdr:row>76</xdr:row>
      <xdr:rowOff>86361</xdr:rowOff>
    </xdr:to>
    <xdr:sp macro="" textlink="">
      <xdr:nvSpPr>
        <xdr:cNvPr id="436" name="フローチャート : 判断 435"/>
        <xdr:cNvSpPr/>
      </xdr:nvSpPr>
      <xdr:spPr>
        <a:xfrm>
          <a:off x="12954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96537</xdr:rowOff>
    </xdr:from>
    <xdr:ext cx="762000" cy="259045"/>
    <xdr:sp macro="" textlink="">
      <xdr:nvSpPr>
        <xdr:cNvPr id="437" name="テキスト ボックス 436"/>
        <xdr:cNvSpPr txBox="1"/>
      </xdr:nvSpPr>
      <xdr:spPr>
        <a:xfrm>
          <a:off x="12623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80011</xdr:rowOff>
    </xdr:from>
    <xdr:to>
      <xdr:col>24</xdr:col>
      <xdr:colOff>82550</xdr:colOff>
      <xdr:row>78</xdr:row>
      <xdr:rowOff>10161</xdr:rowOff>
    </xdr:to>
    <xdr:sp macro="" textlink="">
      <xdr:nvSpPr>
        <xdr:cNvPr id="443" name="円/楕円 442"/>
        <xdr:cNvSpPr/>
      </xdr:nvSpPr>
      <xdr:spPr>
        <a:xfrm>
          <a:off x="164592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52088</xdr:rowOff>
    </xdr:from>
    <xdr:ext cx="762000" cy="259045"/>
    <xdr:sp macro="" textlink="">
      <xdr:nvSpPr>
        <xdr:cNvPr id="444" name="公債費以外該当値テキスト"/>
        <xdr:cNvSpPr txBox="1"/>
      </xdr:nvSpPr>
      <xdr:spPr>
        <a:xfrm>
          <a:off x="165989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72389</xdr:rowOff>
    </xdr:from>
    <xdr:to>
      <xdr:col>22</xdr:col>
      <xdr:colOff>615950</xdr:colOff>
      <xdr:row>78</xdr:row>
      <xdr:rowOff>2539</xdr:rowOff>
    </xdr:to>
    <xdr:sp macro="" textlink="">
      <xdr:nvSpPr>
        <xdr:cNvPr id="445" name="円/楕円 444"/>
        <xdr:cNvSpPr/>
      </xdr:nvSpPr>
      <xdr:spPr>
        <a:xfrm>
          <a:off x="15621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158766</xdr:rowOff>
    </xdr:from>
    <xdr:ext cx="736600" cy="259045"/>
    <xdr:sp macro="" textlink="">
      <xdr:nvSpPr>
        <xdr:cNvPr id="446" name="テキスト ボックス 445"/>
        <xdr:cNvSpPr txBox="1"/>
      </xdr:nvSpPr>
      <xdr:spPr>
        <a:xfrm>
          <a:off x="15290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137161</xdr:rowOff>
    </xdr:from>
    <xdr:to>
      <xdr:col>21</xdr:col>
      <xdr:colOff>412750</xdr:colOff>
      <xdr:row>77</xdr:row>
      <xdr:rowOff>67311</xdr:rowOff>
    </xdr:to>
    <xdr:sp macro="" textlink="">
      <xdr:nvSpPr>
        <xdr:cNvPr id="447" name="円/楕円 446"/>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52088</xdr:rowOff>
    </xdr:from>
    <xdr:ext cx="762000" cy="259045"/>
    <xdr:sp macro="" textlink="">
      <xdr:nvSpPr>
        <xdr:cNvPr id="448" name="テキスト ボックス 447"/>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49" name="円/楕円 448"/>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50" name="テキスト ボックス 449"/>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xdr:rowOff>
    </xdr:from>
    <xdr:to>
      <xdr:col>19</xdr:col>
      <xdr:colOff>6350</xdr:colOff>
      <xdr:row>76</xdr:row>
      <xdr:rowOff>109220</xdr:rowOff>
    </xdr:to>
    <xdr:sp macro="" textlink="">
      <xdr:nvSpPr>
        <xdr:cNvPr id="451" name="円/楕円 450"/>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93997</xdr:rowOff>
    </xdr:from>
    <xdr:ext cx="762000" cy="259045"/>
    <xdr:sp macro="" textlink="">
      <xdr:nvSpPr>
        <xdr:cNvPr id="452" name="テキスト ボックス 451"/>
        <xdr:cNvSpPr txBox="1"/>
      </xdr:nvSpPr>
      <xdr:spPr>
        <a:xfrm>
          <a:off x="12623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埼玉県鶴ケ島市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168453</xdr:rowOff>
    </xdr:from>
    <xdr:to>
      <xdr:col>4</xdr:col>
      <xdr:colOff>1117600</xdr:colOff>
      <xdr:row>18</xdr:row>
      <xdr:rowOff>38249</xdr:rowOff>
    </xdr:to>
    <xdr:cxnSp macro="">
      <xdr:nvCxnSpPr>
        <xdr:cNvPr id="52" name="直線コネクタ 51"/>
        <xdr:cNvCxnSpPr/>
      </xdr:nvCxnSpPr>
      <xdr:spPr bwMode="auto">
        <a:xfrm flipV="1">
          <a:off x="5003800" y="3130728"/>
          <a:ext cx="647700" cy="41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156092</xdr:rowOff>
    </xdr:from>
    <xdr:to>
      <xdr:col>4</xdr:col>
      <xdr:colOff>469900</xdr:colOff>
      <xdr:row>18</xdr:row>
      <xdr:rowOff>38249</xdr:rowOff>
    </xdr:to>
    <xdr:cxnSp macro="">
      <xdr:nvCxnSpPr>
        <xdr:cNvPr id="55" name="直線コネクタ 54"/>
        <xdr:cNvCxnSpPr/>
      </xdr:nvCxnSpPr>
      <xdr:spPr bwMode="auto">
        <a:xfrm>
          <a:off x="4305300" y="3118367"/>
          <a:ext cx="698500" cy="53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152565</xdr:rowOff>
    </xdr:from>
    <xdr:to>
      <xdr:col>3</xdr:col>
      <xdr:colOff>904875</xdr:colOff>
      <xdr:row>17</xdr:row>
      <xdr:rowOff>156092</xdr:rowOff>
    </xdr:to>
    <xdr:cxnSp macro="">
      <xdr:nvCxnSpPr>
        <xdr:cNvPr id="58" name="直線コネクタ 57"/>
        <xdr:cNvCxnSpPr/>
      </xdr:nvCxnSpPr>
      <xdr:spPr bwMode="auto">
        <a:xfrm>
          <a:off x="3606800" y="3114840"/>
          <a:ext cx="698500" cy="3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151455</xdr:rowOff>
    </xdr:from>
    <xdr:to>
      <xdr:col>3</xdr:col>
      <xdr:colOff>206375</xdr:colOff>
      <xdr:row>17</xdr:row>
      <xdr:rowOff>152565</xdr:rowOff>
    </xdr:to>
    <xdr:cxnSp macro="">
      <xdr:nvCxnSpPr>
        <xdr:cNvPr id="61" name="直線コネクタ 60"/>
        <xdr:cNvCxnSpPr/>
      </xdr:nvCxnSpPr>
      <xdr:spPr bwMode="auto">
        <a:xfrm>
          <a:off x="2908300" y="3113730"/>
          <a:ext cx="698500" cy="1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2193</xdr:rowOff>
    </xdr:from>
    <xdr:to>
      <xdr:col>2</xdr:col>
      <xdr:colOff>692150</xdr:colOff>
      <xdr:row>18</xdr:row>
      <xdr:rowOff>103793</xdr:rowOff>
    </xdr:to>
    <xdr:sp macro="" textlink="">
      <xdr:nvSpPr>
        <xdr:cNvPr id="64" name="フローチャート : 判断 63"/>
        <xdr:cNvSpPr/>
      </xdr:nvSpPr>
      <xdr:spPr bwMode="auto">
        <a:xfrm>
          <a:off x="2857500" y="3135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88571</xdr:rowOff>
    </xdr:from>
    <xdr:ext cx="762000" cy="259045"/>
    <xdr:sp macro="" textlink="">
      <xdr:nvSpPr>
        <xdr:cNvPr id="65" name="テキスト ボックス 64"/>
        <xdr:cNvSpPr txBox="1"/>
      </xdr:nvSpPr>
      <xdr:spPr>
        <a:xfrm>
          <a:off x="2527300" y="322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65,949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117653</xdr:rowOff>
    </xdr:from>
    <xdr:to>
      <xdr:col>5</xdr:col>
      <xdr:colOff>34925</xdr:colOff>
      <xdr:row>18</xdr:row>
      <xdr:rowOff>47803</xdr:rowOff>
    </xdr:to>
    <xdr:sp macro="" textlink="">
      <xdr:nvSpPr>
        <xdr:cNvPr id="71" name="円/楕円 70"/>
        <xdr:cNvSpPr/>
      </xdr:nvSpPr>
      <xdr:spPr bwMode="auto">
        <a:xfrm>
          <a:off x="5600700" y="3079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89730</xdr:rowOff>
    </xdr:from>
    <xdr:ext cx="762000" cy="259045"/>
    <xdr:sp macro="" textlink="">
      <xdr:nvSpPr>
        <xdr:cNvPr id="72" name="人口1人当たり決算額の推移該当値テキスト130"/>
        <xdr:cNvSpPr txBox="1"/>
      </xdr:nvSpPr>
      <xdr:spPr>
        <a:xfrm>
          <a:off x="5740400" y="305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69,378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158899</xdr:rowOff>
    </xdr:from>
    <xdr:to>
      <xdr:col>4</xdr:col>
      <xdr:colOff>520700</xdr:colOff>
      <xdr:row>18</xdr:row>
      <xdr:rowOff>89049</xdr:rowOff>
    </xdr:to>
    <xdr:sp macro="" textlink="">
      <xdr:nvSpPr>
        <xdr:cNvPr id="73" name="円/楕円 72"/>
        <xdr:cNvSpPr/>
      </xdr:nvSpPr>
      <xdr:spPr bwMode="auto">
        <a:xfrm>
          <a:off x="4953000" y="31211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73826</xdr:rowOff>
    </xdr:from>
    <xdr:ext cx="736600" cy="259045"/>
    <xdr:sp macro="" textlink="">
      <xdr:nvSpPr>
        <xdr:cNvPr id="74" name="テキスト ボックス 73"/>
        <xdr:cNvSpPr txBox="1"/>
      </xdr:nvSpPr>
      <xdr:spPr>
        <a:xfrm>
          <a:off x="4622800" y="3207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66,852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105292</xdr:rowOff>
    </xdr:from>
    <xdr:to>
      <xdr:col>3</xdr:col>
      <xdr:colOff>955675</xdr:colOff>
      <xdr:row>18</xdr:row>
      <xdr:rowOff>35442</xdr:rowOff>
    </xdr:to>
    <xdr:sp macro="" textlink="">
      <xdr:nvSpPr>
        <xdr:cNvPr id="75" name="円/楕円 74"/>
        <xdr:cNvSpPr/>
      </xdr:nvSpPr>
      <xdr:spPr bwMode="auto">
        <a:xfrm>
          <a:off x="4254500" y="3067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20219</xdr:rowOff>
    </xdr:from>
    <xdr:ext cx="762000" cy="259045"/>
    <xdr:sp macro="" textlink="">
      <xdr:nvSpPr>
        <xdr:cNvPr id="76" name="テキスト ボックス 75"/>
        <xdr:cNvSpPr txBox="1"/>
      </xdr:nvSpPr>
      <xdr:spPr>
        <a:xfrm>
          <a:off x="3924300" y="31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70,135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101765</xdr:rowOff>
    </xdr:from>
    <xdr:to>
      <xdr:col>3</xdr:col>
      <xdr:colOff>257175</xdr:colOff>
      <xdr:row>18</xdr:row>
      <xdr:rowOff>31915</xdr:rowOff>
    </xdr:to>
    <xdr:sp macro="" textlink="">
      <xdr:nvSpPr>
        <xdr:cNvPr id="77" name="円/楕円 76"/>
        <xdr:cNvSpPr/>
      </xdr:nvSpPr>
      <xdr:spPr bwMode="auto">
        <a:xfrm>
          <a:off x="3556000" y="3064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16692</xdr:rowOff>
    </xdr:from>
    <xdr:ext cx="762000" cy="259045"/>
    <xdr:sp macro="" textlink="">
      <xdr:nvSpPr>
        <xdr:cNvPr id="78" name="テキスト ボックス 77"/>
        <xdr:cNvSpPr txBox="1"/>
      </xdr:nvSpPr>
      <xdr:spPr>
        <a:xfrm>
          <a:off x="3225800" y="31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70,351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100655</xdr:rowOff>
    </xdr:from>
    <xdr:to>
      <xdr:col>2</xdr:col>
      <xdr:colOff>692150</xdr:colOff>
      <xdr:row>18</xdr:row>
      <xdr:rowOff>30805</xdr:rowOff>
    </xdr:to>
    <xdr:sp macro="" textlink="">
      <xdr:nvSpPr>
        <xdr:cNvPr id="79" name="円/楕円 78"/>
        <xdr:cNvSpPr/>
      </xdr:nvSpPr>
      <xdr:spPr bwMode="auto">
        <a:xfrm>
          <a:off x="2857500" y="3062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40982</xdr:rowOff>
    </xdr:from>
    <xdr:ext cx="762000" cy="259045"/>
    <xdr:sp macro="" textlink="">
      <xdr:nvSpPr>
        <xdr:cNvPr id="80" name="テキスト ボックス 79"/>
        <xdr:cNvSpPr txBox="1"/>
      </xdr:nvSpPr>
      <xdr:spPr>
        <a:xfrm>
          <a:off x="2527300" y="283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340379</xdr:rowOff>
    </xdr:from>
    <xdr:to>
      <xdr:col>4</xdr:col>
      <xdr:colOff>1117600</xdr:colOff>
      <xdr:row>36</xdr:row>
      <xdr:rowOff>15710</xdr:rowOff>
    </xdr:to>
    <xdr:cxnSp macro="">
      <xdr:nvCxnSpPr>
        <xdr:cNvPr id="113" name="直線コネクタ 112"/>
        <xdr:cNvCxnSpPr/>
      </xdr:nvCxnSpPr>
      <xdr:spPr bwMode="auto">
        <a:xfrm>
          <a:off x="5003800" y="6950729"/>
          <a:ext cx="647700" cy="18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56208</xdr:rowOff>
    </xdr:from>
    <xdr:ext cx="762000" cy="259045"/>
    <xdr:sp macro="" textlink="">
      <xdr:nvSpPr>
        <xdr:cNvPr id="114" name="人口1人当たり決算額の推移平均値テキスト445"/>
        <xdr:cNvSpPr txBox="1"/>
      </xdr:nvSpPr>
      <xdr:spPr>
        <a:xfrm>
          <a:off x="5740400" y="6666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326872</xdr:rowOff>
    </xdr:from>
    <xdr:to>
      <xdr:col>4</xdr:col>
      <xdr:colOff>469900</xdr:colOff>
      <xdr:row>35</xdr:row>
      <xdr:rowOff>340379</xdr:rowOff>
    </xdr:to>
    <xdr:cxnSp macro="">
      <xdr:nvCxnSpPr>
        <xdr:cNvPr id="116" name="直線コネクタ 115"/>
        <xdr:cNvCxnSpPr/>
      </xdr:nvCxnSpPr>
      <xdr:spPr bwMode="auto">
        <a:xfrm>
          <a:off x="4305300" y="6937222"/>
          <a:ext cx="698500" cy="13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285189</xdr:rowOff>
    </xdr:from>
    <xdr:ext cx="736600" cy="259045"/>
    <xdr:sp macro="" textlink="">
      <xdr:nvSpPr>
        <xdr:cNvPr id="118" name="テキスト ボックス 117"/>
        <xdr:cNvSpPr txBox="1"/>
      </xdr:nvSpPr>
      <xdr:spPr>
        <a:xfrm>
          <a:off x="4622800" y="6552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326872</xdr:rowOff>
    </xdr:from>
    <xdr:to>
      <xdr:col>3</xdr:col>
      <xdr:colOff>904875</xdr:colOff>
      <xdr:row>35</xdr:row>
      <xdr:rowOff>339084</xdr:rowOff>
    </xdr:to>
    <xdr:cxnSp macro="">
      <xdr:nvCxnSpPr>
        <xdr:cNvPr id="119" name="直線コネクタ 118"/>
        <xdr:cNvCxnSpPr/>
      </xdr:nvCxnSpPr>
      <xdr:spPr bwMode="auto">
        <a:xfrm flipV="1">
          <a:off x="3606800" y="6937222"/>
          <a:ext cx="698500" cy="1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310166</xdr:rowOff>
    </xdr:from>
    <xdr:to>
      <xdr:col>3</xdr:col>
      <xdr:colOff>206375</xdr:colOff>
      <xdr:row>35</xdr:row>
      <xdr:rowOff>339084</xdr:rowOff>
    </xdr:to>
    <xdr:cxnSp macro="">
      <xdr:nvCxnSpPr>
        <xdr:cNvPr id="122" name="直線コネクタ 121"/>
        <xdr:cNvCxnSpPr/>
      </xdr:nvCxnSpPr>
      <xdr:spPr bwMode="auto">
        <a:xfrm>
          <a:off x="2908300" y="6920516"/>
          <a:ext cx="698500" cy="28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209797</xdr:rowOff>
    </xdr:from>
    <xdr:to>
      <xdr:col>2</xdr:col>
      <xdr:colOff>692150</xdr:colOff>
      <xdr:row>35</xdr:row>
      <xdr:rowOff>311397</xdr:rowOff>
    </xdr:to>
    <xdr:sp macro="" textlink="">
      <xdr:nvSpPr>
        <xdr:cNvPr id="125" name="フローチャート : 判断 124"/>
        <xdr:cNvSpPr/>
      </xdr:nvSpPr>
      <xdr:spPr bwMode="auto">
        <a:xfrm>
          <a:off x="2857500" y="68201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321574</xdr:rowOff>
    </xdr:from>
    <xdr:ext cx="762000" cy="259045"/>
    <xdr:sp macro="" textlink="">
      <xdr:nvSpPr>
        <xdr:cNvPr id="126" name="テキスト ボックス 125"/>
        <xdr:cNvSpPr txBox="1"/>
      </xdr:nvSpPr>
      <xdr:spPr>
        <a:xfrm>
          <a:off x="2527300" y="658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307810</xdr:rowOff>
    </xdr:from>
    <xdr:to>
      <xdr:col>5</xdr:col>
      <xdr:colOff>34925</xdr:colOff>
      <xdr:row>36</xdr:row>
      <xdr:rowOff>66510</xdr:rowOff>
    </xdr:to>
    <xdr:sp macro="" textlink="">
      <xdr:nvSpPr>
        <xdr:cNvPr id="132" name="円/楕円 131"/>
        <xdr:cNvSpPr/>
      </xdr:nvSpPr>
      <xdr:spPr bwMode="auto">
        <a:xfrm>
          <a:off x="5600700" y="6918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279887</xdr:rowOff>
    </xdr:from>
    <xdr:ext cx="762000" cy="259045"/>
    <xdr:sp macro="" textlink="">
      <xdr:nvSpPr>
        <xdr:cNvPr id="133" name="人口1人当たり決算額の推移該当値テキスト445"/>
        <xdr:cNvSpPr txBox="1"/>
      </xdr:nvSpPr>
      <xdr:spPr>
        <a:xfrm>
          <a:off x="5740400" y="689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289579</xdr:rowOff>
    </xdr:from>
    <xdr:to>
      <xdr:col>4</xdr:col>
      <xdr:colOff>520700</xdr:colOff>
      <xdr:row>36</xdr:row>
      <xdr:rowOff>48279</xdr:rowOff>
    </xdr:to>
    <xdr:sp macro="" textlink="">
      <xdr:nvSpPr>
        <xdr:cNvPr id="134" name="円/楕円 133"/>
        <xdr:cNvSpPr/>
      </xdr:nvSpPr>
      <xdr:spPr bwMode="auto">
        <a:xfrm>
          <a:off x="4953000" y="68999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33056</xdr:rowOff>
    </xdr:from>
    <xdr:ext cx="736600" cy="259045"/>
    <xdr:sp macro="" textlink="">
      <xdr:nvSpPr>
        <xdr:cNvPr id="135" name="テキスト ボックス 134"/>
        <xdr:cNvSpPr txBox="1"/>
      </xdr:nvSpPr>
      <xdr:spPr>
        <a:xfrm>
          <a:off x="4622800" y="6986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276072</xdr:rowOff>
    </xdr:from>
    <xdr:to>
      <xdr:col>3</xdr:col>
      <xdr:colOff>955675</xdr:colOff>
      <xdr:row>36</xdr:row>
      <xdr:rowOff>34772</xdr:rowOff>
    </xdr:to>
    <xdr:sp macro="" textlink="">
      <xdr:nvSpPr>
        <xdr:cNvPr id="136" name="円/楕円 135"/>
        <xdr:cNvSpPr/>
      </xdr:nvSpPr>
      <xdr:spPr bwMode="auto">
        <a:xfrm>
          <a:off x="4254500" y="6886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19549</xdr:rowOff>
    </xdr:from>
    <xdr:ext cx="762000" cy="259045"/>
    <xdr:sp macro="" textlink="">
      <xdr:nvSpPr>
        <xdr:cNvPr id="137" name="テキスト ボックス 136"/>
        <xdr:cNvSpPr txBox="1"/>
      </xdr:nvSpPr>
      <xdr:spPr>
        <a:xfrm>
          <a:off x="3924300" y="6972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12,508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288284</xdr:rowOff>
    </xdr:from>
    <xdr:to>
      <xdr:col>3</xdr:col>
      <xdr:colOff>257175</xdr:colOff>
      <xdr:row>36</xdr:row>
      <xdr:rowOff>46984</xdr:rowOff>
    </xdr:to>
    <xdr:sp macro="" textlink="">
      <xdr:nvSpPr>
        <xdr:cNvPr id="138" name="円/楕円 137"/>
        <xdr:cNvSpPr/>
      </xdr:nvSpPr>
      <xdr:spPr bwMode="auto">
        <a:xfrm>
          <a:off x="3556000" y="6898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31761</xdr:rowOff>
    </xdr:from>
    <xdr:ext cx="762000" cy="259045"/>
    <xdr:sp macro="" textlink="">
      <xdr:nvSpPr>
        <xdr:cNvPr id="139" name="テキスト ボックス 138"/>
        <xdr:cNvSpPr txBox="1"/>
      </xdr:nvSpPr>
      <xdr:spPr>
        <a:xfrm>
          <a:off x="3225800" y="69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259366</xdr:rowOff>
    </xdr:from>
    <xdr:to>
      <xdr:col>2</xdr:col>
      <xdr:colOff>692150</xdr:colOff>
      <xdr:row>36</xdr:row>
      <xdr:rowOff>18066</xdr:rowOff>
    </xdr:to>
    <xdr:sp macro="" textlink="">
      <xdr:nvSpPr>
        <xdr:cNvPr id="140" name="円/楕円 139"/>
        <xdr:cNvSpPr/>
      </xdr:nvSpPr>
      <xdr:spPr bwMode="auto">
        <a:xfrm>
          <a:off x="2857500" y="6869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2843</xdr:rowOff>
    </xdr:from>
    <xdr:ext cx="762000" cy="259045"/>
    <xdr:sp macro="" textlink="">
      <xdr:nvSpPr>
        <xdr:cNvPr id="141" name="テキスト ボックス 140"/>
        <xdr:cNvSpPr txBox="1"/>
      </xdr:nvSpPr>
      <xdr:spPr>
        <a:xfrm>
          <a:off x="2527300" y="695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950" u="none">
              <a:solidFill>
                <a:schemeClr val="dk1"/>
              </a:solidFill>
              <a:effectLst/>
              <a:latin typeface="+mn-lt"/>
              <a:ea typeface="+mn-ea"/>
              <a:cs typeface="+mn-cs"/>
            </a:rPr>
            <a:t>　</a:t>
          </a:r>
          <a:r>
            <a:rPr lang="ja-JP" altLang="ja-JP" sz="950" u="none">
              <a:solidFill>
                <a:schemeClr val="dk1"/>
              </a:solidFill>
              <a:effectLst/>
              <a:latin typeface="+mn-lt"/>
              <a:ea typeface="+mn-ea"/>
              <a:cs typeface="+mn-cs"/>
            </a:rPr>
            <a:t>平成２６年度の実質単年度収支は、普通交付税不交付団体となった平成１９年度以来、７年ぶりに赤字となった。</a:t>
          </a:r>
        </a:p>
        <a:p>
          <a:r>
            <a:rPr lang="ja-JP" altLang="en-US" sz="950" u="none">
              <a:solidFill>
                <a:schemeClr val="dk1"/>
              </a:solidFill>
              <a:effectLst/>
              <a:latin typeface="+mn-lt"/>
              <a:ea typeface="+mn-ea"/>
              <a:cs typeface="+mn-cs"/>
            </a:rPr>
            <a:t>　</a:t>
          </a:r>
          <a:r>
            <a:rPr lang="ja-JP" altLang="ja-JP" sz="950" u="none">
              <a:solidFill>
                <a:schemeClr val="dk1"/>
              </a:solidFill>
              <a:effectLst/>
              <a:latin typeface="+mn-lt"/>
              <a:ea typeface="+mn-ea"/>
              <a:cs typeface="+mn-cs"/>
            </a:rPr>
            <a:t>主な要因は、歳入歳出とも減少となっているものの、学校給食センター更新施設整備事業や小・中学校空調設備設置事業などの事業終了に伴う国庫支出金や地方債等の歳入減が、歳出の減より大きかったことによる。</a:t>
          </a:r>
        </a:p>
        <a:p>
          <a:r>
            <a:rPr lang="ja-JP" altLang="en-US" sz="950" u="none">
              <a:solidFill>
                <a:schemeClr val="dk1"/>
              </a:solidFill>
              <a:effectLst/>
              <a:latin typeface="+mn-lt"/>
              <a:ea typeface="+mn-ea"/>
              <a:cs typeface="+mn-cs"/>
            </a:rPr>
            <a:t>　</a:t>
          </a:r>
          <a:r>
            <a:rPr lang="ja-JP" altLang="ja-JP" sz="950" u="none">
              <a:solidFill>
                <a:schemeClr val="dk1"/>
              </a:solidFill>
              <a:effectLst/>
              <a:latin typeface="+mn-lt"/>
              <a:ea typeface="+mn-ea"/>
              <a:cs typeface="+mn-cs"/>
            </a:rPr>
            <a:t>また、財政調整基金</a:t>
          </a:r>
          <a:r>
            <a:rPr lang="ja-JP" altLang="en-US" sz="950" u="none">
              <a:solidFill>
                <a:schemeClr val="dk1"/>
              </a:solidFill>
              <a:effectLst/>
              <a:latin typeface="+mn-lt"/>
              <a:ea typeface="+mn-ea"/>
              <a:cs typeface="+mn-cs"/>
            </a:rPr>
            <a:t>残高</a:t>
          </a:r>
          <a:r>
            <a:rPr lang="ja-JP" altLang="ja-JP" sz="950" u="none">
              <a:solidFill>
                <a:schemeClr val="dk1"/>
              </a:solidFill>
              <a:effectLst/>
              <a:latin typeface="+mn-lt"/>
              <a:ea typeface="+mn-ea"/>
              <a:cs typeface="+mn-cs"/>
            </a:rPr>
            <a:t>については、平成２６年度においては３億２２百万円の</a:t>
          </a:r>
          <a:r>
            <a:rPr lang="ja-JP" altLang="en-US" sz="950" u="none">
              <a:solidFill>
                <a:schemeClr val="dk1"/>
              </a:solidFill>
              <a:effectLst/>
              <a:latin typeface="+mn-lt"/>
              <a:ea typeface="+mn-ea"/>
              <a:cs typeface="+mn-cs"/>
            </a:rPr>
            <a:t>減額となり</a:t>
          </a:r>
          <a:r>
            <a:rPr lang="ja-JP" altLang="ja-JP" sz="950" u="none">
              <a:solidFill>
                <a:schemeClr val="dk1"/>
              </a:solidFill>
              <a:effectLst/>
              <a:latin typeface="+mn-lt"/>
              <a:ea typeface="+mn-ea"/>
              <a:cs typeface="+mn-cs"/>
            </a:rPr>
            <a:t>、標準財政規模比で前年度比２．６５ポイントの減少となった。</a:t>
          </a:r>
        </a:p>
        <a:p>
          <a:r>
            <a:rPr lang="ja-JP" altLang="en-US" sz="950" u="none">
              <a:solidFill>
                <a:schemeClr val="dk1"/>
              </a:solidFill>
              <a:effectLst/>
              <a:latin typeface="+mn-lt"/>
              <a:ea typeface="+mn-ea"/>
              <a:cs typeface="+mn-cs"/>
            </a:rPr>
            <a:t>　</a:t>
          </a:r>
          <a:r>
            <a:rPr lang="ja-JP" altLang="ja-JP" sz="950" u="none">
              <a:solidFill>
                <a:schemeClr val="dk1"/>
              </a:solidFill>
              <a:effectLst/>
              <a:latin typeface="+mn-lt"/>
              <a:ea typeface="+mn-ea"/>
              <a:cs typeface="+mn-cs"/>
            </a:rPr>
            <a:t>今後はさらに市税をはじめとする一般財源の確保が厳しくなることが見込まれ、高齢化の進展や公共施設の大規模修繕等、今後の様々な行政課題の解決に向けた取組みや後年度の事業計画との調整において各基金の残高の確保が必要となることから、さらなる</a:t>
          </a:r>
          <a:r>
            <a:rPr lang="ja-JP" altLang="en-US" sz="950" u="none">
              <a:solidFill>
                <a:schemeClr val="dk1"/>
              </a:solidFill>
              <a:effectLst/>
              <a:latin typeface="+mn-lt"/>
              <a:ea typeface="+mn-ea"/>
              <a:cs typeface="+mn-cs"/>
            </a:rPr>
            <a:t>行財政</a:t>
          </a:r>
          <a:r>
            <a:rPr lang="ja-JP" altLang="ja-JP" sz="950" u="none">
              <a:solidFill>
                <a:schemeClr val="dk1"/>
              </a:solidFill>
              <a:effectLst/>
              <a:latin typeface="+mn-lt"/>
              <a:ea typeface="+mn-ea"/>
              <a:cs typeface="+mn-cs"/>
            </a:rPr>
            <a:t>改革に取り組み、各財政指標についても適正な範囲となるよう努めていく。</a:t>
          </a:r>
          <a:endParaRPr kumimoji="1" lang="ja-JP" altLang="en-US" sz="950" u="none">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u="none">
              <a:solidFill>
                <a:schemeClr val="dk1"/>
              </a:solidFill>
              <a:effectLst/>
              <a:latin typeface="+mn-lt"/>
              <a:ea typeface="+mn-ea"/>
              <a:cs typeface="+mn-cs"/>
            </a:rPr>
            <a:t>当市では、一般会計等（一般会計、一本松土地区画整理事業特別会計、若葉駅西口土地区画整理事業特別会計）に、国民健康保険特別会計、後期高齢者医療特別会計、介護保険特別会計を加えた６会計が連結実質赤字比率の算定対象とな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いずれの会計も実質収支は黒字となっており、連結実質赤字比率は発生していない。今後も歳入では特定財源の獲得及び自主財源の確保、歳出では事業の選択と集中</a:t>
          </a:r>
          <a:r>
            <a:rPr lang="ja-JP" altLang="en-US" sz="1100" u="none">
              <a:solidFill>
                <a:schemeClr val="dk1"/>
              </a:solidFill>
              <a:effectLst/>
              <a:latin typeface="+mn-lt"/>
              <a:ea typeface="+mn-ea"/>
              <a:cs typeface="+mn-cs"/>
            </a:rPr>
            <a:t>による</a:t>
          </a:r>
          <a:r>
            <a:rPr lang="ja-JP" altLang="ja-JP" sz="1100" u="none">
              <a:solidFill>
                <a:schemeClr val="dk1"/>
              </a:solidFill>
              <a:effectLst/>
              <a:latin typeface="+mn-lt"/>
              <a:ea typeface="+mn-ea"/>
              <a:cs typeface="+mn-cs"/>
            </a:rPr>
            <a:t>、一層の効率化を図ることにより健全な財政運営に努めていく。</a:t>
          </a:r>
          <a:endParaRPr kumimoji="1" lang="ja-JP" altLang="en-US" sz="1400" u="none">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平成２６年度の元利償還金等は、前年度に比べ９百万円減少している。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主な要因は、元利償還金が、臨時財政対策債や土地開発公社からの用地買戻しに伴う起債など高額な起債の元金据え置き期間の満了により増加した一方、債務負担行為に基づく支出額が、小・中学校校舎増築事業（五省協定分）に係る定時償還や土地開発公社からの用地買戻しが終了したことにより減少し、その結果、全体として微減となった。</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一方、算入公債費等は前年度に比べ５９百万円増加している。主な要因は、臨時財政対策債発行可能額</a:t>
          </a:r>
          <a:r>
            <a:rPr lang="ja-JP" altLang="en-US" sz="1100" u="none">
              <a:solidFill>
                <a:schemeClr val="dk1"/>
              </a:solidFill>
              <a:effectLst/>
              <a:latin typeface="+mn-lt"/>
              <a:ea typeface="+mn-ea"/>
              <a:cs typeface="+mn-cs"/>
            </a:rPr>
            <a:t>が</a:t>
          </a:r>
          <a:r>
            <a:rPr lang="ja-JP" altLang="ja-JP" sz="1100" u="none">
              <a:solidFill>
                <a:schemeClr val="dk1"/>
              </a:solidFill>
              <a:effectLst/>
              <a:latin typeface="+mn-lt"/>
              <a:ea typeface="+mn-ea"/>
              <a:cs typeface="+mn-cs"/>
            </a:rPr>
            <a:t>増加したことによる。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これらのことから、実質公債費比率の分子については前年度に比べ６８百万円減少している。</a:t>
          </a:r>
          <a:endParaRPr kumimoji="1" lang="ja-JP" altLang="en-US" sz="1400" u="none">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埼玉県鶴ケ島市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平成２６年度の将来負担額は、前年度に比べ４億５２百万円減少している。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主な要因は、一般会計に係る地方債の現在高が、臨時財政対策債や富士見保育所改築事業の起債により増加した一方、債務負担行為に基づく支出額及び組合等負担等見込額が、定時償還が進んだことにより減少、退職手当負担見込額が、勤続年数別自己都合退職支給率の引き下げにより減少し、その結果、全体として減少となった。</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充当可能財源等は、前年度に比べ１億３９百万円減少している。</a:t>
          </a: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主な要因は、財政調整基金や国民健康保険特別会計財政調整基金などの基金の取り崩し</a:t>
          </a:r>
          <a:r>
            <a:rPr lang="ja-JP" altLang="en-US" sz="1100" u="none">
              <a:solidFill>
                <a:schemeClr val="dk1"/>
              </a:solidFill>
              <a:effectLst/>
              <a:latin typeface="+mn-lt"/>
              <a:ea typeface="+mn-ea"/>
              <a:cs typeface="+mn-cs"/>
            </a:rPr>
            <a:t>により、基金残高が減少したことによる。</a:t>
          </a:r>
          <a:endParaRPr lang="en-US" altLang="ja-JP" sz="1100" u="none">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ja-JP" altLang="ja-JP" sz="1100" u="none">
              <a:solidFill>
                <a:schemeClr val="dk1"/>
              </a:solidFill>
              <a:effectLst/>
              <a:latin typeface="+mn-lt"/>
              <a:ea typeface="+mn-ea"/>
              <a:cs typeface="+mn-cs"/>
            </a:rPr>
            <a:t>これらのことから、将来負担比率の分子について前年度と比較し３億１２百万円減少している。</a:t>
          </a:r>
          <a:endParaRPr kumimoji="1" lang="ja-JP" altLang="en-US" sz="1400" u="none">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21349922</v>
      </c>
      <c r="BO4" s="379"/>
      <c r="BP4" s="379"/>
      <c r="BQ4" s="379"/>
      <c r="BR4" s="379"/>
      <c r="BS4" s="379"/>
      <c r="BT4" s="379"/>
      <c r="BU4" s="380"/>
      <c r="BV4" s="378">
        <v>21646626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6.6</v>
      </c>
      <c r="CU4" s="556"/>
      <c r="CV4" s="556"/>
      <c r="CW4" s="556"/>
      <c r="CX4" s="556"/>
      <c r="CY4" s="556"/>
      <c r="CZ4" s="556"/>
      <c r="DA4" s="557"/>
      <c r="DB4" s="555">
        <v>8</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20450338</v>
      </c>
      <c r="BO5" s="384"/>
      <c r="BP5" s="384"/>
      <c r="BQ5" s="384"/>
      <c r="BR5" s="384"/>
      <c r="BS5" s="384"/>
      <c r="BT5" s="384"/>
      <c r="BU5" s="385"/>
      <c r="BV5" s="383">
        <v>20555770</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94.4</v>
      </c>
      <c r="CU5" s="354"/>
      <c r="CV5" s="354"/>
      <c r="CW5" s="354"/>
      <c r="CX5" s="354"/>
      <c r="CY5" s="354"/>
      <c r="CZ5" s="354"/>
      <c r="DA5" s="355"/>
      <c r="DB5" s="353">
        <v>93.6</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899584</v>
      </c>
      <c r="BO6" s="384"/>
      <c r="BP6" s="384"/>
      <c r="BQ6" s="384"/>
      <c r="BR6" s="384"/>
      <c r="BS6" s="384"/>
      <c r="BT6" s="384"/>
      <c r="BU6" s="385"/>
      <c r="BV6" s="383">
        <v>1090856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103.3</v>
      </c>
      <c r="CU6" s="530"/>
      <c r="CV6" s="530"/>
      <c r="CW6" s="530"/>
      <c r="CX6" s="530"/>
      <c r="CY6" s="530"/>
      <c r="CZ6" s="530"/>
      <c r="DA6" s="531"/>
      <c r="DB6" s="529">
        <v>103.2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89683</v>
      </c>
      <c r="BO7" s="384"/>
      <c r="BP7" s="384"/>
      <c r="BQ7" s="384"/>
      <c r="BR7" s="384"/>
      <c r="BS7" s="384"/>
      <c r="BT7" s="384"/>
      <c r="BU7" s="385"/>
      <c r="BV7" s="383">
        <v>111402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12330779</v>
      </c>
      <c r="CU7" s="384"/>
      <c r="CV7" s="384"/>
      <c r="CW7" s="384"/>
      <c r="CX7" s="384"/>
      <c r="CY7" s="384"/>
      <c r="CZ7" s="384"/>
      <c r="DA7" s="385"/>
      <c r="DB7" s="383">
        <v>12287599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809901</v>
      </c>
      <c r="BO8" s="384"/>
      <c r="BP8" s="384"/>
      <c r="BQ8" s="384"/>
      <c r="BR8" s="384"/>
      <c r="BS8" s="384"/>
      <c r="BT8" s="384"/>
      <c r="BU8" s="385"/>
      <c r="BV8" s="383">
        <v>979454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0.87</v>
      </c>
      <c r="CU8" s="493"/>
      <c r="CV8" s="493"/>
      <c r="CW8" s="493"/>
      <c r="CX8" s="493"/>
      <c r="CY8" s="493"/>
      <c r="CZ8" s="493"/>
      <c r="DA8" s="494"/>
      <c r="DB8" s="492">
        <v>0.87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69990</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-169553</v>
      </c>
      <c r="BO9" s="384"/>
      <c r="BP9" s="384"/>
      <c r="BQ9" s="384"/>
      <c r="BR9" s="384"/>
      <c r="BS9" s="384"/>
      <c r="BT9" s="384"/>
      <c r="BU9" s="385"/>
      <c r="BV9" s="383">
        <v>101382</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10.3</v>
      </c>
      <c r="CU9" s="354"/>
      <c r="CV9" s="354"/>
      <c r="CW9" s="354"/>
      <c r="CX9" s="354"/>
      <c r="CY9" s="354"/>
      <c r="CZ9" s="354"/>
      <c r="DA9" s="355"/>
      <c r="DB9" s="353">
        <v>10.199999999999999</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69783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500183</v>
      </c>
      <c r="BO10" s="384"/>
      <c r="BP10" s="384"/>
      <c r="BQ10" s="384"/>
      <c r="BR10" s="384"/>
      <c r="BS10" s="384"/>
      <c r="BT10" s="384"/>
      <c r="BU10" s="385"/>
      <c r="BV10" s="383">
        <v>185306</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70184</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821866</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69317</v>
      </c>
      <c r="S13" s="485"/>
      <c r="T13" s="485"/>
      <c r="U13" s="485"/>
      <c r="V13" s="486"/>
      <c r="W13" s="472" t="s">
        <v>122</v>
      </c>
      <c r="X13" s="396"/>
      <c r="Y13" s="396"/>
      <c r="Z13" s="396"/>
      <c r="AA13" s="396"/>
      <c r="AB13" s="397"/>
      <c r="AC13" s="359">
        <v>316</v>
      </c>
      <c r="AD13" s="360"/>
      <c r="AE13" s="360"/>
      <c r="AF13" s="360"/>
      <c r="AG13" s="361"/>
      <c r="AH13" s="359">
        <v>396</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-491236</v>
      </c>
      <c r="BO13" s="384"/>
      <c r="BP13" s="384"/>
      <c r="BQ13" s="384"/>
      <c r="BR13" s="384"/>
      <c r="BS13" s="384"/>
      <c r="BT13" s="384"/>
      <c r="BU13" s="385"/>
      <c r="BV13" s="383">
        <v>286688</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7.4</v>
      </c>
      <c r="CU13" s="354"/>
      <c r="CV13" s="354"/>
      <c r="CW13" s="354"/>
      <c r="CX13" s="354"/>
      <c r="CY13" s="354"/>
      <c r="CZ13" s="354"/>
      <c r="DA13" s="355"/>
      <c r="DB13" s="353">
        <v>7.6</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70218</v>
      </c>
      <c r="S14" s="485"/>
      <c r="T14" s="485"/>
      <c r="U14" s="485"/>
      <c r="V14" s="486"/>
      <c r="W14" s="487"/>
      <c r="X14" s="399"/>
      <c r="Y14" s="399"/>
      <c r="Z14" s="399"/>
      <c r="AA14" s="399"/>
      <c r="AB14" s="400"/>
      <c r="AC14" s="477">
        <v>1</v>
      </c>
      <c r="AD14" s="478"/>
      <c r="AE14" s="478"/>
      <c r="AF14" s="478"/>
      <c r="AG14" s="479"/>
      <c r="AH14" s="477">
        <v>1.1000000000000001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20.3</v>
      </c>
      <c r="CU14" s="456"/>
      <c r="CV14" s="456"/>
      <c r="CW14" s="456"/>
      <c r="CX14" s="456"/>
      <c r="CY14" s="456"/>
      <c r="CZ14" s="456"/>
      <c r="DA14" s="457"/>
      <c r="DB14" s="488">
        <v>23.1</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69420</v>
      </c>
      <c r="S15" s="485"/>
      <c r="T15" s="485"/>
      <c r="U15" s="485"/>
      <c r="V15" s="486"/>
      <c r="W15" s="472" t="s">
        <v>129</v>
      </c>
      <c r="X15" s="396"/>
      <c r="Y15" s="396"/>
      <c r="Z15" s="396"/>
      <c r="AA15" s="396"/>
      <c r="AB15" s="397"/>
      <c r="AC15" s="359">
        <v>8698</v>
      </c>
      <c r="AD15" s="360"/>
      <c r="AE15" s="360"/>
      <c r="AF15" s="360"/>
      <c r="AG15" s="361"/>
      <c r="AH15" s="359">
        <v>9932</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7831240</v>
      </c>
      <c r="BO15" s="379"/>
      <c r="BP15" s="379"/>
      <c r="BQ15" s="379"/>
      <c r="BR15" s="379"/>
      <c r="BS15" s="379"/>
      <c r="BT15" s="379"/>
      <c r="BU15" s="380"/>
      <c r="BV15" s="378">
        <v>7694418</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27.1</v>
      </c>
      <c r="AD16" s="478"/>
      <c r="AE16" s="478"/>
      <c r="AF16" s="478"/>
      <c r="AG16" s="479"/>
      <c r="AH16" s="477">
        <v>28.1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8941874</v>
      </c>
      <c r="BO16" s="384"/>
      <c r="BP16" s="384"/>
      <c r="BQ16" s="384"/>
      <c r="BR16" s="384"/>
      <c r="BS16" s="384"/>
      <c r="BT16" s="384"/>
      <c r="BU16" s="385"/>
      <c r="BV16" s="383">
        <v>8847947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23126</v>
      </c>
      <c r="AD17" s="360"/>
      <c r="AE17" s="360"/>
      <c r="AF17" s="360"/>
      <c r="AG17" s="361"/>
      <c r="AH17" s="359">
        <v>24308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10131285</v>
      </c>
      <c r="BO17" s="384"/>
      <c r="BP17" s="384"/>
      <c r="BQ17" s="384"/>
      <c r="BR17" s="384"/>
      <c r="BS17" s="384"/>
      <c r="BT17" s="384"/>
      <c r="BU17" s="385"/>
      <c r="BV17" s="383">
        <v>9972398</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17.649999999999999</v>
      </c>
      <c r="M18" s="448"/>
      <c r="N18" s="448"/>
      <c r="O18" s="448"/>
      <c r="P18" s="448"/>
      <c r="Q18" s="448"/>
      <c r="R18" s="449"/>
      <c r="S18" s="449"/>
      <c r="T18" s="449"/>
      <c r="U18" s="449"/>
      <c r="V18" s="450"/>
      <c r="W18" s="464"/>
      <c r="X18" s="465"/>
      <c r="Y18" s="465"/>
      <c r="Z18" s="465"/>
      <c r="AA18" s="465"/>
      <c r="AB18" s="473"/>
      <c r="AC18" s="347">
        <v>72</v>
      </c>
      <c r="AD18" s="348"/>
      <c r="AE18" s="348"/>
      <c r="AF18" s="348"/>
      <c r="AG18" s="451"/>
      <c r="AH18" s="347">
        <v>68.8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11917448</v>
      </c>
      <c r="BO18" s="384"/>
      <c r="BP18" s="384"/>
      <c r="BQ18" s="384"/>
      <c r="BR18" s="384"/>
      <c r="BS18" s="384"/>
      <c r="BT18" s="384"/>
      <c r="BU18" s="385"/>
      <c r="BV18" s="383">
        <v>11717427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3965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15738071</v>
      </c>
      <c r="BO19" s="384"/>
      <c r="BP19" s="384"/>
      <c r="BQ19" s="384"/>
      <c r="BR19" s="384"/>
      <c r="BS19" s="384"/>
      <c r="BT19" s="384"/>
      <c r="BU19" s="385"/>
      <c r="BV19" s="383">
        <v>14933703</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27746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18232802</v>
      </c>
      <c r="BO23" s="384"/>
      <c r="BP23" s="384"/>
      <c r="BQ23" s="384"/>
      <c r="BR23" s="384"/>
      <c r="BS23" s="384"/>
      <c r="BT23" s="384"/>
      <c r="BU23" s="385"/>
      <c r="BV23" s="383">
        <v>17925079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8730</v>
      </c>
      <c r="R24" s="360"/>
      <c r="S24" s="360"/>
      <c r="T24" s="360"/>
      <c r="U24" s="360"/>
      <c r="V24" s="361"/>
      <c r="W24" s="425"/>
      <c r="X24" s="416"/>
      <c r="Y24" s="417"/>
      <c r="Z24" s="356" t="s">
        <v>153</v>
      </c>
      <c r="AA24" s="357"/>
      <c r="AB24" s="357"/>
      <c r="AC24" s="357"/>
      <c r="AD24" s="357"/>
      <c r="AE24" s="357"/>
      <c r="AF24" s="357"/>
      <c r="AG24" s="358"/>
      <c r="AH24" s="359">
        <v>379</v>
      </c>
      <c r="AI24" s="360"/>
      <c r="AJ24" s="360"/>
      <c r="AK24" s="360"/>
      <c r="AL24" s="361"/>
      <c r="AM24" s="359">
        <v>1246152</v>
      </c>
      <c r="AN24" s="360"/>
      <c r="AO24" s="360"/>
      <c r="AP24" s="360"/>
      <c r="AQ24" s="360"/>
      <c r="AR24" s="361"/>
      <c r="AS24" s="359">
        <v>3288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13943445</v>
      </c>
      <c r="BO24" s="384"/>
      <c r="BP24" s="384"/>
      <c r="BQ24" s="384"/>
      <c r="BR24" s="384"/>
      <c r="BS24" s="384"/>
      <c r="BT24" s="384"/>
      <c r="BU24" s="385"/>
      <c r="BV24" s="383">
        <v>13825408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7410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6378494</v>
      </c>
      <c r="BO25" s="379"/>
      <c r="BP25" s="379"/>
      <c r="BQ25" s="379"/>
      <c r="BR25" s="379"/>
      <c r="BS25" s="379"/>
      <c r="BT25" s="379"/>
      <c r="BU25" s="380"/>
      <c r="BV25" s="378">
        <v>6928455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6940</v>
      </c>
      <c r="R26" s="360"/>
      <c r="S26" s="360"/>
      <c r="T26" s="360"/>
      <c r="U26" s="360"/>
      <c r="V26" s="361"/>
      <c r="W26" s="425"/>
      <c r="X26" s="416"/>
      <c r="Y26" s="417"/>
      <c r="Z26" s="356" t="s">
        <v>159</v>
      </c>
      <c r="AA26" s="438"/>
      <c r="AB26" s="438"/>
      <c r="AC26" s="438"/>
      <c r="AD26" s="438"/>
      <c r="AE26" s="438"/>
      <c r="AF26" s="438"/>
      <c r="AG26" s="439"/>
      <c r="AH26" s="359">
        <v>7</v>
      </c>
      <c r="AI26" s="360"/>
      <c r="AJ26" s="360"/>
      <c r="AK26" s="360"/>
      <c r="AL26" s="361"/>
      <c r="AM26" s="359">
        <v>23037</v>
      </c>
      <c r="AN26" s="360"/>
      <c r="AO26" s="360"/>
      <c r="AP26" s="360"/>
      <c r="AQ26" s="360"/>
      <c r="AR26" s="361"/>
      <c r="AS26" s="359">
        <v>3291</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4310</v>
      </c>
      <c r="R27" s="360"/>
      <c r="S27" s="360"/>
      <c r="T27" s="360"/>
      <c r="U27" s="360"/>
      <c r="V27" s="361"/>
      <c r="W27" s="425"/>
      <c r="X27" s="416"/>
      <c r="Y27" s="417"/>
      <c r="Z27" s="356" t="s">
        <v>162</v>
      </c>
      <c r="AA27" s="357"/>
      <c r="AB27" s="357"/>
      <c r="AC27" s="357"/>
      <c r="AD27" s="357"/>
      <c r="AE27" s="357"/>
      <c r="AF27" s="357"/>
      <c r="AG27" s="358"/>
      <c r="AH27" s="359">
        <v>8</v>
      </c>
      <c r="AI27" s="360"/>
      <c r="AJ27" s="360"/>
      <c r="AK27" s="360"/>
      <c r="AL27" s="361"/>
      <c r="AM27" s="359">
        <v>33104</v>
      </c>
      <c r="AN27" s="360"/>
      <c r="AO27" s="360"/>
      <c r="AP27" s="360"/>
      <c r="AQ27" s="360"/>
      <c r="AR27" s="361"/>
      <c r="AS27" s="359">
        <v>4138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1242997</v>
      </c>
      <c r="BO27" s="387"/>
      <c r="BP27" s="387"/>
      <c r="BQ27" s="387"/>
      <c r="BR27" s="387"/>
      <c r="BS27" s="387"/>
      <c r="BT27" s="387"/>
      <c r="BU27" s="388"/>
      <c r="BV27" s="386">
        <v>1242569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3620</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1356087</v>
      </c>
      <c r="BO28" s="379"/>
      <c r="BP28" s="379"/>
      <c r="BQ28" s="379"/>
      <c r="BR28" s="379"/>
      <c r="BS28" s="379"/>
      <c r="BT28" s="379"/>
      <c r="BU28" s="380"/>
      <c r="BV28" s="378">
        <v>1677770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16</v>
      </c>
      <c r="M29" s="360"/>
      <c r="N29" s="360"/>
      <c r="O29" s="360"/>
      <c r="P29" s="361"/>
      <c r="Q29" s="359">
        <v>3270</v>
      </c>
      <c r="R29" s="360"/>
      <c r="S29" s="360"/>
      <c r="T29" s="360"/>
      <c r="U29" s="360"/>
      <c r="V29" s="361"/>
      <c r="W29" s="426"/>
      <c r="X29" s="427"/>
      <c r="Y29" s="428"/>
      <c r="Z29" s="356" t="s">
        <v>169</v>
      </c>
      <c r="AA29" s="357"/>
      <c r="AB29" s="357"/>
      <c r="AC29" s="357"/>
      <c r="AD29" s="357"/>
      <c r="AE29" s="357"/>
      <c r="AF29" s="357"/>
      <c r="AG29" s="358"/>
      <c r="AH29" s="359">
        <v>387</v>
      </c>
      <c r="AI29" s="360"/>
      <c r="AJ29" s="360"/>
      <c r="AK29" s="360"/>
      <c r="AL29" s="361"/>
      <c r="AM29" s="359">
        <v>1279256</v>
      </c>
      <c r="AN29" s="360"/>
      <c r="AO29" s="360"/>
      <c r="AP29" s="360"/>
      <c r="AQ29" s="360"/>
      <c r="AR29" s="361"/>
      <c r="AS29" s="359">
        <v>3306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119</v>
      </c>
      <c r="BO29" s="384"/>
      <c r="BP29" s="384"/>
      <c r="BQ29" s="384"/>
      <c r="BR29" s="384"/>
      <c r="BS29" s="384"/>
      <c r="BT29" s="384"/>
      <c r="BU29" s="385"/>
      <c r="BV29" s="383" t="s">
        <v>119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97.1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1697735</v>
      </c>
      <c r="BO30" s="387"/>
      <c r="BP30" s="387"/>
      <c r="BQ30" s="387"/>
      <c r="BR30" s="387"/>
      <c r="BS30" s="387"/>
      <c r="BT30" s="387"/>
      <c r="BU30" s="388"/>
      <c r="BV30" s="386">
        <v>1563141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坂戸、鶴ヶ島水道企業団</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鶴ヶ島市土地開発公社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坂戸都市計画事業一本松土地区画整理事業特別会計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坂戸、鶴ヶ島下水道組合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坂戸都市計画事業若葉駅西口土地区画整理事業特別会計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9</v>
      </c>
      <c r="BX36" s="343"/>
      <c r="BY36" s="342" t="str">
        <f>IF('各会計、関係団体の財政状況及び健全化判断比率'!B70="","",'各会計、関係団体の財政状況及び健全化判断比率'!B70)</f>
        <v>坂戸、鶴ヶ島下水道組合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10</v>
      </c>
      <c r="BX37" s="343"/>
      <c r="BY37" s="342" t="str">
        <f>IF('各会計、関係団体の財政状況及び健全化判断比率'!B71="","",'各会計、関係団体の財政状況及び健全化判断比率'!B71)</f>
        <v>坂戸・鶴ヶ島消防組合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11</v>
      </c>
      <c r="BX38" s="343"/>
      <c r="BY38" s="342" t="str">
        <f>IF('各会計、関係団体の財政状況及び健全化判断比率'!B72="","",'各会計、関係団体の財政状況及び健全化判断比率'!B72)</f>
        <v>坂戸地区衛生組合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12</v>
      </c>
      <c r="BX39" s="343"/>
      <c r="BY39" s="342" t="str">
        <f>IF('各会計、関係団体の財政状況及び健全化判断比率'!B73="","",'各会計、関係団体の財政状況及び健全化判断比率'!B73)</f>
        <v>埼玉西部環境保全組合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13</v>
      </c>
      <c r="BX40" s="343"/>
      <c r="BY40" s="342" t="str">
        <f>IF('各会計、関係団体の財政状況及び健全化判断比率'!B74="","",'各会計、関係団体の財政状況及び健全化判断比率'!B74)</f>
        <v>広域静苑組合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14</v>
      </c>
      <c r="BX41" s="343"/>
      <c r="BY41" s="342" t="str">
        <f>IF('各会計、関係団体の財政状況及び健全化判断比率'!B75="","",'各会計、関係団体の財政状況及び健全化判断比率'!B75)</f>
        <v>埼玉県後期高齢者医療広域連合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15</v>
      </c>
      <c r="BX42" s="343"/>
      <c r="BY42" s="342" t="str">
        <f>IF('各会計、関係団体の財政状況及び健全化判断比率'!B76="","",'各会計、関係団体の財政状況及び健全化判断比率'!B76)</f>
        <v>埼玉県後期高齢者医療広域連合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16</v>
      </c>
      <c r="BX43" s="343"/>
      <c r="BY43" s="342" t="str">
        <f>IF('各会計、関係団体の財政状況及び健全化判断比率'!B77="","",'各会計、関係団体の財政状況及び健全化判断比率'!B77)</f>
        <v>埼玉県市町村総合事務組合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508</v>
      </c>
      <c r="J40" s="79" t="s">
        <v>509</v>
      </c>
      <c r="K40" s="79" t="s">
        <v>510</v>
      </c>
      <c r="L40" s="79" t="s">
        <v>511</v>
      </c>
      <c r="M40" s="80" t="s">
        <v>512</v>
      </c>
    </row>
    <row r="41" spans="2:13" ht="27.75" customHeight="1">
      <c r="B41" s="1181" t="s">
        <v>24</v>
      </c>
      <c r="C41" s="1182"/>
      <c r="D41" s="81"/>
      <c r="E41" s="1183" t="s">
        <v>25</v>
      </c>
      <c r="F41" s="1183"/>
      <c r="G41" s="1183"/>
      <c r="H41" s="1184"/>
      <c r="I41" s="82">
        <v>15418</v>
      </c>
      <c r="J41" s="83">
        <v>15632</v>
      </c>
      <c r="K41" s="83">
        <v>16347</v>
      </c>
      <c r="L41" s="83">
        <v>17925</v>
      </c>
      <c r="M41" s="84">
        <v>18233</v>
      </c>
    </row>
    <row r="42" spans="2:13" ht="27.75" customHeight="1">
      <c r="B42" s="1171"/>
      <c r="C42" s="1172"/>
      <c r="D42" s="85"/>
      <c r="E42" s="1175" t="s">
        <v>26</v>
      </c>
      <c r="F42" s="1175"/>
      <c r="G42" s="1175"/>
      <c r="H42" s="1176"/>
      <c r="I42" s="86">
        <v>3818</v>
      </c>
      <c r="J42" s="87">
        <v>3177</v>
      </c>
      <c r="K42" s="87">
        <v>2359</v>
      </c>
      <c r="L42" s="87">
        <v>2397</v>
      </c>
      <c r="M42" s="88">
        <v>2143</v>
      </c>
    </row>
    <row r="43" spans="2:13" ht="27.75" customHeight="1">
      <c r="B43" s="1171"/>
      <c r="C43" s="1172"/>
      <c r="D43" s="85"/>
      <c r="E43" s="1175" t="s">
        <v>27</v>
      </c>
      <c r="F43" s="1175"/>
      <c r="G43" s="1175"/>
      <c r="H43" s="1176"/>
      <c r="I43" s="86" t="s">
        <v>469</v>
      </c>
      <c r="J43" s="87" t="s">
        <v>469</v>
      </c>
      <c r="K43" s="87" t="s">
        <v>469</v>
      </c>
      <c r="L43" s="87" t="s">
        <v>469</v>
      </c>
      <c r="M43" s="88" t="s">
        <v>469</v>
      </c>
    </row>
    <row r="44" spans="2:13" ht="27.75" customHeight="1">
      <c r="B44" s="1171"/>
      <c r="C44" s="1172"/>
      <c r="D44" s="85"/>
      <c r="E44" s="1175" t="s">
        <v>28</v>
      </c>
      <c r="F44" s="1175"/>
      <c r="G44" s="1175"/>
      <c r="H44" s="1176"/>
      <c r="I44" s="86">
        <v>5091</v>
      </c>
      <c r="J44" s="87">
        <v>4963</v>
      </c>
      <c r="K44" s="87">
        <v>4843</v>
      </c>
      <c r="L44" s="87">
        <v>4647</v>
      </c>
      <c r="M44" s="88">
        <v>4433</v>
      </c>
    </row>
    <row r="45" spans="2:13" ht="27.75" customHeight="1">
      <c r="B45" s="1171"/>
      <c r="C45" s="1172"/>
      <c r="D45" s="85"/>
      <c r="E45" s="1175" t="s">
        <v>29</v>
      </c>
      <c r="F45" s="1175"/>
      <c r="G45" s="1175"/>
      <c r="H45" s="1176"/>
      <c r="I45" s="86">
        <v>1433</v>
      </c>
      <c r="J45" s="87">
        <v>1244</v>
      </c>
      <c r="K45" s="87">
        <v>1557</v>
      </c>
      <c r="L45" s="87">
        <v>1029</v>
      </c>
      <c r="M45" s="88">
        <v>737</v>
      </c>
    </row>
    <row r="46" spans="2:13" ht="27.75" customHeight="1">
      <c r="B46" s="1171"/>
      <c r="C46" s="1172"/>
      <c r="D46" s="85"/>
      <c r="E46" s="1175" t="s">
        <v>30</v>
      </c>
      <c r="F46" s="1175"/>
      <c r="G46" s="1175"/>
      <c r="H46" s="1176"/>
      <c r="I46" s="86" t="s">
        <v>469</v>
      </c>
      <c r="J46" s="87" t="s">
        <v>469</v>
      </c>
      <c r="K46" s="87" t="s">
        <v>469</v>
      </c>
      <c r="L46" s="87" t="s">
        <v>469</v>
      </c>
      <c r="M46" s="88" t="s">
        <v>469</v>
      </c>
    </row>
    <row r="47" spans="2:13" ht="27.75" customHeight="1">
      <c r="B47" s="1171"/>
      <c r="C47" s="1172"/>
      <c r="D47" s="85"/>
      <c r="E47" s="1175" t="s">
        <v>31</v>
      </c>
      <c r="F47" s="1175"/>
      <c r="G47" s="1175"/>
      <c r="H47" s="1176"/>
      <c r="I47" s="86" t="s">
        <v>469</v>
      </c>
      <c r="J47" s="87" t="s">
        <v>469</v>
      </c>
      <c r="K47" s="87" t="s">
        <v>469</v>
      </c>
      <c r="L47" s="87" t="s">
        <v>469</v>
      </c>
      <c r="M47" s="88" t="s">
        <v>469</v>
      </c>
    </row>
    <row r="48" spans="2:13" ht="27.75" customHeight="1">
      <c r="B48" s="1173"/>
      <c r="C48" s="1174"/>
      <c r="D48" s="85"/>
      <c r="E48" s="1175" t="s">
        <v>32</v>
      </c>
      <c r="F48" s="1175"/>
      <c r="G48" s="1175"/>
      <c r="H48" s="1176"/>
      <c r="I48" s="86" t="s">
        <v>469</v>
      </c>
      <c r="J48" s="87" t="s">
        <v>469</v>
      </c>
      <c r="K48" s="87" t="s">
        <v>469</v>
      </c>
      <c r="L48" s="87" t="s">
        <v>469</v>
      </c>
      <c r="M48" s="88" t="s">
        <v>469</v>
      </c>
    </row>
    <row r="49" spans="2:13" ht="27.75" customHeight="1">
      <c r="B49" s="1169" t="s">
        <v>33</v>
      </c>
      <c r="C49" s="1170"/>
      <c r="D49" s="89"/>
      <c r="E49" s="1175" t="s">
        <v>34</v>
      </c>
      <c r="F49" s="1175"/>
      <c r="G49" s="1175"/>
      <c r="H49" s="1176"/>
      <c r="I49" s="86">
        <v>3597</v>
      </c>
      <c r="J49" s="87">
        <v>4024</v>
      </c>
      <c r="K49" s="87">
        <v>4192</v>
      </c>
      <c r="L49" s="87">
        <v>4775</v>
      </c>
      <c r="M49" s="88">
        <v>4604</v>
      </c>
    </row>
    <row r="50" spans="2:13" ht="27.75" customHeight="1">
      <c r="B50" s="1171"/>
      <c r="C50" s="1172"/>
      <c r="D50" s="85"/>
      <c r="E50" s="1175" t="s">
        <v>35</v>
      </c>
      <c r="F50" s="1175"/>
      <c r="G50" s="1175"/>
      <c r="H50" s="1176"/>
      <c r="I50" s="86">
        <v>4128</v>
      </c>
      <c r="J50" s="87">
        <v>4017</v>
      </c>
      <c r="K50" s="87">
        <v>3793</v>
      </c>
      <c r="L50" s="87">
        <v>3715</v>
      </c>
      <c r="M50" s="88">
        <v>3665</v>
      </c>
    </row>
    <row r="51" spans="2:13" ht="27.75" customHeight="1">
      <c r="B51" s="1173"/>
      <c r="C51" s="1174"/>
      <c r="D51" s="85"/>
      <c r="E51" s="1175" t="s">
        <v>36</v>
      </c>
      <c r="F51" s="1175"/>
      <c r="G51" s="1175"/>
      <c r="H51" s="1176"/>
      <c r="I51" s="86">
        <v>13687</v>
      </c>
      <c r="J51" s="87">
        <v>13980</v>
      </c>
      <c r="K51" s="87">
        <v>14594</v>
      </c>
      <c r="L51" s="87">
        <v>14958</v>
      </c>
      <c r="M51" s="88">
        <v>15040</v>
      </c>
    </row>
    <row r="52" spans="2:13" ht="27.75" customHeight="1" thickBot="1">
      <c r="B52" s="1177" t="s">
        <v>37</v>
      </c>
      <c r="C52" s="1178"/>
      <c r="D52" s="90"/>
      <c r="E52" s="1179" t="s">
        <v>38</v>
      </c>
      <c r="F52" s="1179"/>
      <c r="G52" s="1179"/>
      <c r="H52" s="1180"/>
      <c r="I52" s="91">
        <v>4348</v>
      </c>
      <c r="J52" s="92">
        <v>2995</v>
      </c>
      <c r="K52" s="92">
        <v>2528</v>
      </c>
      <c r="L52" s="92">
        <v>2550</v>
      </c>
      <c r="M52" s="93">
        <v>2238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8" scale="85"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507</v>
      </c>
      <c r="G2" s="111"/>
      <c r="H2" s="112"/>
    </row>
    <row r="3" spans="1:8">
      <c r="A3" s="108" t="s">
        <v>500</v>
      </c>
      <c r="B3" s="113"/>
      <c r="C3" s="114"/>
      <c r="D3" s="115">
        <v>28612</v>
      </c>
      <c r="E3" s="116"/>
      <c r="F3" s="117">
        <v>40203</v>
      </c>
      <c r="G3" s="118"/>
      <c r="H3" s="119"/>
    </row>
    <row r="4" spans="1:8">
      <c r="A4" s="120"/>
      <c r="B4" s="121"/>
      <c r="C4" s="122"/>
      <c r="D4" s="123">
        <v>16057</v>
      </c>
      <c r="E4" s="124"/>
      <c r="F4" s="125">
        <v>23352</v>
      </c>
      <c r="G4" s="126"/>
      <c r="H4" s="127"/>
    </row>
    <row r="5" spans="1:8">
      <c r="A5" s="108" t="s">
        <v>502</v>
      </c>
      <c r="B5" s="113"/>
      <c r="C5" s="114"/>
      <c r="D5" s="115">
        <v>18446</v>
      </c>
      <c r="E5" s="116"/>
      <c r="F5" s="117">
        <v>47569</v>
      </c>
      <c r="G5" s="118"/>
      <c r="H5" s="119"/>
    </row>
    <row r="6" spans="1:8">
      <c r="A6" s="120"/>
      <c r="B6" s="121"/>
      <c r="C6" s="122"/>
      <c r="D6" s="123">
        <v>14774</v>
      </c>
      <c r="E6" s="124"/>
      <c r="F6" s="125">
        <v>26255</v>
      </c>
      <c r="G6" s="126"/>
      <c r="H6" s="127"/>
    </row>
    <row r="7" spans="1:8">
      <c r="A7" s="108" t="s">
        <v>503</v>
      </c>
      <c r="B7" s="113"/>
      <c r="C7" s="114"/>
      <c r="D7" s="115">
        <v>26831</v>
      </c>
      <c r="E7" s="116"/>
      <c r="F7" s="117">
        <v>50880</v>
      </c>
      <c r="G7" s="118"/>
      <c r="H7" s="119"/>
    </row>
    <row r="8" spans="1:8">
      <c r="A8" s="120"/>
      <c r="B8" s="121"/>
      <c r="C8" s="122"/>
      <c r="D8" s="123">
        <v>19373</v>
      </c>
      <c r="E8" s="124"/>
      <c r="F8" s="125">
        <v>26879</v>
      </c>
      <c r="G8" s="126"/>
      <c r="H8" s="127"/>
    </row>
    <row r="9" spans="1:8">
      <c r="A9" s="108" t="s">
        <v>504</v>
      </c>
      <c r="B9" s="113"/>
      <c r="C9" s="114"/>
      <c r="D9" s="115">
        <v>51801</v>
      </c>
      <c r="E9" s="116"/>
      <c r="F9" s="117">
        <v>63956</v>
      </c>
      <c r="G9" s="118"/>
      <c r="H9" s="119"/>
    </row>
    <row r="10" spans="1:8">
      <c r="A10" s="120"/>
      <c r="B10" s="121"/>
      <c r="C10" s="122"/>
      <c r="D10" s="123">
        <v>29248</v>
      </c>
      <c r="E10" s="124"/>
      <c r="F10" s="125">
        <v>29239</v>
      </c>
      <c r="G10" s="126"/>
      <c r="H10" s="127"/>
    </row>
    <row r="11" spans="1:8">
      <c r="A11" s="108" t="s">
        <v>505</v>
      </c>
      <c r="B11" s="113"/>
      <c r="C11" s="114"/>
      <c r="D11" s="115">
        <v>27128</v>
      </c>
      <c r="E11" s="116"/>
      <c r="F11" s="117">
        <v>66255</v>
      </c>
      <c r="G11" s="118"/>
      <c r="H11" s="119"/>
    </row>
    <row r="12" spans="1:8">
      <c r="A12" s="120"/>
      <c r="B12" s="121"/>
      <c r="C12" s="128"/>
      <c r="D12" s="123">
        <v>19664</v>
      </c>
      <c r="E12" s="124"/>
      <c r="F12" s="125">
        <v>31822</v>
      </c>
      <c r="G12" s="126"/>
      <c r="H12" s="127"/>
    </row>
    <row r="13" spans="1:8">
      <c r="A13" s="108"/>
      <c r="B13" s="113"/>
      <c r="C13" s="129"/>
      <c r="D13" s="130">
        <v>30564</v>
      </c>
      <c r="E13" s="131"/>
      <c r="F13" s="132">
        <v>53773</v>
      </c>
      <c r="G13" s="133"/>
      <c r="H13" s="119"/>
    </row>
    <row r="14" spans="1:8">
      <c r="A14" s="120"/>
      <c r="B14" s="121"/>
      <c r="C14" s="122"/>
      <c r="D14" s="123">
        <v>19823</v>
      </c>
      <c r="E14" s="124"/>
      <c r="F14" s="125">
        <v>27509</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7.01</v>
      </c>
      <c r="C19" s="134">
        <f>ROUND(VALUE(SUBSTITUTE(実質収支比率等に係る経年分析!G$48,"▲","-")),2)</f>
        <v>6.52</v>
      </c>
      <c r="D19" s="134">
        <f>ROUND(VALUE(SUBSTITUTE(実質収支比率等に係る経年分析!H$48,"▲","-")),2)</f>
        <v>7.22</v>
      </c>
      <c r="E19" s="134">
        <f>ROUND(VALUE(SUBSTITUTE(実質収支比率等に係る経年分析!I$48,"▲","-")),2)</f>
        <v>7.97</v>
      </c>
      <c r="F19" s="134">
        <f>ROUND(VALUE(SUBSTITUTE(実質収支比率等に係る経年分析!J$48,"▲","-")),2)</f>
        <v>6.57</v>
      </c>
    </row>
    <row r="20" spans="1:11">
      <c r="A20" s="134" t="s">
        <v>43</v>
      </c>
      <c r="B20" s="134">
        <f>ROUND(VALUE(SUBSTITUTE(実質収支比率等に係る経年分析!F$47,"▲","-")),2)</f>
        <v>11.14</v>
      </c>
      <c r="C20" s="134">
        <f>ROUND(VALUE(SUBSTITUTE(実質収支比率等に係る経年分析!G$47,"▲","-")),2)</f>
        <v>12.26</v>
      </c>
      <c r="D20" s="134">
        <f>ROUND(VALUE(SUBSTITUTE(実質収支比率等に係る経年分析!H$47,"▲","-")),2)</f>
        <v>12.26</v>
      </c>
      <c r="E20" s="134">
        <f>ROUND(VALUE(SUBSTITUTE(実質収支比率等に係る経年分析!I$47,"▲","-")),2)</f>
        <v>13.65</v>
      </c>
      <c r="F20" s="134">
        <f>ROUND(VALUE(SUBSTITUTE(実質収支比率等に係る経年分析!J$47,"▲","-")),2)</f>
        <v>11</v>
      </c>
    </row>
    <row r="21" spans="1:11">
      <c r="A21" s="134" t="s">
        <v>44</v>
      </c>
      <c r="B21" s="134">
        <f>IF(ISNUMBER(VALUE(SUBSTITUTE(実質収支比率等に係る経年分析!F$49,"▲","-"))),ROUND(VALUE(SUBSTITUTE(実質収支比率等に係る経年分析!F$49,"▲","-")),2),NA())</f>
        <v>3.39</v>
      </c>
      <c r="C21" s="134">
        <f>IF(ISNUMBER(VALUE(SUBSTITUTE(実質収支比率等に係る経年分析!G$49,"▲","-"))),ROUND(VALUE(SUBSTITUTE(実質収支比率等に係る経年分析!G$49,"▲","-")),2),NA())</f>
        <v>0.73</v>
      </c>
      <c r="D21" s="134">
        <f>IF(ISNUMBER(VALUE(SUBSTITUTE(実質収支比率等に係る経年分析!H$49,"▲","-"))),ROUND(VALUE(SUBSTITUTE(実質収支比率等に係る経年分析!H$49,"▲","-")),2),NA())</f>
        <v>0.66</v>
      </c>
      <c r="E21" s="134">
        <f>IF(ISNUMBER(VALUE(SUBSTITUTE(実質収支比率等に係る経年分析!I$49,"▲","-"))),ROUND(VALUE(SUBSTITUTE(実質収支比率等に係る経年分析!I$49,"▲","-")),2),NA())</f>
        <v>2.33</v>
      </c>
      <c r="F21" s="134">
        <f>IF(ISNUMBER(VALUE(SUBSTITUTE(実質収支比率等に係る経年分析!J$49,"▲","-"))),ROUND(VALUE(SUBSTITUTE(実質収支比率等に係る経年分析!J$49,"▲","-")),2),NA())</f>
        <v>-3.98</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0.03</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坂戸都市計画事業若葉駅西口土地区画整理事業特別会計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坂戸都市計画事業一本松土地区画整理事業特別会計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1.42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2.23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1.31</v>
      </c>
    </row>
    <row r="35" spans="1:16">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4.16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3.06</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6.68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7.27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6.16</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1507</v>
      </c>
      <c r="E42" s="136"/>
      <c r="F42" s="136"/>
      <c r="G42" s="136">
        <f>'実質公債費比率（分子）の構造'!L$52</f>
        <v>1502</v>
      </c>
      <c r="H42" s="136"/>
      <c r="I42" s="136"/>
      <c r="J42" s="136">
        <f>'実質公債費比率（分子）の構造'!M$52</f>
        <v>1500</v>
      </c>
      <c r="K42" s="136"/>
      <c r="L42" s="136"/>
      <c r="M42" s="136">
        <f>'実質公債費比率（分子）の構造'!N$52</f>
        <v>1565</v>
      </c>
      <c r="N42" s="136"/>
      <c r="O42" s="136"/>
      <c r="P42" s="136">
        <f>'実質公債費比率（分子）の構造'!O$52</f>
        <v>1624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329</v>
      </c>
      <c r="C44" s="136"/>
      <c r="D44" s="136"/>
      <c r="E44" s="136">
        <f>'実質公債費比率（分子）の構造'!L$50</f>
        <v>348</v>
      </c>
      <c r="F44" s="136"/>
      <c r="G44" s="136"/>
      <c r="H44" s="136">
        <f>'実質公債費比率（分子）の構造'!M$50</f>
        <v>373</v>
      </c>
      <c r="I44" s="136"/>
      <c r="J44" s="136"/>
      <c r="K44" s="136">
        <f>'実質公債費比率（分子）の構造'!N$50</f>
        <v>358</v>
      </c>
      <c r="L44" s="136"/>
      <c r="M44" s="136"/>
      <c r="N44" s="136">
        <f>'実質公債費比率（分子）の構造'!O$50</f>
        <v>254</v>
      </c>
      <c r="O44" s="136"/>
      <c r="P44" s="136"/>
    </row>
    <row r="45" spans="1:16">
      <c r="A45" s="136" t="s">
        <v>54</v>
      </c>
      <c r="B45" s="136">
        <f>'実質公債費比率（分子）の構造'!K$49</f>
        <v>501</v>
      </c>
      <c r="C45" s="136"/>
      <c r="D45" s="136"/>
      <c r="E45" s="136">
        <f>'実質公債費比率（分子）の構造'!L$49</f>
        <v>532</v>
      </c>
      <c r="F45" s="136"/>
      <c r="G45" s="136"/>
      <c r="H45" s="136">
        <f>'実質公債費比率（分子）の構造'!M$49</f>
        <v>520</v>
      </c>
      <c r="I45" s="136"/>
      <c r="J45" s="136"/>
      <c r="K45" s="136">
        <f>'実質公債費比率（分子）の構造'!N$49</f>
        <v>509</v>
      </c>
      <c r="L45" s="136"/>
      <c r="M45" s="136"/>
      <c r="N45" s="136">
        <f>'実質公債費比率（分子）の構造'!O$49</f>
        <v>515</v>
      </c>
      <c r="O45" s="136"/>
      <c r="P45" s="136"/>
    </row>
    <row r="46" spans="1:16">
      <c r="A46" s="136" t="s">
        <v>55</v>
      </c>
      <c r="B46" s="136" t="str">
        <f>'実質公債費比率（分子）の構造'!K$48</f>
        <v>-</v>
      </c>
      <c r="C46" s="136"/>
      <c r="D46" s="136"/>
      <c r="E46" s="136" t="str">
        <f>'実質公債費比率（分子）の構造'!L$48</f>
        <v>-</v>
      </c>
      <c r="F46" s="136"/>
      <c r="G46" s="136"/>
      <c r="H46" s="136" t="str">
        <f>'実質公債費比率（分子）の構造'!M$48</f>
        <v>-</v>
      </c>
      <c r="I46" s="136"/>
      <c r="J46" s="136"/>
      <c r="K46" s="136" t="str">
        <f>'実質公債費比率（分子）の構造'!N$48</f>
        <v>-</v>
      </c>
      <c r="L46" s="136"/>
      <c r="M46" s="136"/>
      <c r="N46" s="136" t="str">
        <f>'実質公債費比率（分子）の構造'!O$48</f>
        <v>-</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1600</v>
      </c>
      <c r="C49" s="136"/>
      <c r="D49" s="136"/>
      <c r="E49" s="136">
        <f>'実質公債費比率（分子）の構造'!L$45</f>
        <v>1442</v>
      </c>
      <c r="F49" s="136"/>
      <c r="G49" s="136"/>
      <c r="H49" s="136">
        <f>'実質公債費比率（分子）の構造'!M$45</f>
        <v>1486</v>
      </c>
      <c r="I49" s="136"/>
      <c r="J49" s="136"/>
      <c r="K49" s="136">
        <f>'実質公債費比率（分子）の構造'!N$45</f>
        <v>1527</v>
      </c>
      <c r="L49" s="136"/>
      <c r="M49" s="136"/>
      <c r="N49" s="136">
        <f>'実質公債費比率（分子）の構造'!O$45</f>
        <v>1616</v>
      </c>
      <c r="O49" s="136"/>
      <c r="P49" s="136"/>
    </row>
    <row r="50" spans="1:16">
      <c r="A50" s="136" t="s">
        <v>58</v>
      </c>
      <c r="B50" s="136" t="e">
        <f>NA()</f>
        <v>#N/A</v>
      </c>
      <c r="C50" s="136">
        <f>IF(ISNUMBER('実質公債費比率（分子）の構造'!K$53),'実質公債費比率（分子）の構造'!K$53,NA())</f>
        <v>923</v>
      </c>
      <c r="D50" s="136" t="e">
        <f>NA()</f>
        <v>#N/A</v>
      </c>
      <c r="E50" s="136" t="e">
        <f>NA()</f>
        <v>#N/A</v>
      </c>
      <c r="F50" s="136">
        <f>IF(ISNUMBER('実質公債費比率（分子）の構造'!L$53),'実質公債費比率（分子）の構造'!L$53,NA())</f>
        <v>820</v>
      </c>
      <c r="G50" s="136" t="e">
        <f>NA()</f>
        <v>#N/A</v>
      </c>
      <c r="H50" s="136" t="e">
        <f>NA()</f>
        <v>#N/A</v>
      </c>
      <c r="I50" s="136">
        <f>IF(ISNUMBER('実質公債費比率（分子）の構造'!M$53),'実質公債費比率（分子）の構造'!M$53,NA())</f>
        <v>879</v>
      </c>
      <c r="J50" s="136" t="e">
        <f>NA()</f>
        <v>#N/A</v>
      </c>
      <c r="K50" s="136" t="e">
        <f>NA()</f>
        <v>#N/A</v>
      </c>
      <c r="L50" s="136">
        <f>IF(ISNUMBER('実質公債費比率（分子）の構造'!N$53),'実質公債費比率（分子）の構造'!N$53,NA())</f>
        <v>829</v>
      </c>
      <c r="M50" s="136" t="e">
        <f>NA()</f>
        <v>#N/A</v>
      </c>
      <c r="N50" s="136" t="e">
        <f>NA()</f>
        <v>#N/A</v>
      </c>
      <c r="O50" s="136">
        <f>IF(ISNUMBER('実質公債費比率（分子）の構造'!O$53),'実質公債費比率（分子）の構造'!O$53,NA())</f>
        <v>761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13687</v>
      </c>
      <c r="E56" s="135"/>
      <c r="F56" s="135"/>
      <c r="G56" s="135">
        <f>'将来負担比率（分子）の構造'!J$51</f>
        <v>13980</v>
      </c>
      <c r="H56" s="135"/>
      <c r="I56" s="135"/>
      <c r="J56" s="135">
        <f>'将来負担比率（分子）の構造'!K$51</f>
        <v>14594</v>
      </c>
      <c r="K56" s="135"/>
      <c r="L56" s="135"/>
      <c r="M56" s="135">
        <f>'将来負担比率（分子）の構造'!L$51</f>
        <v>14958</v>
      </c>
      <c r="N56" s="135"/>
      <c r="O56" s="135"/>
      <c r="P56" s="135">
        <f>'将来負担比率（分子）の構造'!M$51</f>
        <v>15040</v>
      </c>
    </row>
    <row r="57" spans="1:16">
      <c r="A57" s="135" t="s">
        <v>35</v>
      </c>
      <c r="B57" s="135"/>
      <c r="C57" s="135"/>
      <c r="D57" s="135">
        <f>'将来負担比率（分子）の構造'!I$50</f>
        <v>4128</v>
      </c>
      <c r="E57" s="135"/>
      <c r="F57" s="135"/>
      <c r="G57" s="135">
        <f>'将来負担比率（分子）の構造'!J$50</f>
        <v>4017</v>
      </c>
      <c r="H57" s="135"/>
      <c r="I57" s="135"/>
      <c r="J57" s="135">
        <f>'将来負担比率（分子）の構造'!K$50</f>
        <v>3793</v>
      </c>
      <c r="K57" s="135"/>
      <c r="L57" s="135"/>
      <c r="M57" s="135">
        <f>'将来負担比率（分子）の構造'!L$50</f>
        <v>3715</v>
      </c>
      <c r="N57" s="135"/>
      <c r="O57" s="135"/>
      <c r="P57" s="135">
        <f>'将来負担比率（分子）の構造'!M$50</f>
        <v>3665</v>
      </c>
    </row>
    <row r="58" spans="1:16">
      <c r="A58" s="135" t="s">
        <v>34</v>
      </c>
      <c r="B58" s="135"/>
      <c r="C58" s="135"/>
      <c r="D58" s="135">
        <f>'将来負担比率（分子）の構造'!I$49</f>
        <v>3597</v>
      </c>
      <c r="E58" s="135"/>
      <c r="F58" s="135"/>
      <c r="G58" s="135">
        <f>'将来負担比率（分子）の構造'!J$49</f>
        <v>4024</v>
      </c>
      <c r="H58" s="135"/>
      <c r="I58" s="135"/>
      <c r="J58" s="135">
        <f>'将来負担比率（分子）の構造'!K$49</f>
        <v>4192</v>
      </c>
      <c r="K58" s="135"/>
      <c r="L58" s="135"/>
      <c r="M58" s="135">
        <f>'将来負担比率（分子）の構造'!L$49</f>
        <v>4775</v>
      </c>
      <c r="N58" s="135"/>
      <c r="O58" s="135"/>
      <c r="P58" s="135">
        <f>'将来負担比率（分子）の構造'!M$49</f>
        <v>4604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1433</v>
      </c>
      <c r="C62" s="135"/>
      <c r="D62" s="135"/>
      <c r="E62" s="135">
        <f>'将来負担比率（分子）の構造'!J$45</f>
        <v>1244</v>
      </c>
      <c r="F62" s="135"/>
      <c r="G62" s="135"/>
      <c r="H62" s="135">
        <f>'将来負担比率（分子）の構造'!K$45</f>
        <v>1557</v>
      </c>
      <c r="I62" s="135"/>
      <c r="J62" s="135"/>
      <c r="K62" s="135">
        <f>'将来負担比率（分子）の構造'!L$45</f>
        <v>1029</v>
      </c>
      <c r="L62" s="135"/>
      <c r="M62" s="135"/>
      <c r="N62" s="135">
        <f>'将来負担比率（分子）の構造'!M$45</f>
        <v>737</v>
      </c>
      <c r="O62" s="135"/>
      <c r="P62" s="135"/>
    </row>
    <row r="63" spans="1:16">
      <c r="A63" s="135" t="s">
        <v>28</v>
      </c>
      <c r="B63" s="135">
        <f>'将来負担比率（分子）の構造'!I$44</f>
        <v>5091</v>
      </c>
      <c r="C63" s="135"/>
      <c r="D63" s="135"/>
      <c r="E63" s="135">
        <f>'将来負担比率（分子）の構造'!J$44</f>
        <v>4963</v>
      </c>
      <c r="F63" s="135"/>
      <c r="G63" s="135"/>
      <c r="H63" s="135">
        <f>'将来負担比率（分子）の構造'!K$44</f>
        <v>4843</v>
      </c>
      <c r="I63" s="135"/>
      <c r="J63" s="135"/>
      <c r="K63" s="135">
        <f>'将来負担比率（分子）の構造'!L$44</f>
        <v>4647</v>
      </c>
      <c r="L63" s="135"/>
      <c r="M63" s="135"/>
      <c r="N63" s="135">
        <f>'将来負担比率（分子）の構造'!M$44</f>
        <v>4433</v>
      </c>
      <c r="O63" s="135"/>
      <c r="P63" s="135"/>
    </row>
    <row r="64" spans="1:16">
      <c r="A64" s="135" t="s">
        <v>27</v>
      </c>
      <c r="B64" s="135" t="str">
        <f>'将来負担比率（分子）の構造'!I$43</f>
        <v>-</v>
      </c>
      <c r="C64" s="135"/>
      <c r="D64" s="135"/>
      <c r="E64" s="135" t="str">
        <f>'将来負担比率（分子）の構造'!J$43</f>
        <v>-</v>
      </c>
      <c r="F64" s="135"/>
      <c r="G64" s="135"/>
      <c r="H64" s="135" t="str">
        <f>'将来負担比率（分子）の構造'!K$43</f>
        <v>-</v>
      </c>
      <c r="I64" s="135"/>
      <c r="J64" s="135"/>
      <c r="K64" s="135" t="str">
        <f>'将来負担比率（分子）の構造'!L$43</f>
        <v>-</v>
      </c>
      <c r="L64" s="135"/>
      <c r="M64" s="135"/>
      <c r="N64" s="135" t="str">
        <f>'将来負担比率（分子）の構造'!M$43</f>
        <v>-</v>
      </c>
      <c r="O64" s="135"/>
      <c r="P64" s="135"/>
    </row>
    <row r="65" spans="1:16">
      <c r="A65" s="135" t="s">
        <v>26</v>
      </c>
      <c r="B65" s="135">
        <f>'将来負担比率（分子）の構造'!I$42</f>
        <v>3818</v>
      </c>
      <c r="C65" s="135"/>
      <c r="D65" s="135"/>
      <c r="E65" s="135">
        <f>'将来負担比率（分子）の構造'!J$42</f>
        <v>3177</v>
      </c>
      <c r="F65" s="135"/>
      <c r="G65" s="135"/>
      <c r="H65" s="135">
        <f>'将来負担比率（分子）の構造'!K$42</f>
        <v>2359</v>
      </c>
      <c r="I65" s="135"/>
      <c r="J65" s="135"/>
      <c r="K65" s="135">
        <f>'将来負担比率（分子）の構造'!L$42</f>
        <v>2397</v>
      </c>
      <c r="L65" s="135"/>
      <c r="M65" s="135"/>
      <c r="N65" s="135">
        <f>'将来負担比率（分子）の構造'!M$42</f>
        <v>2143</v>
      </c>
      <c r="O65" s="135"/>
      <c r="P65" s="135"/>
    </row>
    <row r="66" spans="1:16">
      <c r="A66" s="135" t="s">
        <v>25</v>
      </c>
      <c r="B66" s="135">
        <f>'将来負担比率（分子）の構造'!I$41</f>
        <v>15418</v>
      </c>
      <c r="C66" s="135"/>
      <c r="D66" s="135"/>
      <c r="E66" s="135">
        <f>'将来負担比率（分子）の構造'!J$41</f>
        <v>15632</v>
      </c>
      <c r="F66" s="135"/>
      <c r="G66" s="135"/>
      <c r="H66" s="135">
        <f>'将来負担比率（分子）の構造'!K$41</f>
        <v>16347</v>
      </c>
      <c r="I66" s="135"/>
      <c r="J66" s="135"/>
      <c r="K66" s="135">
        <f>'将来負担比率（分子）の構造'!L$41</f>
        <v>17925</v>
      </c>
      <c r="L66" s="135"/>
      <c r="M66" s="135"/>
      <c r="N66" s="135">
        <f>'将来負担比率（分子）の構造'!M$41</f>
        <v>18233</v>
      </c>
      <c r="O66" s="135"/>
      <c r="P66" s="135"/>
    </row>
    <row r="67" spans="1:16">
      <c r="A67" s="135" t="s">
        <v>62</v>
      </c>
      <c r="B67" s="135" t="e">
        <f>NA()</f>
        <v>#N/A</v>
      </c>
      <c r="C67" s="135">
        <f>IF(ISNUMBER('将来負担比率（分子）の構造'!I$52), IF('将来負担比率（分子）の構造'!I$52 &lt; 0, 0, '将来負担比率（分子）の構造'!I$52), NA())</f>
        <v>4348</v>
      </c>
      <c r="D67" s="135" t="e">
        <f>NA()</f>
        <v>#N/A</v>
      </c>
      <c r="E67" s="135" t="e">
        <f>NA()</f>
        <v>#N/A</v>
      </c>
      <c r="F67" s="135">
        <f>IF(ISNUMBER('将来負担比率（分子）の構造'!J$52), IF('将来負担比率（分子）の構造'!J$52 &lt; 0, 0, '将来負担比率（分子）の構造'!J$52), NA())</f>
        <v>2995</v>
      </c>
      <c r="G67" s="135" t="e">
        <f>NA()</f>
        <v>#N/A</v>
      </c>
      <c r="H67" s="135" t="e">
        <f>NA()</f>
        <v>#N/A</v>
      </c>
      <c r="I67" s="135">
        <f>IF(ISNUMBER('将来負担比率（分子）の構造'!K$52), IF('将来負担比率（分子）の構造'!K$52 &lt; 0, 0, '将来負担比率（分子）の構造'!K$52), NA())</f>
        <v>2528</v>
      </c>
      <c r="J67" s="135" t="e">
        <f>NA()</f>
        <v>#N/A</v>
      </c>
      <c r="K67" s="135" t="e">
        <f>NA()</f>
        <v>#N/A</v>
      </c>
      <c r="L67" s="135">
        <f>IF(ISNUMBER('将来負担比率（分子）の構造'!L$52), IF('将来負担比率（分子）の構造'!L$52 &lt; 0, 0, '将来負担比率（分子）の構造'!L$52), NA())</f>
        <v>2550</v>
      </c>
      <c r="M67" s="135" t="e">
        <f>NA()</f>
        <v>#N/A</v>
      </c>
      <c r="N67" s="135" t="e">
        <f>NA()</f>
        <v>#N/A</v>
      </c>
      <c r="O67" s="135">
        <f>IF(ISNUMBER('将来負担比率（分子）の構造'!M$52), IF('将来負担比率（分子）の構造'!M$52 &lt; 0, 0, '将来負担比率（分子）の構造'!M$52), NA())</f>
        <v>2238</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9797271</v>
      </c>
      <c r="S5" s="639"/>
      <c r="T5" s="639"/>
      <c r="U5" s="639"/>
      <c r="V5" s="639"/>
      <c r="W5" s="639"/>
      <c r="X5" s="639"/>
      <c r="Y5" s="686"/>
      <c r="Z5" s="699">
        <v>45.9</v>
      </c>
      <c r="AA5" s="699"/>
      <c r="AB5" s="699"/>
      <c r="AC5" s="699"/>
      <c r="AD5" s="700">
        <v>9269176</v>
      </c>
      <c r="AE5" s="700"/>
      <c r="AF5" s="700"/>
      <c r="AG5" s="700"/>
      <c r="AH5" s="700"/>
      <c r="AI5" s="700"/>
      <c r="AJ5" s="700"/>
      <c r="AK5" s="700"/>
      <c r="AL5" s="687">
        <v>80.400000000000006</v>
      </c>
      <c r="AM5" s="656"/>
      <c r="AN5" s="656"/>
      <c r="AO5" s="688"/>
      <c r="AP5" s="675" t="s">
        <v>207</v>
      </c>
      <c r="AQ5" s="676"/>
      <c r="AR5" s="676"/>
      <c r="AS5" s="676"/>
      <c r="AT5" s="676"/>
      <c r="AU5" s="676"/>
      <c r="AV5" s="676"/>
      <c r="AW5" s="676"/>
      <c r="AX5" s="676"/>
      <c r="AY5" s="676"/>
      <c r="AZ5" s="676"/>
      <c r="BA5" s="676"/>
      <c r="BB5" s="676"/>
      <c r="BC5" s="676"/>
      <c r="BD5" s="676"/>
      <c r="BE5" s="676"/>
      <c r="BF5" s="677"/>
      <c r="BG5" s="588">
        <v>9269176</v>
      </c>
      <c r="BH5" s="589"/>
      <c r="BI5" s="589"/>
      <c r="BJ5" s="589"/>
      <c r="BK5" s="589"/>
      <c r="BL5" s="589"/>
      <c r="BM5" s="589"/>
      <c r="BN5" s="590"/>
      <c r="BO5" s="641">
        <v>94.6</v>
      </c>
      <c r="BP5" s="641"/>
      <c r="BQ5" s="641"/>
      <c r="BR5" s="641"/>
      <c r="BS5" s="642">
        <v>64528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148919</v>
      </c>
      <c r="S6" s="589"/>
      <c r="T6" s="589"/>
      <c r="U6" s="589"/>
      <c r="V6" s="589"/>
      <c r="W6" s="589"/>
      <c r="X6" s="589"/>
      <c r="Y6" s="590"/>
      <c r="Z6" s="641">
        <v>0.7</v>
      </c>
      <c r="AA6" s="641"/>
      <c r="AB6" s="641"/>
      <c r="AC6" s="641"/>
      <c r="AD6" s="642">
        <v>148919</v>
      </c>
      <c r="AE6" s="642"/>
      <c r="AF6" s="642"/>
      <c r="AG6" s="642"/>
      <c r="AH6" s="642"/>
      <c r="AI6" s="642"/>
      <c r="AJ6" s="642"/>
      <c r="AK6" s="642"/>
      <c r="AL6" s="611">
        <v>1.3</v>
      </c>
      <c r="AM6" s="643"/>
      <c r="AN6" s="643"/>
      <c r="AO6" s="644"/>
      <c r="AP6" s="585" t="s">
        <v>212</v>
      </c>
      <c r="AQ6" s="586"/>
      <c r="AR6" s="586"/>
      <c r="AS6" s="586"/>
      <c r="AT6" s="586"/>
      <c r="AU6" s="586"/>
      <c r="AV6" s="586"/>
      <c r="AW6" s="586"/>
      <c r="AX6" s="586"/>
      <c r="AY6" s="586"/>
      <c r="AZ6" s="586"/>
      <c r="BA6" s="586"/>
      <c r="BB6" s="586"/>
      <c r="BC6" s="586"/>
      <c r="BD6" s="586"/>
      <c r="BE6" s="586"/>
      <c r="BF6" s="587"/>
      <c r="BG6" s="588">
        <v>9269176</v>
      </c>
      <c r="BH6" s="589"/>
      <c r="BI6" s="589"/>
      <c r="BJ6" s="589"/>
      <c r="BK6" s="589"/>
      <c r="BL6" s="589"/>
      <c r="BM6" s="589"/>
      <c r="BN6" s="590"/>
      <c r="BO6" s="641">
        <v>94.6</v>
      </c>
      <c r="BP6" s="641"/>
      <c r="BQ6" s="641"/>
      <c r="BR6" s="641"/>
      <c r="BS6" s="642">
        <v>64528</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195932</v>
      </c>
      <c r="CS6" s="589"/>
      <c r="CT6" s="589"/>
      <c r="CU6" s="589"/>
      <c r="CV6" s="589"/>
      <c r="CW6" s="589"/>
      <c r="CX6" s="589"/>
      <c r="CY6" s="590"/>
      <c r="CZ6" s="641">
        <v>1</v>
      </c>
      <c r="DA6" s="641"/>
      <c r="DB6" s="641"/>
      <c r="DC6" s="641"/>
      <c r="DD6" s="594" t="s">
        <v>214</v>
      </c>
      <c r="DE6" s="589"/>
      <c r="DF6" s="589"/>
      <c r="DG6" s="589"/>
      <c r="DH6" s="589"/>
      <c r="DI6" s="589"/>
      <c r="DJ6" s="589"/>
      <c r="DK6" s="589"/>
      <c r="DL6" s="589"/>
      <c r="DM6" s="589"/>
      <c r="DN6" s="589"/>
      <c r="DO6" s="589"/>
      <c r="DP6" s="590"/>
      <c r="DQ6" s="594">
        <v>195932</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16219</v>
      </c>
      <c r="S7" s="589"/>
      <c r="T7" s="589"/>
      <c r="U7" s="589"/>
      <c r="V7" s="589"/>
      <c r="W7" s="589"/>
      <c r="X7" s="589"/>
      <c r="Y7" s="590"/>
      <c r="Z7" s="641">
        <v>0.1</v>
      </c>
      <c r="AA7" s="641"/>
      <c r="AB7" s="641"/>
      <c r="AC7" s="641"/>
      <c r="AD7" s="642">
        <v>16219</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4581421</v>
      </c>
      <c r="BH7" s="589"/>
      <c r="BI7" s="589"/>
      <c r="BJ7" s="589"/>
      <c r="BK7" s="589"/>
      <c r="BL7" s="589"/>
      <c r="BM7" s="589"/>
      <c r="BN7" s="590"/>
      <c r="BO7" s="641">
        <v>46.8</v>
      </c>
      <c r="BP7" s="641"/>
      <c r="BQ7" s="641"/>
      <c r="BR7" s="641"/>
      <c r="BS7" s="642">
        <v>64528</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3190285</v>
      </c>
      <c r="CS7" s="589"/>
      <c r="CT7" s="589"/>
      <c r="CU7" s="589"/>
      <c r="CV7" s="589"/>
      <c r="CW7" s="589"/>
      <c r="CX7" s="589"/>
      <c r="CY7" s="590"/>
      <c r="CZ7" s="641">
        <v>15.6</v>
      </c>
      <c r="DA7" s="641"/>
      <c r="DB7" s="641"/>
      <c r="DC7" s="641"/>
      <c r="DD7" s="594">
        <v>165688</v>
      </c>
      <c r="DE7" s="589"/>
      <c r="DF7" s="589"/>
      <c r="DG7" s="589"/>
      <c r="DH7" s="589"/>
      <c r="DI7" s="589"/>
      <c r="DJ7" s="589"/>
      <c r="DK7" s="589"/>
      <c r="DL7" s="589"/>
      <c r="DM7" s="589"/>
      <c r="DN7" s="589"/>
      <c r="DO7" s="589"/>
      <c r="DP7" s="590"/>
      <c r="DQ7" s="594">
        <v>2957209</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73518</v>
      </c>
      <c r="S8" s="589"/>
      <c r="T8" s="589"/>
      <c r="U8" s="589"/>
      <c r="V8" s="589"/>
      <c r="W8" s="589"/>
      <c r="X8" s="589"/>
      <c r="Y8" s="590"/>
      <c r="Z8" s="641">
        <v>0.3</v>
      </c>
      <c r="AA8" s="641"/>
      <c r="AB8" s="641"/>
      <c r="AC8" s="641"/>
      <c r="AD8" s="642">
        <v>73518</v>
      </c>
      <c r="AE8" s="642"/>
      <c r="AF8" s="642"/>
      <c r="AG8" s="642"/>
      <c r="AH8" s="642"/>
      <c r="AI8" s="642"/>
      <c r="AJ8" s="642"/>
      <c r="AK8" s="642"/>
      <c r="AL8" s="611">
        <v>0.6</v>
      </c>
      <c r="AM8" s="643"/>
      <c r="AN8" s="643"/>
      <c r="AO8" s="644"/>
      <c r="AP8" s="585" t="s">
        <v>219</v>
      </c>
      <c r="AQ8" s="586"/>
      <c r="AR8" s="586"/>
      <c r="AS8" s="586"/>
      <c r="AT8" s="586"/>
      <c r="AU8" s="586"/>
      <c r="AV8" s="586"/>
      <c r="AW8" s="586"/>
      <c r="AX8" s="586"/>
      <c r="AY8" s="586"/>
      <c r="AZ8" s="586"/>
      <c r="BA8" s="586"/>
      <c r="BB8" s="586"/>
      <c r="BC8" s="586"/>
      <c r="BD8" s="586"/>
      <c r="BE8" s="586"/>
      <c r="BF8" s="587"/>
      <c r="BG8" s="588">
        <v>122729</v>
      </c>
      <c r="BH8" s="589"/>
      <c r="BI8" s="589"/>
      <c r="BJ8" s="589"/>
      <c r="BK8" s="589"/>
      <c r="BL8" s="589"/>
      <c r="BM8" s="589"/>
      <c r="BN8" s="590"/>
      <c r="BO8" s="641">
        <v>1.3</v>
      </c>
      <c r="BP8" s="641"/>
      <c r="BQ8" s="641"/>
      <c r="BR8" s="641"/>
      <c r="BS8" s="594" t="s">
        <v>110</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8141028</v>
      </c>
      <c r="CS8" s="589"/>
      <c r="CT8" s="589"/>
      <c r="CU8" s="589"/>
      <c r="CV8" s="589"/>
      <c r="CW8" s="589"/>
      <c r="CX8" s="589"/>
      <c r="CY8" s="590"/>
      <c r="CZ8" s="641">
        <v>39.799999999999997</v>
      </c>
      <c r="DA8" s="641"/>
      <c r="DB8" s="641"/>
      <c r="DC8" s="641"/>
      <c r="DD8" s="594">
        <v>707731</v>
      </c>
      <c r="DE8" s="589"/>
      <c r="DF8" s="589"/>
      <c r="DG8" s="589"/>
      <c r="DH8" s="589"/>
      <c r="DI8" s="589"/>
      <c r="DJ8" s="589"/>
      <c r="DK8" s="589"/>
      <c r="DL8" s="589"/>
      <c r="DM8" s="589"/>
      <c r="DN8" s="589"/>
      <c r="DO8" s="589"/>
      <c r="DP8" s="590"/>
      <c r="DQ8" s="594">
        <v>3761001</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45028</v>
      </c>
      <c r="S9" s="589"/>
      <c r="T9" s="589"/>
      <c r="U9" s="589"/>
      <c r="V9" s="589"/>
      <c r="W9" s="589"/>
      <c r="X9" s="589"/>
      <c r="Y9" s="590"/>
      <c r="Z9" s="641">
        <v>0.2</v>
      </c>
      <c r="AA9" s="641"/>
      <c r="AB9" s="641"/>
      <c r="AC9" s="641"/>
      <c r="AD9" s="642">
        <v>45028</v>
      </c>
      <c r="AE9" s="642"/>
      <c r="AF9" s="642"/>
      <c r="AG9" s="642"/>
      <c r="AH9" s="642"/>
      <c r="AI9" s="642"/>
      <c r="AJ9" s="642"/>
      <c r="AK9" s="642"/>
      <c r="AL9" s="611">
        <v>0.4</v>
      </c>
      <c r="AM9" s="643"/>
      <c r="AN9" s="643"/>
      <c r="AO9" s="644"/>
      <c r="AP9" s="585" t="s">
        <v>222</v>
      </c>
      <c r="AQ9" s="586"/>
      <c r="AR9" s="586"/>
      <c r="AS9" s="586"/>
      <c r="AT9" s="586"/>
      <c r="AU9" s="586"/>
      <c r="AV9" s="586"/>
      <c r="AW9" s="586"/>
      <c r="AX9" s="586"/>
      <c r="AY9" s="586"/>
      <c r="AZ9" s="586"/>
      <c r="BA9" s="586"/>
      <c r="BB9" s="586"/>
      <c r="BC9" s="586"/>
      <c r="BD9" s="586"/>
      <c r="BE9" s="586"/>
      <c r="BF9" s="587"/>
      <c r="BG9" s="588">
        <v>3883701</v>
      </c>
      <c r="BH9" s="589"/>
      <c r="BI9" s="589"/>
      <c r="BJ9" s="589"/>
      <c r="BK9" s="589"/>
      <c r="BL9" s="589"/>
      <c r="BM9" s="589"/>
      <c r="BN9" s="590"/>
      <c r="BO9" s="641">
        <v>39.6</v>
      </c>
      <c r="BP9" s="641"/>
      <c r="BQ9" s="641"/>
      <c r="BR9" s="641"/>
      <c r="BS9" s="594" t="s">
        <v>110</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1315424</v>
      </c>
      <c r="CS9" s="589"/>
      <c r="CT9" s="589"/>
      <c r="CU9" s="589"/>
      <c r="CV9" s="589"/>
      <c r="CW9" s="589"/>
      <c r="CX9" s="589"/>
      <c r="CY9" s="590"/>
      <c r="CZ9" s="641">
        <v>6.4</v>
      </c>
      <c r="DA9" s="641"/>
      <c r="DB9" s="641"/>
      <c r="DC9" s="641"/>
      <c r="DD9" s="594">
        <v>1048</v>
      </c>
      <c r="DE9" s="589"/>
      <c r="DF9" s="589"/>
      <c r="DG9" s="589"/>
      <c r="DH9" s="589"/>
      <c r="DI9" s="589"/>
      <c r="DJ9" s="589"/>
      <c r="DK9" s="589"/>
      <c r="DL9" s="589"/>
      <c r="DM9" s="589"/>
      <c r="DN9" s="589"/>
      <c r="DO9" s="589"/>
      <c r="DP9" s="590"/>
      <c r="DQ9" s="594">
        <v>1289972</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677071</v>
      </c>
      <c r="S10" s="589"/>
      <c r="T10" s="589"/>
      <c r="U10" s="589"/>
      <c r="V10" s="589"/>
      <c r="W10" s="589"/>
      <c r="X10" s="589"/>
      <c r="Y10" s="590"/>
      <c r="Z10" s="641">
        <v>3.2</v>
      </c>
      <c r="AA10" s="641"/>
      <c r="AB10" s="641"/>
      <c r="AC10" s="641"/>
      <c r="AD10" s="642">
        <v>677071</v>
      </c>
      <c r="AE10" s="642"/>
      <c r="AF10" s="642"/>
      <c r="AG10" s="642"/>
      <c r="AH10" s="642"/>
      <c r="AI10" s="642"/>
      <c r="AJ10" s="642"/>
      <c r="AK10" s="642"/>
      <c r="AL10" s="611">
        <v>5.9</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164797</v>
      </c>
      <c r="BH10" s="589"/>
      <c r="BI10" s="589"/>
      <c r="BJ10" s="589"/>
      <c r="BK10" s="589"/>
      <c r="BL10" s="589"/>
      <c r="BM10" s="589"/>
      <c r="BN10" s="590"/>
      <c r="BO10" s="641">
        <v>1.7</v>
      </c>
      <c r="BP10" s="641"/>
      <c r="BQ10" s="641"/>
      <c r="BR10" s="641"/>
      <c r="BS10" s="594" t="s">
        <v>110</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20876</v>
      </c>
      <c r="CS10" s="589"/>
      <c r="CT10" s="589"/>
      <c r="CU10" s="589"/>
      <c r="CV10" s="589"/>
      <c r="CW10" s="589"/>
      <c r="CX10" s="589"/>
      <c r="CY10" s="590"/>
      <c r="CZ10" s="641">
        <v>0.1</v>
      </c>
      <c r="DA10" s="641"/>
      <c r="DB10" s="641"/>
      <c r="DC10" s="641"/>
      <c r="DD10" s="594" t="s">
        <v>110</v>
      </c>
      <c r="DE10" s="589"/>
      <c r="DF10" s="589"/>
      <c r="DG10" s="589"/>
      <c r="DH10" s="589"/>
      <c r="DI10" s="589"/>
      <c r="DJ10" s="589"/>
      <c r="DK10" s="589"/>
      <c r="DL10" s="589"/>
      <c r="DM10" s="589"/>
      <c r="DN10" s="589"/>
      <c r="DO10" s="589"/>
      <c r="DP10" s="590"/>
      <c r="DQ10" s="594">
        <v>20876</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t="s">
        <v>110</v>
      </c>
      <c r="S11" s="589"/>
      <c r="T11" s="589"/>
      <c r="U11" s="589"/>
      <c r="V11" s="589"/>
      <c r="W11" s="589"/>
      <c r="X11" s="589"/>
      <c r="Y11" s="590"/>
      <c r="Z11" s="641" t="s">
        <v>110</v>
      </c>
      <c r="AA11" s="641"/>
      <c r="AB11" s="641"/>
      <c r="AC11" s="641"/>
      <c r="AD11" s="642" t="s">
        <v>110</v>
      </c>
      <c r="AE11" s="642"/>
      <c r="AF11" s="642"/>
      <c r="AG11" s="642"/>
      <c r="AH11" s="642"/>
      <c r="AI11" s="642"/>
      <c r="AJ11" s="642"/>
      <c r="AK11" s="642"/>
      <c r="AL11" s="611" t="s">
        <v>110</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410194</v>
      </c>
      <c r="BH11" s="589"/>
      <c r="BI11" s="589"/>
      <c r="BJ11" s="589"/>
      <c r="BK11" s="589"/>
      <c r="BL11" s="589"/>
      <c r="BM11" s="589"/>
      <c r="BN11" s="590"/>
      <c r="BO11" s="641">
        <v>4.2</v>
      </c>
      <c r="BP11" s="641"/>
      <c r="BQ11" s="641"/>
      <c r="BR11" s="641"/>
      <c r="BS11" s="594">
        <v>64528</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226591</v>
      </c>
      <c r="CS11" s="589"/>
      <c r="CT11" s="589"/>
      <c r="CU11" s="589"/>
      <c r="CV11" s="589"/>
      <c r="CW11" s="589"/>
      <c r="CX11" s="589"/>
      <c r="CY11" s="590"/>
      <c r="CZ11" s="641">
        <v>1.1000000000000001</v>
      </c>
      <c r="DA11" s="641"/>
      <c r="DB11" s="641"/>
      <c r="DC11" s="641"/>
      <c r="DD11" s="594">
        <v>18810</v>
      </c>
      <c r="DE11" s="589"/>
      <c r="DF11" s="589"/>
      <c r="DG11" s="589"/>
      <c r="DH11" s="589"/>
      <c r="DI11" s="589"/>
      <c r="DJ11" s="589"/>
      <c r="DK11" s="589"/>
      <c r="DL11" s="589"/>
      <c r="DM11" s="589"/>
      <c r="DN11" s="589"/>
      <c r="DO11" s="589"/>
      <c r="DP11" s="590"/>
      <c r="DQ11" s="594">
        <v>124281</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4091793</v>
      </c>
      <c r="BH12" s="589"/>
      <c r="BI12" s="589"/>
      <c r="BJ12" s="589"/>
      <c r="BK12" s="589"/>
      <c r="BL12" s="589"/>
      <c r="BM12" s="589"/>
      <c r="BN12" s="590"/>
      <c r="BO12" s="641">
        <v>41.8</v>
      </c>
      <c r="BP12" s="641"/>
      <c r="BQ12" s="641"/>
      <c r="BR12" s="641"/>
      <c r="BS12" s="594" t="s">
        <v>110</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141065</v>
      </c>
      <c r="CS12" s="589"/>
      <c r="CT12" s="589"/>
      <c r="CU12" s="589"/>
      <c r="CV12" s="589"/>
      <c r="CW12" s="589"/>
      <c r="CX12" s="589"/>
      <c r="CY12" s="590"/>
      <c r="CZ12" s="641">
        <v>0.7</v>
      </c>
      <c r="DA12" s="641"/>
      <c r="DB12" s="641"/>
      <c r="DC12" s="641"/>
      <c r="DD12" s="594" t="s">
        <v>110</v>
      </c>
      <c r="DE12" s="589"/>
      <c r="DF12" s="589"/>
      <c r="DG12" s="589"/>
      <c r="DH12" s="589"/>
      <c r="DI12" s="589"/>
      <c r="DJ12" s="589"/>
      <c r="DK12" s="589"/>
      <c r="DL12" s="589"/>
      <c r="DM12" s="589"/>
      <c r="DN12" s="589"/>
      <c r="DO12" s="589"/>
      <c r="DP12" s="590"/>
      <c r="DQ12" s="594">
        <v>136679</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29006</v>
      </c>
      <c r="S13" s="589"/>
      <c r="T13" s="589"/>
      <c r="U13" s="589"/>
      <c r="V13" s="589"/>
      <c r="W13" s="589"/>
      <c r="X13" s="589"/>
      <c r="Y13" s="590"/>
      <c r="Z13" s="641">
        <v>0.1</v>
      </c>
      <c r="AA13" s="641"/>
      <c r="AB13" s="641"/>
      <c r="AC13" s="641"/>
      <c r="AD13" s="642">
        <v>29006</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4073992</v>
      </c>
      <c r="BH13" s="589"/>
      <c r="BI13" s="589"/>
      <c r="BJ13" s="589"/>
      <c r="BK13" s="589"/>
      <c r="BL13" s="589"/>
      <c r="BM13" s="589"/>
      <c r="BN13" s="590"/>
      <c r="BO13" s="641">
        <v>41.6</v>
      </c>
      <c r="BP13" s="641"/>
      <c r="BQ13" s="641"/>
      <c r="BR13" s="641"/>
      <c r="BS13" s="594" t="s">
        <v>110</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2229086</v>
      </c>
      <c r="CS13" s="589"/>
      <c r="CT13" s="589"/>
      <c r="CU13" s="589"/>
      <c r="CV13" s="589"/>
      <c r="CW13" s="589"/>
      <c r="CX13" s="589"/>
      <c r="CY13" s="590"/>
      <c r="CZ13" s="641">
        <v>10.9</v>
      </c>
      <c r="DA13" s="641"/>
      <c r="DB13" s="641"/>
      <c r="DC13" s="641"/>
      <c r="DD13" s="594">
        <v>735151</v>
      </c>
      <c r="DE13" s="589"/>
      <c r="DF13" s="589"/>
      <c r="DG13" s="589"/>
      <c r="DH13" s="589"/>
      <c r="DI13" s="589"/>
      <c r="DJ13" s="589"/>
      <c r="DK13" s="589"/>
      <c r="DL13" s="589"/>
      <c r="DM13" s="589"/>
      <c r="DN13" s="589"/>
      <c r="DO13" s="589"/>
      <c r="DP13" s="590"/>
      <c r="DQ13" s="594">
        <v>1953105</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96927</v>
      </c>
      <c r="BH14" s="589"/>
      <c r="BI14" s="589"/>
      <c r="BJ14" s="589"/>
      <c r="BK14" s="589"/>
      <c r="BL14" s="589"/>
      <c r="BM14" s="589"/>
      <c r="BN14" s="590"/>
      <c r="BO14" s="641">
        <v>1</v>
      </c>
      <c r="BP14" s="641"/>
      <c r="BQ14" s="641"/>
      <c r="BR14" s="641"/>
      <c r="BS14" s="594" t="s">
        <v>110</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960200</v>
      </c>
      <c r="CS14" s="589"/>
      <c r="CT14" s="589"/>
      <c r="CU14" s="589"/>
      <c r="CV14" s="589"/>
      <c r="CW14" s="589"/>
      <c r="CX14" s="589"/>
      <c r="CY14" s="590"/>
      <c r="CZ14" s="641">
        <v>4.7</v>
      </c>
      <c r="DA14" s="641"/>
      <c r="DB14" s="641"/>
      <c r="DC14" s="641"/>
      <c r="DD14" s="594">
        <v>1712</v>
      </c>
      <c r="DE14" s="589"/>
      <c r="DF14" s="589"/>
      <c r="DG14" s="589"/>
      <c r="DH14" s="589"/>
      <c r="DI14" s="589"/>
      <c r="DJ14" s="589"/>
      <c r="DK14" s="589"/>
      <c r="DL14" s="589"/>
      <c r="DM14" s="589"/>
      <c r="DN14" s="589"/>
      <c r="DO14" s="589"/>
      <c r="DP14" s="590"/>
      <c r="DQ14" s="594">
        <v>958926</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47233</v>
      </c>
      <c r="S15" s="589"/>
      <c r="T15" s="589"/>
      <c r="U15" s="589"/>
      <c r="V15" s="589"/>
      <c r="W15" s="589"/>
      <c r="X15" s="589"/>
      <c r="Y15" s="590"/>
      <c r="Z15" s="641">
        <v>0.2</v>
      </c>
      <c r="AA15" s="641"/>
      <c r="AB15" s="641"/>
      <c r="AC15" s="641"/>
      <c r="AD15" s="642">
        <v>47233</v>
      </c>
      <c r="AE15" s="642"/>
      <c r="AF15" s="642"/>
      <c r="AG15" s="642"/>
      <c r="AH15" s="642"/>
      <c r="AI15" s="642"/>
      <c r="AJ15" s="642"/>
      <c r="AK15" s="642"/>
      <c r="AL15" s="611">
        <v>0.4</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499035</v>
      </c>
      <c r="BH15" s="589"/>
      <c r="BI15" s="589"/>
      <c r="BJ15" s="589"/>
      <c r="BK15" s="589"/>
      <c r="BL15" s="589"/>
      <c r="BM15" s="589"/>
      <c r="BN15" s="590"/>
      <c r="BO15" s="641">
        <v>5.0999999999999996</v>
      </c>
      <c r="BP15" s="641"/>
      <c r="BQ15" s="641"/>
      <c r="BR15" s="641"/>
      <c r="BS15" s="594" t="s">
        <v>110</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2414188</v>
      </c>
      <c r="CS15" s="589"/>
      <c r="CT15" s="589"/>
      <c r="CU15" s="589"/>
      <c r="CV15" s="589"/>
      <c r="CW15" s="589"/>
      <c r="CX15" s="589"/>
      <c r="CY15" s="590"/>
      <c r="CZ15" s="641">
        <v>11.8</v>
      </c>
      <c r="DA15" s="641"/>
      <c r="DB15" s="641"/>
      <c r="DC15" s="641"/>
      <c r="DD15" s="594">
        <v>273845</v>
      </c>
      <c r="DE15" s="589"/>
      <c r="DF15" s="589"/>
      <c r="DG15" s="589"/>
      <c r="DH15" s="589"/>
      <c r="DI15" s="589"/>
      <c r="DJ15" s="589"/>
      <c r="DK15" s="589"/>
      <c r="DL15" s="589"/>
      <c r="DM15" s="589"/>
      <c r="DN15" s="589"/>
      <c r="DO15" s="589"/>
      <c r="DP15" s="590"/>
      <c r="DQ15" s="594">
        <v>1824843</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1531133</v>
      </c>
      <c r="S16" s="589"/>
      <c r="T16" s="589"/>
      <c r="U16" s="589"/>
      <c r="V16" s="589"/>
      <c r="W16" s="589"/>
      <c r="X16" s="589"/>
      <c r="Y16" s="590"/>
      <c r="Z16" s="641">
        <v>7.2</v>
      </c>
      <c r="AA16" s="641"/>
      <c r="AB16" s="641"/>
      <c r="AC16" s="641"/>
      <c r="AD16" s="642">
        <v>1110634</v>
      </c>
      <c r="AE16" s="642"/>
      <c r="AF16" s="642"/>
      <c r="AG16" s="642"/>
      <c r="AH16" s="642"/>
      <c r="AI16" s="642"/>
      <c r="AJ16" s="642"/>
      <c r="AK16" s="642"/>
      <c r="AL16" s="611">
        <v>9.6</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t="s">
        <v>110</v>
      </c>
      <c r="CS16" s="589"/>
      <c r="CT16" s="589"/>
      <c r="CU16" s="589"/>
      <c r="CV16" s="589"/>
      <c r="CW16" s="589"/>
      <c r="CX16" s="589"/>
      <c r="CY16" s="590"/>
      <c r="CZ16" s="641" t="s">
        <v>110</v>
      </c>
      <c r="DA16" s="641"/>
      <c r="DB16" s="641"/>
      <c r="DC16" s="641"/>
      <c r="DD16" s="594" t="s">
        <v>110</v>
      </c>
      <c r="DE16" s="589"/>
      <c r="DF16" s="589"/>
      <c r="DG16" s="589"/>
      <c r="DH16" s="589"/>
      <c r="DI16" s="589"/>
      <c r="DJ16" s="589"/>
      <c r="DK16" s="589"/>
      <c r="DL16" s="589"/>
      <c r="DM16" s="589"/>
      <c r="DN16" s="589"/>
      <c r="DO16" s="589"/>
      <c r="DP16" s="590"/>
      <c r="DQ16" s="594" t="s">
        <v>110</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1110634</v>
      </c>
      <c r="S17" s="589"/>
      <c r="T17" s="589"/>
      <c r="U17" s="589"/>
      <c r="V17" s="589"/>
      <c r="W17" s="589"/>
      <c r="X17" s="589"/>
      <c r="Y17" s="590"/>
      <c r="Z17" s="641">
        <v>5.2</v>
      </c>
      <c r="AA17" s="641"/>
      <c r="AB17" s="641"/>
      <c r="AC17" s="641"/>
      <c r="AD17" s="642">
        <v>1110634</v>
      </c>
      <c r="AE17" s="642"/>
      <c r="AF17" s="642"/>
      <c r="AG17" s="642"/>
      <c r="AH17" s="642"/>
      <c r="AI17" s="642"/>
      <c r="AJ17" s="642"/>
      <c r="AK17" s="642"/>
      <c r="AL17" s="611">
        <v>9.6</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1615663</v>
      </c>
      <c r="CS17" s="589"/>
      <c r="CT17" s="589"/>
      <c r="CU17" s="589"/>
      <c r="CV17" s="589"/>
      <c r="CW17" s="589"/>
      <c r="CX17" s="589"/>
      <c r="CY17" s="590"/>
      <c r="CZ17" s="641">
        <v>7.9</v>
      </c>
      <c r="DA17" s="641"/>
      <c r="DB17" s="641"/>
      <c r="DC17" s="641"/>
      <c r="DD17" s="594" t="s">
        <v>110</v>
      </c>
      <c r="DE17" s="589"/>
      <c r="DF17" s="589"/>
      <c r="DG17" s="589"/>
      <c r="DH17" s="589"/>
      <c r="DI17" s="589"/>
      <c r="DJ17" s="589"/>
      <c r="DK17" s="589"/>
      <c r="DL17" s="589"/>
      <c r="DM17" s="589"/>
      <c r="DN17" s="589"/>
      <c r="DO17" s="589"/>
      <c r="DP17" s="590"/>
      <c r="DQ17" s="594">
        <v>1615663</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420499</v>
      </c>
      <c r="S18" s="589"/>
      <c r="T18" s="589"/>
      <c r="U18" s="589"/>
      <c r="V18" s="589"/>
      <c r="W18" s="589"/>
      <c r="X18" s="589"/>
      <c r="Y18" s="590"/>
      <c r="Z18" s="641">
        <v>2</v>
      </c>
      <c r="AA18" s="641"/>
      <c r="AB18" s="641"/>
      <c r="AC18" s="641"/>
      <c r="AD18" s="642" t="s">
        <v>110</v>
      </c>
      <c r="AE18" s="642"/>
      <c r="AF18" s="642"/>
      <c r="AG18" s="642"/>
      <c r="AH18" s="642"/>
      <c r="AI18" s="642"/>
      <c r="AJ18" s="642"/>
      <c r="AK18" s="642"/>
      <c r="AL18" s="611" t="s">
        <v>110</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t="s">
        <v>110</v>
      </c>
      <c r="S19" s="589"/>
      <c r="T19" s="589"/>
      <c r="U19" s="589"/>
      <c r="V19" s="589"/>
      <c r="W19" s="589"/>
      <c r="X19" s="589"/>
      <c r="Y19" s="590"/>
      <c r="Z19" s="641" t="s">
        <v>110</v>
      </c>
      <c r="AA19" s="641"/>
      <c r="AB19" s="641"/>
      <c r="AC19" s="641"/>
      <c r="AD19" s="642" t="s">
        <v>110</v>
      </c>
      <c r="AE19" s="642"/>
      <c r="AF19" s="642"/>
      <c r="AG19" s="642"/>
      <c r="AH19" s="642"/>
      <c r="AI19" s="642"/>
      <c r="AJ19" s="642"/>
      <c r="AK19" s="642"/>
      <c r="AL19" s="611" t="s">
        <v>110</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528095</v>
      </c>
      <c r="BH19" s="589"/>
      <c r="BI19" s="589"/>
      <c r="BJ19" s="589"/>
      <c r="BK19" s="589"/>
      <c r="BL19" s="589"/>
      <c r="BM19" s="589"/>
      <c r="BN19" s="590"/>
      <c r="BO19" s="641">
        <v>5.4</v>
      </c>
      <c r="BP19" s="641"/>
      <c r="BQ19" s="641"/>
      <c r="BR19" s="641"/>
      <c r="BS19" s="594" t="s">
        <v>110</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12365398</v>
      </c>
      <c r="S20" s="589"/>
      <c r="T20" s="589"/>
      <c r="U20" s="589"/>
      <c r="V20" s="589"/>
      <c r="W20" s="589"/>
      <c r="X20" s="589"/>
      <c r="Y20" s="590"/>
      <c r="Z20" s="641">
        <v>57.9</v>
      </c>
      <c r="AA20" s="641"/>
      <c r="AB20" s="641"/>
      <c r="AC20" s="641"/>
      <c r="AD20" s="642">
        <v>11416804</v>
      </c>
      <c r="AE20" s="642"/>
      <c r="AF20" s="642"/>
      <c r="AG20" s="642"/>
      <c r="AH20" s="642"/>
      <c r="AI20" s="642"/>
      <c r="AJ20" s="642"/>
      <c r="AK20" s="642"/>
      <c r="AL20" s="611">
        <v>99</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528095</v>
      </c>
      <c r="BH20" s="589"/>
      <c r="BI20" s="589"/>
      <c r="BJ20" s="589"/>
      <c r="BK20" s="589"/>
      <c r="BL20" s="589"/>
      <c r="BM20" s="589"/>
      <c r="BN20" s="590"/>
      <c r="BO20" s="641">
        <v>5.4</v>
      </c>
      <c r="BP20" s="641"/>
      <c r="BQ20" s="641"/>
      <c r="BR20" s="641"/>
      <c r="BS20" s="594" t="s">
        <v>110</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20450338</v>
      </c>
      <c r="CS20" s="589"/>
      <c r="CT20" s="589"/>
      <c r="CU20" s="589"/>
      <c r="CV20" s="589"/>
      <c r="CW20" s="589"/>
      <c r="CX20" s="589"/>
      <c r="CY20" s="590"/>
      <c r="CZ20" s="641">
        <v>100</v>
      </c>
      <c r="DA20" s="641"/>
      <c r="DB20" s="641"/>
      <c r="DC20" s="641"/>
      <c r="DD20" s="594">
        <v>1903985</v>
      </c>
      <c r="DE20" s="589"/>
      <c r="DF20" s="589"/>
      <c r="DG20" s="589"/>
      <c r="DH20" s="589"/>
      <c r="DI20" s="589"/>
      <c r="DJ20" s="589"/>
      <c r="DK20" s="589"/>
      <c r="DL20" s="589"/>
      <c r="DM20" s="589"/>
      <c r="DN20" s="589"/>
      <c r="DO20" s="589"/>
      <c r="DP20" s="590"/>
      <c r="DQ20" s="594">
        <v>14838487</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10618</v>
      </c>
      <c r="S21" s="589"/>
      <c r="T21" s="589"/>
      <c r="U21" s="589"/>
      <c r="V21" s="589"/>
      <c r="W21" s="589"/>
      <c r="X21" s="589"/>
      <c r="Y21" s="590"/>
      <c r="Z21" s="641">
        <v>0</v>
      </c>
      <c r="AA21" s="641"/>
      <c r="AB21" s="641"/>
      <c r="AC21" s="641"/>
      <c r="AD21" s="642">
        <v>10618</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173013</v>
      </c>
      <c r="S22" s="589"/>
      <c r="T22" s="589"/>
      <c r="U22" s="589"/>
      <c r="V22" s="589"/>
      <c r="W22" s="589"/>
      <c r="X22" s="589"/>
      <c r="Y22" s="590"/>
      <c r="Z22" s="641">
        <v>0.8</v>
      </c>
      <c r="AA22" s="641"/>
      <c r="AB22" s="641"/>
      <c r="AC22" s="641"/>
      <c r="AD22" s="642" t="s">
        <v>110</v>
      </c>
      <c r="AE22" s="642"/>
      <c r="AF22" s="642"/>
      <c r="AG22" s="642"/>
      <c r="AH22" s="642"/>
      <c r="AI22" s="642"/>
      <c r="AJ22" s="642"/>
      <c r="AK22" s="642"/>
      <c r="AL22" s="611" t="s">
        <v>110</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167909</v>
      </c>
      <c r="S23" s="589"/>
      <c r="T23" s="589"/>
      <c r="U23" s="589"/>
      <c r="V23" s="589"/>
      <c r="W23" s="589"/>
      <c r="X23" s="589"/>
      <c r="Y23" s="590"/>
      <c r="Z23" s="641">
        <v>0.8</v>
      </c>
      <c r="AA23" s="641"/>
      <c r="AB23" s="641"/>
      <c r="AC23" s="641"/>
      <c r="AD23" s="642">
        <v>54749</v>
      </c>
      <c r="AE23" s="642"/>
      <c r="AF23" s="642"/>
      <c r="AG23" s="642"/>
      <c r="AH23" s="642"/>
      <c r="AI23" s="642"/>
      <c r="AJ23" s="642"/>
      <c r="AK23" s="642"/>
      <c r="AL23" s="611">
        <v>0.5</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528095</v>
      </c>
      <c r="BH23" s="589"/>
      <c r="BI23" s="589"/>
      <c r="BJ23" s="589"/>
      <c r="BK23" s="589"/>
      <c r="BL23" s="589"/>
      <c r="BM23" s="589"/>
      <c r="BN23" s="590"/>
      <c r="BO23" s="641">
        <v>5.4</v>
      </c>
      <c r="BP23" s="641"/>
      <c r="BQ23" s="641"/>
      <c r="BR23" s="641"/>
      <c r="BS23" s="594" t="s">
        <v>110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29735</v>
      </c>
      <c r="S24" s="589"/>
      <c r="T24" s="589"/>
      <c r="U24" s="589"/>
      <c r="V24" s="589"/>
      <c r="W24" s="589"/>
      <c r="X24" s="589"/>
      <c r="Y24" s="590"/>
      <c r="Z24" s="641">
        <v>0.1</v>
      </c>
      <c r="AA24" s="641"/>
      <c r="AB24" s="641"/>
      <c r="AC24" s="641"/>
      <c r="AD24" s="642" t="s">
        <v>110</v>
      </c>
      <c r="AE24" s="642"/>
      <c r="AF24" s="642"/>
      <c r="AG24" s="642"/>
      <c r="AH24" s="642"/>
      <c r="AI24" s="642"/>
      <c r="AJ24" s="642"/>
      <c r="AK24" s="642"/>
      <c r="AL24" s="611" t="s">
        <v>110</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9951089</v>
      </c>
      <c r="CS24" s="639"/>
      <c r="CT24" s="639"/>
      <c r="CU24" s="639"/>
      <c r="CV24" s="639"/>
      <c r="CW24" s="639"/>
      <c r="CX24" s="639"/>
      <c r="CY24" s="686"/>
      <c r="CZ24" s="690">
        <v>48.7</v>
      </c>
      <c r="DA24" s="691"/>
      <c r="DB24" s="691"/>
      <c r="DC24" s="692"/>
      <c r="DD24" s="685">
        <v>6488938</v>
      </c>
      <c r="DE24" s="639"/>
      <c r="DF24" s="639"/>
      <c r="DG24" s="639"/>
      <c r="DH24" s="639"/>
      <c r="DI24" s="639"/>
      <c r="DJ24" s="639"/>
      <c r="DK24" s="686"/>
      <c r="DL24" s="685">
        <v>6446264</v>
      </c>
      <c r="DM24" s="639"/>
      <c r="DN24" s="639"/>
      <c r="DO24" s="639"/>
      <c r="DP24" s="639"/>
      <c r="DQ24" s="639"/>
      <c r="DR24" s="639"/>
      <c r="DS24" s="639"/>
      <c r="DT24" s="639"/>
      <c r="DU24" s="639"/>
      <c r="DV24" s="686"/>
      <c r="DW24" s="687">
        <v>51.1</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2693431</v>
      </c>
      <c r="S25" s="589"/>
      <c r="T25" s="589"/>
      <c r="U25" s="589"/>
      <c r="V25" s="589"/>
      <c r="W25" s="589"/>
      <c r="X25" s="589"/>
      <c r="Y25" s="590"/>
      <c r="Z25" s="641">
        <v>12.6</v>
      </c>
      <c r="AA25" s="641"/>
      <c r="AB25" s="641"/>
      <c r="AC25" s="641"/>
      <c r="AD25" s="642" t="s">
        <v>110</v>
      </c>
      <c r="AE25" s="642"/>
      <c r="AF25" s="642"/>
      <c r="AG25" s="642"/>
      <c r="AH25" s="642"/>
      <c r="AI25" s="642"/>
      <c r="AJ25" s="642"/>
      <c r="AK25" s="642"/>
      <c r="AL25" s="611" t="s">
        <v>110</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3927062</v>
      </c>
      <c r="CS25" s="607"/>
      <c r="CT25" s="607"/>
      <c r="CU25" s="607"/>
      <c r="CV25" s="607"/>
      <c r="CW25" s="607"/>
      <c r="CX25" s="607"/>
      <c r="CY25" s="608"/>
      <c r="CZ25" s="591">
        <v>19.2</v>
      </c>
      <c r="DA25" s="609"/>
      <c r="DB25" s="609"/>
      <c r="DC25" s="610"/>
      <c r="DD25" s="594">
        <v>3588381</v>
      </c>
      <c r="DE25" s="607"/>
      <c r="DF25" s="607"/>
      <c r="DG25" s="607"/>
      <c r="DH25" s="607"/>
      <c r="DI25" s="607"/>
      <c r="DJ25" s="607"/>
      <c r="DK25" s="608"/>
      <c r="DL25" s="594">
        <v>3546420</v>
      </c>
      <c r="DM25" s="607"/>
      <c r="DN25" s="607"/>
      <c r="DO25" s="607"/>
      <c r="DP25" s="607"/>
      <c r="DQ25" s="607"/>
      <c r="DR25" s="607"/>
      <c r="DS25" s="607"/>
      <c r="DT25" s="607"/>
      <c r="DU25" s="607"/>
      <c r="DV25" s="608"/>
      <c r="DW25" s="611">
        <v>28.1</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2406053</v>
      </c>
      <c r="CS26" s="589"/>
      <c r="CT26" s="589"/>
      <c r="CU26" s="589"/>
      <c r="CV26" s="589"/>
      <c r="CW26" s="589"/>
      <c r="CX26" s="589"/>
      <c r="CY26" s="590"/>
      <c r="CZ26" s="591">
        <v>11.8</v>
      </c>
      <c r="DA26" s="609"/>
      <c r="DB26" s="609"/>
      <c r="DC26" s="610"/>
      <c r="DD26" s="594">
        <v>2111920</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1366785</v>
      </c>
      <c r="S27" s="589"/>
      <c r="T27" s="589"/>
      <c r="U27" s="589"/>
      <c r="V27" s="589"/>
      <c r="W27" s="589"/>
      <c r="X27" s="589"/>
      <c r="Y27" s="590"/>
      <c r="Z27" s="641">
        <v>6.4</v>
      </c>
      <c r="AA27" s="641"/>
      <c r="AB27" s="641"/>
      <c r="AC27" s="641"/>
      <c r="AD27" s="642" t="s">
        <v>110</v>
      </c>
      <c r="AE27" s="642"/>
      <c r="AF27" s="642"/>
      <c r="AG27" s="642"/>
      <c r="AH27" s="642"/>
      <c r="AI27" s="642"/>
      <c r="AJ27" s="642"/>
      <c r="AK27" s="642"/>
      <c r="AL27" s="611" t="s">
        <v>110</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9797271</v>
      </c>
      <c r="BH27" s="589"/>
      <c r="BI27" s="589"/>
      <c r="BJ27" s="589"/>
      <c r="BK27" s="589"/>
      <c r="BL27" s="589"/>
      <c r="BM27" s="589"/>
      <c r="BN27" s="590"/>
      <c r="BO27" s="641">
        <v>100</v>
      </c>
      <c r="BP27" s="641"/>
      <c r="BQ27" s="641"/>
      <c r="BR27" s="641"/>
      <c r="BS27" s="594">
        <v>64528</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4408364</v>
      </c>
      <c r="CS27" s="607"/>
      <c r="CT27" s="607"/>
      <c r="CU27" s="607"/>
      <c r="CV27" s="607"/>
      <c r="CW27" s="607"/>
      <c r="CX27" s="607"/>
      <c r="CY27" s="608"/>
      <c r="CZ27" s="591">
        <v>21.6</v>
      </c>
      <c r="DA27" s="609"/>
      <c r="DB27" s="609"/>
      <c r="DC27" s="610"/>
      <c r="DD27" s="594">
        <v>1284894</v>
      </c>
      <c r="DE27" s="607"/>
      <c r="DF27" s="607"/>
      <c r="DG27" s="607"/>
      <c r="DH27" s="607"/>
      <c r="DI27" s="607"/>
      <c r="DJ27" s="607"/>
      <c r="DK27" s="608"/>
      <c r="DL27" s="594">
        <v>1284181</v>
      </c>
      <c r="DM27" s="607"/>
      <c r="DN27" s="607"/>
      <c r="DO27" s="607"/>
      <c r="DP27" s="607"/>
      <c r="DQ27" s="607"/>
      <c r="DR27" s="607"/>
      <c r="DS27" s="607"/>
      <c r="DT27" s="607"/>
      <c r="DU27" s="607"/>
      <c r="DV27" s="608"/>
      <c r="DW27" s="611">
        <v>10.199999999999999</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192790</v>
      </c>
      <c r="S28" s="589"/>
      <c r="T28" s="589"/>
      <c r="U28" s="589"/>
      <c r="V28" s="589"/>
      <c r="W28" s="589"/>
      <c r="X28" s="589"/>
      <c r="Y28" s="590"/>
      <c r="Z28" s="641">
        <v>0.9</v>
      </c>
      <c r="AA28" s="641"/>
      <c r="AB28" s="641"/>
      <c r="AC28" s="641"/>
      <c r="AD28" s="642">
        <v>46857</v>
      </c>
      <c r="AE28" s="642"/>
      <c r="AF28" s="642"/>
      <c r="AG28" s="642"/>
      <c r="AH28" s="642"/>
      <c r="AI28" s="642"/>
      <c r="AJ28" s="642"/>
      <c r="AK28" s="642"/>
      <c r="AL28" s="611">
        <v>0.4</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1615663</v>
      </c>
      <c r="CS28" s="589"/>
      <c r="CT28" s="589"/>
      <c r="CU28" s="589"/>
      <c r="CV28" s="589"/>
      <c r="CW28" s="589"/>
      <c r="CX28" s="589"/>
      <c r="CY28" s="590"/>
      <c r="CZ28" s="591">
        <v>7.9</v>
      </c>
      <c r="DA28" s="609"/>
      <c r="DB28" s="609"/>
      <c r="DC28" s="610"/>
      <c r="DD28" s="594">
        <v>1615663</v>
      </c>
      <c r="DE28" s="589"/>
      <c r="DF28" s="589"/>
      <c r="DG28" s="589"/>
      <c r="DH28" s="589"/>
      <c r="DI28" s="589"/>
      <c r="DJ28" s="589"/>
      <c r="DK28" s="590"/>
      <c r="DL28" s="594">
        <v>1615663</v>
      </c>
      <c r="DM28" s="589"/>
      <c r="DN28" s="589"/>
      <c r="DO28" s="589"/>
      <c r="DP28" s="589"/>
      <c r="DQ28" s="589"/>
      <c r="DR28" s="589"/>
      <c r="DS28" s="589"/>
      <c r="DT28" s="589"/>
      <c r="DU28" s="589"/>
      <c r="DV28" s="590"/>
      <c r="DW28" s="611">
        <v>12.8</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135469</v>
      </c>
      <c r="S29" s="589"/>
      <c r="T29" s="589"/>
      <c r="U29" s="589"/>
      <c r="V29" s="589"/>
      <c r="W29" s="589"/>
      <c r="X29" s="589"/>
      <c r="Y29" s="590"/>
      <c r="Z29" s="641">
        <v>0.6</v>
      </c>
      <c r="AA29" s="641"/>
      <c r="AB29" s="641"/>
      <c r="AC29" s="641"/>
      <c r="AD29" s="642" t="s">
        <v>110</v>
      </c>
      <c r="AE29" s="642"/>
      <c r="AF29" s="642"/>
      <c r="AG29" s="642"/>
      <c r="AH29" s="642"/>
      <c r="AI29" s="642"/>
      <c r="AJ29" s="642"/>
      <c r="AK29" s="642"/>
      <c r="AL29" s="611" t="s">
        <v>110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57</v>
      </c>
      <c r="CG29" s="622"/>
      <c r="CH29" s="622"/>
      <c r="CI29" s="622"/>
      <c r="CJ29" s="622"/>
      <c r="CK29" s="622"/>
      <c r="CL29" s="622"/>
      <c r="CM29" s="622"/>
      <c r="CN29" s="622"/>
      <c r="CO29" s="622"/>
      <c r="CP29" s="622"/>
      <c r="CQ29" s="623"/>
      <c r="CR29" s="588">
        <v>1615663</v>
      </c>
      <c r="CS29" s="607"/>
      <c r="CT29" s="607"/>
      <c r="CU29" s="607"/>
      <c r="CV29" s="607"/>
      <c r="CW29" s="607"/>
      <c r="CX29" s="607"/>
      <c r="CY29" s="608"/>
      <c r="CZ29" s="591">
        <v>7.9</v>
      </c>
      <c r="DA29" s="609"/>
      <c r="DB29" s="609"/>
      <c r="DC29" s="610"/>
      <c r="DD29" s="594">
        <v>1615663</v>
      </c>
      <c r="DE29" s="607"/>
      <c r="DF29" s="607"/>
      <c r="DG29" s="607"/>
      <c r="DH29" s="607"/>
      <c r="DI29" s="607"/>
      <c r="DJ29" s="607"/>
      <c r="DK29" s="608"/>
      <c r="DL29" s="594">
        <v>1615663</v>
      </c>
      <c r="DM29" s="607"/>
      <c r="DN29" s="607"/>
      <c r="DO29" s="607"/>
      <c r="DP29" s="607"/>
      <c r="DQ29" s="607"/>
      <c r="DR29" s="607"/>
      <c r="DS29" s="607"/>
      <c r="DT29" s="607"/>
      <c r="DU29" s="607"/>
      <c r="DV29" s="608"/>
      <c r="DW29" s="611">
        <v>12.8</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921293</v>
      </c>
      <c r="S30" s="589"/>
      <c r="T30" s="589"/>
      <c r="U30" s="589"/>
      <c r="V30" s="589"/>
      <c r="W30" s="589"/>
      <c r="X30" s="589"/>
      <c r="Y30" s="590"/>
      <c r="Z30" s="641">
        <v>4.3</v>
      </c>
      <c r="AA30" s="641"/>
      <c r="AB30" s="641"/>
      <c r="AC30" s="641"/>
      <c r="AD30" s="642" t="s">
        <v>110</v>
      </c>
      <c r="AE30" s="642"/>
      <c r="AF30" s="642"/>
      <c r="AG30" s="642"/>
      <c r="AH30" s="642"/>
      <c r="AI30" s="642"/>
      <c r="AJ30" s="642"/>
      <c r="AK30" s="642"/>
      <c r="AL30" s="611" t="s">
        <v>110</v>
      </c>
      <c r="AM30" s="643"/>
      <c r="AN30" s="643"/>
      <c r="AO30" s="644"/>
      <c r="AP30" s="666" t="s">
        <v>288</v>
      </c>
      <c r="AQ30" s="667"/>
      <c r="AR30" s="667"/>
      <c r="AS30" s="667"/>
      <c r="AT30" s="672" t="s">
        <v>289</v>
      </c>
      <c r="AU30" s="182"/>
      <c r="AV30" s="182"/>
      <c r="AW30" s="182"/>
      <c r="AX30" s="675" t="s">
        <v>169</v>
      </c>
      <c r="AY30" s="676"/>
      <c r="AZ30" s="676"/>
      <c r="BA30" s="676"/>
      <c r="BB30" s="676"/>
      <c r="BC30" s="676"/>
      <c r="BD30" s="676"/>
      <c r="BE30" s="676"/>
      <c r="BF30" s="677"/>
      <c r="BG30" s="654">
        <v>98.8</v>
      </c>
      <c r="BH30" s="655"/>
      <c r="BI30" s="655"/>
      <c r="BJ30" s="655"/>
      <c r="BK30" s="655"/>
      <c r="BL30" s="655"/>
      <c r="BM30" s="656">
        <v>94.1</v>
      </c>
      <c r="BN30" s="655"/>
      <c r="BO30" s="655"/>
      <c r="BP30" s="655"/>
      <c r="BQ30" s="657"/>
      <c r="BR30" s="654">
        <v>98.6</v>
      </c>
      <c r="BS30" s="655"/>
      <c r="BT30" s="655"/>
      <c r="BU30" s="655"/>
      <c r="BV30" s="655"/>
      <c r="BW30" s="655"/>
      <c r="BX30" s="656">
        <v>93.5</v>
      </c>
      <c r="BY30" s="655"/>
      <c r="BZ30" s="655"/>
      <c r="CA30" s="655"/>
      <c r="CB30" s="657"/>
      <c r="CD30" s="660"/>
      <c r="CE30" s="661"/>
      <c r="CF30" s="625" t="s">
        <v>290</v>
      </c>
      <c r="CG30" s="622"/>
      <c r="CH30" s="622"/>
      <c r="CI30" s="622"/>
      <c r="CJ30" s="622"/>
      <c r="CK30" s="622"/>
      <c r="CL30" s="622"/>
      <c r="CM30" s="622"/>
      <c r="CN30" s="622"/>
      <c r="CO30" s="622"/>
      <c r="CP30" s="622"/>
      <c r="CQ30" s="623"/>
      <c r="CR30" s="588">
        <v>1438637</v>
      </c>
      <c r="CS30" s="589"/>
      <c r="CT30" s="589"/>
      <c r="CU30" s="589"/>
      <c r="CV30" s="589"/>
      <c r="CW30" s="589"/>
      <c r="CX30" s="589"/>
      <c r="CY30" s="590"/>
      <c r="CZ30" s="591">
        <v>7</v>
      </c>
      <c r="DA30" s="609"/>
      <c r="DB30" s="609"/>
      <c r="DC30" s="610"/>
      <c r="DD30" s="594">
        <v>1438637</v>
      </c>
      <c r="DE30" s="589"/>
      <c r="DF30" s="589"/>
      <c r="DG30" s="589"/>
      <c r="DH30" s="589"/>
      <c r="DI30" s="589"/>
      <c r="DJ30" s="589"/>
      <c r="DK30" s="590"/>
      <c r="DL30" s="594">
        <v>1438637</v>
      </c>
      <c r="DM30" s="589"/>
      <c r="DN30" s="589"/>
      <c r="DO30" s="589"/>
      <c r="DP30" s="589"/>
      <c r="DQ30" s="589"/>
      <c r="DR30" s="589"/>
      <c r="DS30" s="589"/>
      <c r="DT30" s="589"/>
      <c r="DU30" s="589"/>
      <c r="DV30" s="590"/>
      <c r="DW30" s="611">
        <v>11.4</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1090856</v>
      </c>
      <c r="S31" s="589"/>
      <c r="T31" s="589"/>
      <c r="U31" s="589"/>
      <c r="V31" s="589"/>
      <c r="W31" s="589"/>
      <c r="X31" s="589"/>
      <c r="Y31" s="590"/>
      <c r="Z31" s="641">
        <v>5.0999999999999996</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98.2</v>
      </c>
      <c r="BH31" s="607"/>
      <c r="BI31" s="607"/>
      <c r="BJ31" s="607"/>
      <c r="BK31" s="607"/>
      <c r="BL31" s="607"/>
      <c r="BM31" s="643">
        <v>92.1</v>
      </c>
      <c r="BN31" s="653"/>
      <c r="BO31" s="653"/>
      <c r="BP31" s="653"/>
      <c r="BQ31" s="617"/>
      <c r="BR31" s="652">
        <v>98</v>
      </c>
      <c r="BS31" s="607"/>
      <c r="BT31" s="607"/>
      <c r="BU31" s="607"/>
      <c r="BV31" s="607"/>
      <c r="BW31" s="607"/>
      <c r="BX31" s="643">
        <v>91.5</v>
      </c>
      <c r="BY31" s="653"/>
      <c r="BZ31" s="653"/>
      <c r="CA31" s="653"/>
      <c r="CB31" s="617"/>
      <c r="CD31" s="660"/>
      <c r="CE31" s="661"/>
      <c r="CF31" s="625" t="s">
        <v>294</v>
      </c>
      <c r="CG31" s="622"/>
      <c r="CH31" s="622"/>
      <c r="CI31" s="622"/>
      <c r="CJ31" s="622"/>
      <c r="CK31" s="622"/>
      <c r="CL31" s="622"/>
      <c r="CM31" s="622"/>
      <c r="CN31" s="622"/>
      <c r="CO31" s="622"/>
      <c r="CP31" s="622"/>
      <c r="CQ31" s="623"/>
      <c r="CR31" s="588">
        <v>177026</v>
      </c>
      <c r="CS31" s="607"/>
      <c r="CT31" s="607"/>
      <c r="CU31" s="607"/>
      <c r="CV31" s="607"/>
      <c r="CW31" s="607"/>
      <c r="CX31" s="607"/>
      <c r="CY31" s="608"/>
      <c r="CZ31" s="591">
        <v>0.9</v>
      </c>
      <c r="DA31" s="609"/>
      <c r="DB31" s="609"/>
      <c r="DC31" s="610"/>
      <c r="DD31" s="594">
        <v>177026</v>
      </c>
      <c r="DE31" s="607"/>
      <c r="DF31" s="607"/>
      <c r="DG31" s="607"/>
      <c r="DH31" s="607"/>
      <c r="DI31" s="607"/>
      <c r="DJ31" s="607"/>
      <c r="DK31" s="608"/>
      <c r="DL31" s="594">
        <v>177026</v>
      </c>
      <c r="DM31" s="607"/>
      <c r="DN31" s="607"/>
      <c r="DO31" s="607"/>
      <c r="DP31" s="607"/>
      <c r="DQ31" s="607"/>
      <c r="DR31" s="607"/>
      <c r="DS31" s="607"/>
      <c r="DT31" s="607"/>
      <c r="DU31" s="607"/>
      <c r="DV31" s="608"/>
      <c r="DW31" s="611">
        <v>1.4</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456265</v>
      </c>
      <c r="S32" s="589"/>
      <c r="T32" s="589"/>
      <c r="U32" s="589"/>
      <c r="V32" s="589"/>
      <c r="W32" s="589"/>
      <c r="X32" s="589"/>
      <c r="Y32" s="590"/>
      <c r="Z32" s="641">
        <v>2.1</v>
      </c>
      <c r="AA32" s="641"/>
      <c r="AB32" s="641"/>
      <c r="AC32" s="641"/>
      <c r="AD32" s="642">
        <v>6088</v>
      </c>
      <c r="AE32" s="642"/>
      <c r="AF32" s="642"/>
      <c r="AG32" s="642"/>
      <c r="AH32" s="642"/>
      <c r="AI32" s="642"/>
      <c r="AJ32" s="642"/>
      <c r="AK32" s="642"/>
      <c r="AL32" s="611">
        <v>0.1</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99.3</v>
      </c>
      <c r="BH32" s="573"/>
      <c r="BI32" s="573"/>
      <c r="BJ32" s="573"/>
      <c r="BK32" s="573"/>
      <c r="BL32" s="573"/>
      <c r="BM32" s="636">
        <v>95.5</v>
      </c>
      <c r="BN32" s="573"/>
      <c r="BO32" s="573"/>
      <c r="BP32" s="573"/>
      <c r="BQ32" s="630"/>
      <c r="BR32" s="651">
        <v>99.2</v>
      </c>
      <c r="BS32" s="573"/>
      <c r="BT32" s="573"/>
      <c r="BU32" s="573"/>
      <c r="BV32" s="573"/>
      <c r="BW32" s="573"/>
      <c r="BX32" s="636">
        <v>94.9</v>
      </c>
      <c r="BY32" s="573"/>
      <c r="BZ32" s="573"/>
      <c r="CA32" s="573"/>
      <c r="CB32" s="630"/>
      <c r="CD32" s="662"/>
      <c r="CE32" s="663"/>
      <c r="CF32" s="625" t="s">
        <v>297</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1746360</v>
      </c>
      <c r="S33" s="589"/>
      <c r="T33" s="589"/>
      <c r="U33" s="589"/>
      <c r="V33" s="589"/>
      <c r="W33" s="589"/>
      <c r="X33" s="589"/>
      <c r="Y33" s="590"/>
      <c r="Z33" s="641">
        <v>8.1999999999999993</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8595264</v>
      </c>
      <c r="CS33" s="607"/>
      <c r="CT33" s="607"/>
      <c r="CU33" s="607"/>
      <c r="CV33" s="607"/>
      <c r="CW33" s="607"/>
      <c r="CX33" s="607"/>
      <c r="CY33" s="608"/>
      <c r="CZ33" s="591">
        <v>42</v>
      </c>
      <c r="DA33" s="609"/>
      <c r="DB33" s="609"/>
      <c r="DC33" s="610"/>
      <c r="DD33" s="594">
        <v>7591044</v>
      </c>
      <c r="DE33" s="607"/>
      <c r="DF33" s="607"/>
      <c r="DG33" s="607"/>
      <c r="DH33" s="607"/>
      <c r="DI33" s="607"/>
      <c r="DJ33" s="607"/>
      <c r="DK33" s="608"/>
      <c r="DL33" s="594">
        <v>5471184</v>
      </c>
      <c r="DM33" s="607"/>
      <c r="DN33" s="607"/>
      <c r="DO33" s="607"/>
      <c r="DP33" s="607"/>
      <c r="DQ33" s="607"/>
      <c r="DR33" s="607"/>
      <c r="DS33" s="607"/>
      <c r="DT33" s="607"/>
      <c r="DU33" s="607"/>
      <c r="DV33" s="608"/>
      <c r="DW33" s="611">
        <v>43.3</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2848990</v>
      </c>
      <c r="CS34" s="589"/>
      <c r="CT34" s="589"/>
      <c r="CU34" s="589"/>
      <c r="CV34" s="589"/>
      <c r="CW34" s="589"/>
      <c r="CX34" s="589"/>
      <c r="CY34" s="590"/>
      <c r="CZ34" s="591">
        <v>13.9</v>
      </c>
      <c r="DA34" s="609"/>
      <c r="DB34" s="609"/>
      <c r="DC34" s="610"/>
      <c r="DD34" s="594">
        <v>2298932</v>
      </c>
      <c r="DE34" s="589"/>
      <c r="DF34" s="589"/>
      <c r="DG34" s="589"/>
      <c r="DH34" s="589"/>
      <c r="DI34" s="589"/>
      <c r="DJ34" s="589"/>
      <c r="DK34" s="590"/>
      <c r="DL34" s="594">
        <v>1835735</v>
      </c>
      <c r="DM34" s="589"/>
      <c r="DN34" s="589"/>
      <c r="DO34" s="589"/>
      <c r="DP34" s="589"/>
      <c r="DQ34" s="589"/>
      <c r="DR34" s="589"/>
      <c r="DS34" s="589"/>
      <c r="DT34" s="589"/>
      <c r="DU34" s="589"/>
      <c r="DV34" s="590"/>
      <c r="DW34" s="611">
        <v>14.5</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1088860</v>
      </c>
      <c r="S35" s="589"/>
      <c r="T35" s="589"/>
      <c r="U35" s="589"/>
      <c r="V35" s="589"/>
      <c r="W35" s="589"/>
      <c r="X35" s="589"/>
      <c r="Y35" s="590"/>
      <c r="Z35" s="641">
        <v>5.0999999999999996</v>
      </c>
      <c r="AA35" s="641"/>
      <c r="AB35" s="641"/>
      <c r="AC35" s="641"/>
      <c r="AD35" s="642" t="s">
        <v>110</v>
      </c>
      <c r="AE35" s="642"/>
      <c r="AF35" s="642"/>
      <c r="AG35" s="642"/>
      <c r="AH35" s="642"/>
      <c r="AI35" s="642"/>
      <c r="AJ35" s="642"/>
      <c r="AK35" s="642"/>
      <c r="AL35" s="611" t="s">
        <v>110</v>
      </c>
      <c r="AM35" s="643"/>
      <c r="AN35" s="643"/>
      <c r="AO35" s="644"/>
      <c r="AP35" s="186"/>
      <c r="AQ35" s="645" t="s">
        <v>305</v>
      </c>
      <c r="AR35" s="646"/>
      <c r="AS35" s="646"/>
      <c r="AT35" s="646"/>
      <c r="AU35" s="646"/>
      <c r="AV35" s="646"/>
      <c r="AW35" s="646"/>
      <c r="AX35" s="646"/>
      <c r="AY35" s="647"/>
      <c r="AZ35" s="638">
        <v>2066076</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290772</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173218</v>
      </c>
      <c r="CS35" s="607"/>
      <c r="CT35" s="607"/>
      <c r="CU35" s="607"/>
      <c r="CV35" s="607"/>
      <c r="CW35" s="607"/>
      <c r="CX35" s="607"/>
      <c r="CY35" s="608"/>
      <c r="CZ35" s="591">
        <v>0.8</v>
      </c>
      <c r="DA35" s="609"/>
      <c r="DB35" s="609"/>
      <c r="DC35" s="610"/>
      <c r="DD35" s="594">
        <v>171248</v>
      </c>
      <c r="DE35" s="607"/>
      <c r="DF35" s="607"/>
      <c r="DG35" s="607"/>
      <c r="DH35" s="607"/>
      <c r="DI35" s="607"/>
      <c r="DJ35" s="607"/>
      <c r="DK35" s="608"/>
      <c r="DL35" s="594">
        <v>150615</v>
      </c>
      <c r="DM35" s="607"/>
      <c r="DN35" s="607"/>
      <c r="DO35" s="607"/>
      <c r="DP35" s="607"/>
      <c r="DQ35" s="607"/>
      <c r="DR35" s="607"/>
      <c r="DS35" s="607"/>
      <c r="DT35" s="607"/>
      <c r="DU35" s="607"/>
      <c r="DV35" s="608"/>
      <c r="DW35" s="611">
        <v>1.2</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21349922</v>
      </c>
      <c r="S36" s="629"/>
      <c r="T36" s="629"/>
      <c r="U36" s="629"/>
      <c r="V36" s="629"/>
      <c r="W36" s="629"/>
      <c r="X36" s="629"/>
      <c r="Y36" s="632"/>
      <c r="Z36" s="633">
        <v>100</v>
      </c>
      <c r="AA36" s="633"/>
      <c r="AB36" s="633"/>
      <c r="AC36" s="633"/>
      <c r="AD36" s="634">
        <v>11535116</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552667</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31459</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2783564</v>
      </c>
      <c r="CS36" s="589"/>
      <c r="CT36" s="589"/>
      <c r="CU36" s="589"/>
      <c r="CV36" s="589"/>
      <c r="CW36" s="589"/>
      <c r="CX36" s="589"/>
      <c r="CY36" s="590"/>
      <c r="CZ36" s="591">
        <v>13.6</v>
      </c>
      <c r="DA36" s="609"/>
      <c r="DB36" s="609"/>
      <c r="DC36" s="610"/>
      <c r="DD36" s="594">
        <v>2511409</v>
      </c>
      <c r="DE36" s="589"/>
      <c r="DF36" s="589"/>
      <c r="DG36" s="589"/>
      <c r="DH36" s="589"/>
      <c r="DI36" s="589"/>
      <c r="DJ36" s="589"/>
      <c r="DK36" s="590"/>
      <c r="DL36" s="594">
        <v>2052855</v>
      </c>
      <c r="DM36" s="589"/>
      <c r="DN36" s="589"/>
      <c r="DO36" s="589"/>
      <c r="DP36" s="589"/>
      <c r="DQ36" s="589"/>
      <c r="DR36" s="589"/>
      <c r="DS36" s="589"/>
      <c r="DT36" s="589"/>
      <c r="DU36" s="589"/>
      <c r="DV36" s="590"/>
      <c r="DW36" s="611">
        <v>16.3</v>
      </c>
      <c r="DX36" s="612"/>
      <c r="DY36" s="612"/>
      <c r="DZ36" s="612"/>
      <c r="EA36" s="612"/>
      <c r="EB36" s="612"/>
      <c r="EC36" s="613"/>
    </row>
    <row r="37" spans="2:133" ht="11.25" customHeight="1">
      <c r="AQ37" s="614" t="s">
        <v>312</v>
      </c>
      <c r="AR37" s="615"/>
      <c r="AS37" s="615"/>
      <c r="AT37" s="615"/>
      <c r="AU37" s="615"/>
      <c r="AV37" s="615"/>
      <c r="AW37" s="615"/>
      <c r="AX37" s="615"/>
      <c r="AY37" s="616"/>
      <c r="AZ37" s="588">
        <v>1201</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11469</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1724615</v>
      </c>
      <c r="CS37" s="607"/>
      <c r="CT37" s="607"/>
      <c r="CU37" s="607"/>
      <c r="CV37" s="607"/>
      <c r="CW37" s="607"/>
      <c r="CX37" s="607"/>
      <c r="CY37" s="608"/>
      <c r="CZ37" s="591">
        <v>8.4</v>
      </c>
      <c r="DA37" s="609"/>
      <c r="DB37" s="609"/>
      <c r="DC37" s="610"/>
      <c r="DD37" s="594">
        <v>1724615</v>
      </c>
      <c r="DE37" s="607"/>
      <c r="DF37" s="607"/>
      <c r="DG37" s="607"/>
      <c r="DH37" s="607"/>
      <c r="DI37" s="607"/>
      <c r="DJ37" s="607"/>
      <c r="DK37" s="608"/>
      <c r="DL37" s="594">
        <v>1537533</v>
      </c>
      <c r="DM37" s="607"/>
      <c r="DN37" s="607"/>
      <c r="DO37" s="607"/>
      <c r="DP37" s="607"/>
      <c r="DQ37" s="607"/>
      <c r="DR37" s="607"/>
      <c r="DS37" s="607"/>
      <c r="DT37" s="607"/>
      <c r="DU37" s="607"/>
      <c r="DV37" s="608"/>
      <c r="DW37" s="611">
        <v>12.2</v>
      </c>
      <c r="DX37" s="612"/>
      <c r="DY37" s="612"/>
      <c r="DZ37" s="612"/>
      <c r="EA37" s="612"/>
      <c r="EB37" s="612"/>
      <c r="EC37" s="613"/>
    </row>
    <row r="38" spans="2:133" ht="11.25" customHeight="1">
      <c r="AQ38" s="614" t="s">
        <v>315</v>
      </c>
      <c r="AR38" s="615"/>
      <c r="AS38" s="615"/>
      <c r="AT38" s="615"/>
      <c r="AU38" s="615"/>
      <c r="AV38" s="615"/>
      <c r="AW38" s="615"/>
      <c r="AX38" s="615"/>
      <c r="AY38" s="616"/>
      <c r="AZ38" s="588" t="s">
        <v>316</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19813</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2064875</v>
      </c>
      <c r="CS38" s="589"/>
      <c r="CT38" s="589"/>
      <c r="CU38" s="589"/>
      <c r="CV38" s="589"/>
      <c r="CW38" s="589"/>
      <c r="CX38" s="589"/>
      <c r="CY38" s="590"/>
      <c r="CZ38" s="591">
        <v>10.1</v>
      </c>
      <c r="DA38" s="609"/>
      <c r="DB38" s="609"/>
      <c r="DC38" s="610"/>
      <c r="DD38" s="594">
        <v>1889013</v>
      </c>
      <c r="DE38" s="589"/>
      <c r="DF38" s="589"/>
      <c r="DG38" s="589"/>
      <c r="DH38" s="589"/>
      <c r="DI38" s="589"/>
      <c r="DJ38" s="589"/>
      <c r="DK38" s="590"/>
      <c r="DL38" s="594">
        <v>1431979</v>
      </c>
      <c r="DM38" s="589"/>
      <c r="DN38" s="589"/>
      <c r="DO38" s="589"/>
      <c r="DP38" s="589"/>
      <c r="DQ38" s="589"/>
      <c r="DR38" s="589"/>
      <c r="DS38" s="589"/>
      <c r="DT38" s="589"/>
      <c r="DU38" s="589"/>
      <c r="DV38" s="590"/>
      <c r="DW38" s="611">
        <v>11.3</v>
      </c>
      <c r="DX38" s="612"/>
      <c r="DY38" s="612"/>
      <c r="DZ38" s="612"/>
      <c r="EA38" s="612"/>
      <c r="EB38" s="612"/>
      <c r="EC38" s="613"/>
    </row>
    <row r="39" spans="2:133" ht="11.25" customHeight="1">
      <c r="AQ39" s="614" t="s">
        <v>319</v>
      </c>
      <c r="AR39" s="615"/>
      <c r="AS39" s="615"/>
      <c r="AT39" s="615"/>
      <c r="AU39" s="615"/>
      <c r="AV39" s="615"/>
      <c r="AW39" s="615"/>
      <c r="AX39" s="615"/>
      <c r="AY39" s="616"/>
      <c r="AZ39" s="588" t="s">
        <v>316</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687717</v>
      </c>
      <c r="CS39" s="607"/>
      <c r="CT39" s="607"/>
      <c r="CU39" s="607"/>
      <c r="CV39" s="607"/>
      <c r="CW39" s="607"/>
      <c r="CX39" s="607"/>
      <c r="CY39" s="608"/>
      <c r="CZ39" s="591">
        <v>3.4</v>
      </c>
      <c r="DA39" s="609"/>
      <c r="DB39" s="609"/>
      <c r="DC39" s="610"/>
      <c r="DD39" s="594">
        <v>683542</v>
      </c>
      <c r="DE39" s="607"/>
      <c r="DF39" s="607"/>
      <c r="DG39" s="607"/>
      <c r="DH39" s="607"/>
      <c r="DI39" s="607"/>
      <c r="DJ39" s="607"/>
      <c r="DK39" s="608"/>
      <c r="DL39" s="594" t="s">
        <v>316</v>
      </c>
      <c r="DM39" s="607"/>
      <c r="DN39" s="607"/>
      <c r="DO39" s="607"/>
      <c r="DP39" s="607"/>
      <c r="DQ39" s="607"/>
      <c r="DR39" s="607"/>
      <c r="DS39" s="607"/>
      <c r="DT39" s="607"/>
      <c r="DU39" s="607"/>
      <c r="DV39" s="608"/>
      <c r="DW39" s="611" t="s">
        <v>316</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534107</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76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36900</v>
      </c>
      <c r="CS40" s="589"/>
      <c r="CT40" s="589"/>
      <c r="CU40" s="589"/>
      <c r="CV40" s="589"/>
      <c r="CW40" s="589"/>
      <c r="CX40" s="589"/>
      <c r="CY40" s="590"/>
      <c r="CZ40" s="591">
        <v>0.2</v>
      </c>
      <c r="DA40" s="609"/>
      <c r="DB40" s="609"/>
      <c r="DC40" s="610"/>
      <c r="DD40" s="594">
        <v>36900</v>
      </c>
      <c r="DE40" s="589"/>
      <c r="DF40" s="589"/>
      <c r="DG40" s="589"/>
      <c r="DH40" s="589"/>
      <c r="DI40" s="589"/>
      <c r="DJ40" s="589"/>
      <c r="DK40" s="590"/>
      <c r="DL40" s="594" t="s">
        <v>316</v>
      </c>
      <c r="DM40" s="589"/>
      <c r="DN40" s="589"/>
      <c r="DO40" s="589"/>
      <c r="DP40" s="589"/>
      <c r="DQ40" s="589"/>
      <c r="DR40" s="589"/>
      <c r="DS40" s="589"/>
      <c r="DT40" s="589"/>
      <c r="DU40" s="589"/>
      <c r="DV40" s="590"/>
      <c r="DW40" s="611" t="s">
        <v>316</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978101</v>
      </c>
      <c r="BA41" s="629"/>
      <c r="BB41" s="629"/>
      <c r="BC41" s="629"/>
      <c r="BD41" s="573"/>
      <c r="BE41" s="573"/>
      <c r="BF41" s="630"/>
      <c r="BG41" s="620"/>
      <c r="BH41" s="621"/>
      <c r="BI41" s="621"/>
      <c r="BJ41" s="621"/>
      <c r="BK41" s="621"/>
      <c r="BL41" s="189"/>
      <c r="BM41" s="627" t="s">
        <v>327</v>
      </c>
      <c r="BN41" s="627"/>
      <c r="BO41" s="627"/>
      <c r="BP41" s="627"/>
      <c r="BQ41" s="627"/>
      <c r="BR41" s="627"/>
      <c r="BS41" s="627"/>
      <c r="BT41" s="627"/>
      <c r="BU41" s="628"/>
      <c r="BV41" s="572">
        <v>252</v>
      </c>
      <c r="BW41" s="629"/>
      <c r="BX41" s="629"/>
      <c r="BY41" s="629"/>
      <c r="BZ41" s="629"/>
      <c r="CA41" s="629"/>
      <c r="CB41" s="631"/>
      <c r="CD41" s="625" t="s">
        <v>328</v>
      </c>
      <c r="CE41" s="622"/>
      <c r="CF41" s="622"/>
      <c r="CG41" s="622"/>
      <c r="CH41" s="622"/>
      <c r="CI41" s="622"/>
      <c r="CJ41" s="622"/>
      <c r="CK41" s="622"/>
      <c r="CL41" s="622"/>
      <c r="CM41" s="622"/>
      <c r="CN41" s="622"/>
      <c r="CO41" s="622"/>
      <c r="CP41" s="622"/>
      <c r="CQ41" s="623"/>
      <c r="CR41" s="588" t="s">
        <v>329</v>
      </c>
      <c r="CS41" s="607"/>
      <c r="CT41" s="607"/>
      <c r="CU41" s="607"/>
      <c r="CV41" s="607"/>
      <c r="CW41" s="607"/>
      <c r="CX41" s="607"/>
      <c r="CY41" s="608"/>
      <c r="CZ41" s="591" t="s">
        <v>329</v>
      </c>
      <c r="DA41" s="609"/>
      <c r="DB41" s="609"/>
      <c r="DC41" s="610"/>
      <c r="DD41" s="594" t="s">
        <v>329</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331</v>
      </c>
      <c r="CE42" s="586"/>
      <c r="CF42" s="586"/>
      <c r="CG42" s="586"/>
      <c r="CH42" s="586"/>
      <c r="CI42" s="586"/>
      <c r="CJ42" s="586"/>
      <c r="CK42" s="586"/>
      <c r="CL42" s="586"/>
      <c r="CM42" s="586"/>
      <c r="CN42" s="586"/>
      <c r="CO42" s="586"/>
      <c r="CP42" s="586"/>
      <c r="CQ42" s="587"/>
      <c r="CR42" s="588">
        <v>1903985</v>
      </c>
      <c r="CS42" s="589"/>
      <c r="CT42" s="589"/>
      <c r="CU42" s="589"/>
      <c r="CV42" s="589"/>
      <c r="CW42" s="589"/>
      <c r="CX42" s="589"/>
      <c r="CY42" s="590"/>
      <c r="CZ42" s="591">
        <v>9.3000000000000007</v>
      </c>
      <c r="DA42" s="592"/>
      <c r="DB42" s="592"/>
      <c r="DC42" s="593"/>
      <c r="DD42" s="594">
        <v>758505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333</v>
      </c>
      <c r="CE43" s="586"/>
      <c r="CF43" s="586"/>
      <c r="CG43" s="586"/>
      <c r="CH43" s="586"/>
      <c r="CI43" s="586"/>
      <c r="CJ43" s="586"/>
      <c r="CK43" s="586"/>
      <c r="CL43" s="586"/>
      <c r="CM43" s="586"/>
      <c r="CN43" s="586"/>
      <c r="CO43" s="586"/>
      <c r="CP43" s="586"/>
      <c r="CQ43" s="587"/>
      <c r="CR43" s="588">
        <v>141250</v>
      </c>
      <c r="CS43" s="607"/>
      <c r="CT43" s="607"/>
      <c r="CU43" s="607"/>
      <c r="CV43" s="607"/>
      <c r="CW43" s="607"/>
      <c r="CX43" s="607"/>
      <c r="CY43" s="608"/>
      <c r="CZ43" s="591">
        <v>0.7</v>
      </c>
      <c r="DA43" s="609"/>
      <c r="DB43" s="609"/>
      <c r="DC43" s="610"/>
      <c r="DD43" s="594">
        <v>141250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334</v>
      </c>
      <c r="CD44" s="601" t="s">
        <v>286</v>
      </c>
      <c r="CE44" s="602"/>
      <c r="CF44" s="585" t="s">
        <v>335</v>
      </c>
      <c r="CG44" s="586"/>
      <c r="CH44" s="586"/>
      <c r="CI44" s="586"/>
      <c r="CJ44" s="586"/>
      <c r="CK44" s="586"/>
      <c r="CL44" s="586"/>
      <c r="CM44" s="586"/>
      <c r="CN44" s="586"/>
      <c r="CO44" s="586"/>
      <c r="CP44" s="586"/>
      <c r="CQ44" s="587"/>
      <c r="CR44" s="588">
        <v>1903985</v>
      </c>
      <c r="CS44" s="589"/>
      <c r="CT44" s="589"/>
      <c r="CU44" s="589"/>
      <c r="CV44" s="589"/>
      <c r="CW44" s="589"/>
      <c r="CX44" s="589"/>
      <c r="CY44" s="590"/>
      <c r="CZ44" s="591">
        <v>9.3000000000000007</v>
      </c>
      <c r="DA44" s="592"/>
      <c r="DB44" s="592"/>
      <c r="DC44" s="593"/>
      <c r="DD44" s="594">
        <v>758505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336</v>
      </c>
      <c r="CG45" s="586"/>
      <c r="CH45" s="586"/>
      <c r="CI45" s="586"/>
      <c r="CJ45" s="586"/>
      <c r="CK45" s="586"/>
      <c r="CL45" s="586"/>
      <c r="CM45" s="586"/>
      <c r="CN45" s="586"/>
      <c r="CO45" s="586"/>
      <c r="CP45" s="586"/>
      <c r="CQ45" s="587"/>
      <c r="CR45" s="588">
        <v>523872</v>
      </c>
      <c r="CS45" s="607"/>
      <c r="CT45" s="607"/>
      <c r="CU45" s="607"/>
      <c r="CV45" s="607"/>
      <c r="CW45" s="607"/>
      <c r="CX45" s="607"/>
      <c r="CY45" s="608"/>
      <c r="CZ45" s="591">
        <v>2.6</v>
      </c>
      <c r="DA45" s="609"/>
      <c r="DB45" s="609"/>
      <c r="DC45" s="610"/>
      <c r="DD45" s="594">
        <v>51181</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337</v>
      </c>
      <c r="CG46" s="586"/>
      <c r="CH46" s="586"/>
      <c r="CI46" s="586"/>
      <c r="CJ46" s="586"/>
      <c r="CK46" s="586"/>
      <c r="CL46" s="586"/>
      <c r="CM46" s="586"/>
      <c r="CN46" s="586"/>
      <c r="CO46" s="586"/>
      <c r="CP46" s="586"/>
      <c r="CQ46" s="587"/>
      <c r="CR46" s="588">
        <v>1380113</v>
      </c>
      <c r="CS46" s="589"/>
      <c r="CT46" s="589"/>
      <c r="CU46" s="589"/>
      <c r="CV46" s="589"/>
      <c r="CW46" s="589"/>
      <c r="CX46" s="589"/>
      <c r="CY46" s="590"/>
      <c r="CZ46" s="591">
        <v>6.7</v>
      </c>
      <c r="DA46" s="592"/>
      <c r="DB46" s="592"/>
      <c r="DC46" s="593"/>
      <c r="DD46" s="594">
        <v>707324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338</v>
      </c>
      <c r="CG47" s="586"/>
      <c r="CH47" s="586"/>
      <c r="CI47" s="586"/>
      <c r="CJ47" s="586"/>
      <c r="CK47" s="586"/>
      <c r="CL47" s="586"/>
      <c r="CM47" s="586"/>
      <c r="CN47" s="586"/>
      <c r="CO47" s="586"/>
      <c r="CP47" s="586"/>
      <c r="CQ47" s="587"/>
      <c r="CR47" s="588" t="s">
        <v>316</v>
      </c>
      <c r="CS47" s="607"/>
      <c r="CT47" s="607"/>
      <c r="CU47" s="607"/>
      <c r="CV47" s="607"/>
      <c r="CW47" s="607"/>
      <c r="CX47" s="607"/>
      <c r="CY47" s="608"/>
      <c r="CZ47" s="591" t="s">
        <v>316</v>
      </c>
      <c r="DA47" s="609"/>
      <c r="DB47" s="609"/>
      <c r="DC47" s="610"/>
      <c r="DD47" s="594" t="s">
        <v>316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339</v>
      </c>
      <c r="CG48" s="586"/>
      <c r="CH48" s="586"/>
      <c r="CI48" s="586"/>
      <c r="CJ48" s="586"/>
      <c r="CK48" s="586"/>
      <c r="CL48" s="586"/>
      <c r="CM48" s="586"/>
      <c r="CN48" s="586"/>
      <c r="CO48" s="586"/>
      <c r="CP48" s="586"/>
      <c r="CQ48" s="587"/>
      <c r="CR48" s="588" t="s">
        <v>316</v>
      </c>
      <c r="CS48" s="589"/>
      <c r="CT48" s="589"/>
      <c r="CU48" s="589"/>
      <c r="CV48" s="589"/>
      <c r="CW48" s="589"/>
      <c r="CX48" s="589"/>
      <c r="CY48" s="590"/>
      <c r="CZ48" s="591" t="s">
        <v>316</v>
      </c>
      <c r="DA48" s="592"/>
      <c r="DB48" s="592"/>
      <c r="DC48" s="593"/>
      <c r="DD48" s="594" t="s">
        <v>316</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340</v>
      </c>
      <c r="CE49" s="570"/>
      <c r="CF49" s="570"/>
      <c r="CG49" s="570"/>
      <c r="CH49" s="570"/>
      <c r="CI49" s="570"/>
      <c r="CJ49" s="570"/>
      <c r="CK49" s="570"/>
      <c r="CL49" s="570"/>
      <c r="CM49" s="570"/>
      <c r="CN49" s="570"/>
      <c r="CO49" s="570"/>
      <c r="CP49" s="570"/>
      <c r="CQ49" s="571"/>
      <c r="CR49" s="572">
        <v>20450338</v>
      </c>
      <c r="CS49" s="573"/>
      <c r="CT49" s="573"/>
      <c r="CU49" s="573"/>
      <c r="CV49" s="573"/>
      <c r="CW49" s="573"/>
      <c r="CX49" s="573"/>
      <c r="CY49" s="574"/>
      <c r="CZ49" s="575">
        <v>100</v>
      </c>
      <c r="DA49" s="576"/>
      <c r="DB49" s="576"/>
      <c r="DC49" s="577"/>
      <c r="DD49" s="578">
        <v>14838487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7"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342</v>
      </c>
      <c r="DK2" s="1107"/>
      <c r="DL2" s="1107"/>
      <c r="DM2" s="1107"/>
      <c r="DN2" s="1107"/>
      <c r="DO2" s="1108"/>
      <c r="DP2" s="200"/>
      <c r="DQ2" s="1106" t="s">
        <v>343</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344</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346</v>
      </c>
      <c r="B5" s="992"/>
      <c r="C5" s="992"/>
      <c r="D5" s="992"/>
      <c r="E5" s="992"/>
      <c r="F5" s="992"/>
      <c r="G5" s="992"/>
      <c r="H5" s="992"/>
      <c r="I5" s="992"/>
      <c r="J5" s="992"/>
      <c r="K5" s="992"/>
      <c r="L5" s="992"/>
      <c r="M5" s="992"/>
      <c r="N5" s="992"/>
      <c r="O5" s="992"/>
      <c r="P5" s="993"/>
      <c r="Q5" s="997" t="s">
        <v>347</v>
      </c>
      <c r="R5" s="998"/>
      <c r="S5" s="998"/>
      <c r="T5" s="998"/>
      <c r="U5" s="999"/>
      <c r="V5" s="997" t="s">
        <v>348</v>
      </c>
      <c r="W5" s="998"/>
      <c r="X5" s="998"/>
      <c r="Y5" s="998"/>
      <c r="Z5" s="999"/>
      <c r="AA5" s="997" t="s">
        <v>349</v>
      </c>
      <c r="AB5" s="998"/>
      <c r="AC5" s="998"/>
      <c r="AD5" s="998"/>
      <c r="AE5" s="998"/>
      <c r="AF5" s="1109" t="s">
        <v>350</v>
      </c>
      <c r="AG5" s="998"/>
      <c r="AH5" s="998"/>
      <c r="AI5" s="998"/>
      <c r="AJ5" s="1013"/>
      <c r="AK5" s="998" t="s">
        <v>351</v>
      </c>
      <c r="AL5" s="998"/>
      <c r="AM5" s="998"/>
      <c r="AN5" s="998"/>
      <c r="AO5" s="999"/>
      <c r="AP5" s="997" t="s">
        <v>352</v>
      </c>
      <c r="AQ5" s="998"/>
      <c r="AR5" s="998"/>
      <c r="AS5" s="998"/>
      <c r="AT5" s="999"/>
      <c r="AU5" s="997" t="s">
        <v>353</v>
      </c>
      <c r="AV5" s="998"/>
      <c r="AW5" s="998"/>
      <c r="AX5" s="998"/>
      <c r="AY5" s="1013"/>
      <c r="AZ5" s="207"/>
      <c r="BA5" s="207"/>
      <c r="BB5" s="207"/>
      <c r="BC5" s="207"/>
      <c r="BD5" s="207"/>
      <c r="BE5" s="208"/>
      <c r="BF5" s="208"/>
      <c r="BG5" s="208"/>
      <c r="BH5" s="208"/>
      <c r="BI5" s="208"/>
      <c r="BJ5" s="208"/>
      <c r="BK5" s="208"/>
      <c r="BL5" s="208"/>
      <c r="BM5" s="208"/>
      <c r="BN5" s="208"/>
      <c r="BO5" s="208"/>
      <c r="BP5" s="208"/>
      <c r="BQ5" s="991" t="s">
        <v>354</v>
      </c>
      <c r="BR5" s="992"/>
      <c r="BS5" s="992"/>
      <c r="BT5" s="992"/>
      <c r="BU5" s="992"/>
      <c r="BV5" s="992"/>
      <c r="BW5" s="992"/>
      <c r="BX5" s="992"/>
      <c r="BY5" s="992"/>
      <c r="BZ5" s="992"/>
      <c r="CA5" s="992"/>
      <c r="CB5" s="992"/>
      <c r="CC5" s="992"/>
      <c r="CD5" s="992"/>
      <c r="CE5" s="992"/>
      <c r="CF5" s="992"/>
      <c r="CG5" s="993"/>
      <c r="CH5" s="997" t="s">
        <v>355</v>
      </c>
      <c r="CI5" s="998"/>
      <c r="CJ5" s="998"/>
      <c r="CK5" s="998"/>
      <c r="CL5" s="999"/>
      <c r="CM5" s="997" t="s">
        <v>356</v>
      </c>
      <c r="CN5" s="998"/>
      <c r="CO5" s="998"/>
      <c r="CP5" s="998"/>
      <c r="CQ5" s="999"/>
      <c r="CR5" s="997" t="s">
        <v>357</v>
      </c>
      <c r="CS5" s="998"/>
      <c r="CT5" s="998"/>
      <c r="CU5" s="998"/>
      <c r="CV5" s="999"/>
      <c r="CW5" s="997" t="s">
        <v>358</v>
      </c>
      <c r="CX5" s="998"/>
      <c r="CY5" s="998"/>
      <c r="CZ5" s="998"/>
      <c r="DA5" s="999"/>
      <c r="DB5" s="997" t="s">
        <v>359</v>
      </c>
      <c r="DC5" s="998"/>
      <c r="DD5" s="998"/>
      <c r="DE5" s="998"/>
      <c r="DF5" s="999"/>
      <c r="DG5" s="1094" t="s">
        <v>360</v>
      </c>
      <c r="DH5" s="1095"/>
      <c r="DI5" s="1095"/>
      <c r="DJ5" s="1095"/>
      <c r="DK5" s="1096"/>
      <c r="DL5" s="1094" t="s">
        <v>361</v>
      </c>
      <c r="DM5" s="1095"/>
      <c r="DN5" s="1095"/>
      <c r="DO5" s="1095"/>
      <c r="DP5" s="1096"/>
      <c r="DQ5" s="997" t="s">
        <v>362</v>
      </c>
      <c r="DR5" s="998"/>
      <c r="DS5" s="998"/>
      <c r="DT5" s="998"/>
      <c r="DU5" s="999"/>
      <c r="DV5" s="997" t="s">
        <v>353</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363</v>
      </c>
      <c r="C7" s="1047"/>
      <c r="D7" s="1047"/>
      <c r="E7" s="1047"/>
      <c r="F7" s="1047"/>
      <c r="G7" s="1047"/>
      <c r="H7" s="1047"/>
      <c r="I7" s="1047"/>
      <c r="J7" s="1047"/>
      <c r="K7" s="1047"/>
      <c r="L7" s="1047"/>
      <c r="M7" s="1047"/>
      <c r="N7" s="1047"/>
      <c r="O7" s="1047"/>
      <c r="P7" s="1048"/>
      <c r="Q7" s="1100">
        <v>21063</v>
      </c>
      <c r="R7" s="1101"/>
      <c r="S7" s="1101"/>
      <c r="T7" s="1101"/>
      <c r="U7" s="1101"/>
      <c r="V7" s="1101">
        <v>20227</v>
      </c>
      <c r="W7" s="1101"/>
      <c r="X7" s="1101"/>
      <c r="Y7" s="1101"/>
      <c r="Z7" s="1101"/>
      <c r="AA7" s="1101">
        <v>836</v>
      </c>
      <c r="AB7" s="1101"/>
      <c r="AC7" s="1101"/>
      <c r="AD7" s="1101"/>
      <c r="AE7" s="1102"/>
      <c r="AF7" s="1103">
        <v>760</v>
      </c>
      <c r="AG7" s="1104"/>
      <c r="AH7" s="1104"/>
      <c r="AI7" s="1104"/>
      <c r="AJ7" s="1105"/>
      <c r="AK7" s="1087">
        <v>921</v>
      </c>
      <c r="AL7" s="1088"/>
      <c r="AM7" s="1088"/>
      <c r="AN7" s="1088"/>
      <c r="AO7" s="1088"/>
      <c r="AP7" s="1088">
        <v>16516</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531</v>
      </c>
      <c r="BT7" s="1092"/>
      <c r="BU7" s="1092"/>
      <c r="BV7" s="1092"/>
      <c r="BW7" s="1092"/>
      <c r="BX7" s="1092"/>
      <c r="BY7" s="1092"/>
      <c r="BZ7" s="1092"/>
      <c r="CA7" s="1092"/>
      <c r="CB7" s="1092"/>
      <c r="CC7" s="1092"/>
      <c r="CD7" s="1092"/>
      <c r="CE7" s="1092"/>
      <c r="CF7" s="1092"/>
      <c r="CG7" s="1093"/>
      <c r="CH7" s="1084">
        <v>0</v>
      </c>
      <c r="CI7" s="1085"/>
      <c r="CJ7" s="1085"/>
      <c r="CK7" s="1085"/>
      <c r="CL7" s="1086"/>
      <c r="CM7" s="1084">
        <v>56</v>
      </c>
      <c r="CN7" s="1085"/>
      <c r="CO7" s="1085"/>
      <c r="CP7" s="1085"/>
      <c r="CQ7" s="1086"/>
      <c r="CR7" s="1084">
        <v>1</v>
      </c>
      <c r="CS7" s="1085"/>
      <c r="CT7" s="1085"/>
      <c r="CU7" s="1085"/>
      <c r="CV7" s="1086"/>
      <c r="CW7" s="1084">
        <v>0</v>
      </c>
      <c r="CX7" s="1085"/>
      <c r="CY7" s="1085"/>
      <c r="CZ7" s="1085"/>
      <c r="DA7" s="1086"/>
      <c r="DB7" s="1084">
        <v>0</v>
      </c>
      <c r="DC7" s="1085"/>
      <c r="DD7" s="1085"/>
      <c r="DE7" s="1085"/>
      <c r="DF7" s="1086"/>
      <c r="DG7" s="1084">
        <v>0</v>
      </c>
      <c r="DH7" s="1085"/>
      <c r="DI7" s="1085"/>
      <c r="DJ7" s="1085"/>
      <c r="DK7" s="1086"/>
      <c r="DL7" s="1084">
        <v>0</v>
      </c>
      <c r="DM7" s="1085"/>
      <c r="DN7" s="1085"/>
      <c r="DO7" s="1085"/>
      <c r="DP7" s="1086"/>
      <c r="DQ7" s="1084">
        <v>0</v>
      </c>
      <c r="DR7" s="1085"/>
      <c r="DS7" s="1085"/>
      <c r="DT7" s="1085"/>
      <c r="DU7" s="1086"/>
      <c r="DV7" s="1111"/>
      <c r="DW7" s="1112"/>
      <c r="DX7" s="1112"/>
      <c r="DY7" s="1112"/>
      <c r="DZ7" s="1113"/>
      <c r="EA7" s="205"/>
    </row>
    <row r="8" spans="1:131" s="206" customFormat="1" ht="26.25" customHeight="1">
      <c r="A8" s="212">
        <v>2</v>
      </c>
      <c r="B8" s="1033" t="s">
        <v>364</v>
      </c>
      <c r="C8" s="1034"/>
      <c r="D8" s="1034"/>
      <c r="E8" s="1034"/>
      <c r="F8" s="1034"/>
      <c r="G8" s="1034"/>
      <c r="H8" s="1034"/>
      <c r="I8" s="1034"/>
      <c r="J8" s="1034"/>
      <c r="K8" s="1034"/>
      <c r="L8" s="1034"/>
      <c r="M8" s="1034"/>
      <c r="N8" s="1034"/>
      <c r="O8" s="1034"/>
      <c r="P8" s="1035"/>
      <c r="Q8" s="1039">
        <v>229</v>
      </c>
      <c r="R8" s="1040"/>
      <c r="S8" s="1040"/>
      <c r="T8" s="1040"/>
      <c r="U8" s="1040"/>
      <c r="V8" s="1040">
        <v>192</v>
      </c>
      <c r="W8" s="1040"/>
      <c r="X8" s="1040"/>
      <c r="Y8" s="1040"/>
      <c r="Z8" s="1040"/>
      <c r="AA8" s="1040">
        <v>37</v>
      </c>
      <c r="AB8" s="1040"/>
      <c r="AC8" s="1040"/>
      <c r="AD8" s="1040"/>
      <c r="AE8" s="1041"/>
      <c r="AF8" s="1015">
        <v>28</v>
      </c>
      <c r="AG8" s="1016"/>
      <c r="AH8" s="1016"/>
      <c r="AI8" s="1016"/>
      <c r="AJ8" s="1017"/>
      <c r="AK8" s="1082">
        <v>173</v>
      </c>
      <c r="AL8" s="1083"/>
      <c r="AM8" s="1083"/>
      <c r="AN8" s="1083"/>
      <c r="AO8" s="1083"/>
      <c r="AP8" s="1083">
        <v>283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33" t="s">
        <v>365</v>
      </c>
      <c r="C9" s="1034"/>
      <c r="D9" s="1034"/>
      <c r="E9" s="1034"/>
      <c r="F9" s="1034"/>
      <c r="G9" s="1034"/>
      <c r="H9" s="1034"/>
      <c r="I9" s="1034"/>
      <c r="J9" s="1034"/>
      <c r="K9" s="1034"/>
      <c r="L9" s="1034"/>
      <c r="M9" s="1034"/>
      <c r="N9" s="1034"/>
      <c r="O9" s="1034"/>
      <c r="P9" s="1035"/>
      <c r="Q9" s="1039">
        <v>384</v>
      </c>
      <c r="R9" s="1040"/>
      <c r="S9" s="1040"/>
      <c r="T9" s="1040"/>
      <c r="U9" s="1040"/>
      <c r="V9" s="1040">
        <v>358</v>
      </c>
      <c r="W9" s="1040"/>
      <c r="X9" s="1040"/>
      <c r="Y9" s="1040"/>
      <c r="Z9" s="1040"/>
      <c r="AA9" s="1040">
        <v>26</v>
      </c>
      <c r="AB9" s="1040"/>
      <c r="AC9" s="1040"/>
      <c r="AD9" s="1040"/>
      <c r="AE9" s="1041"/>
      <c r="AF9" s="1015">
        <v>23</v>
      </c>
      <c r="AG9" s="1016"/>
      <c r="AH9" s="1016"/>
      <c r="AI9" s="1016"/>
      <c r="AJ9" s="1017"/>
      <c r="AK9" s="1082">
        <v>137</v>
      </c>
      <c r="AL9" s="1083"/>
      <c r="AM9" s="1083"/>
      <c r="AN9" s="1083"/>
      <c r="AO9" s="1083"/>
      <c r="AP9" s="1083">
        <v>1434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21367</v>
      </c>
      <c r="R23" s="1065"/>
      <c r="S23" s="1065"/>
      <c r="T23" s="1065"/>
      <c r="U23" s="1065"/>
      <c r="V23" s="1065">
        <v>20468</v>
      </c>
      <c r="W23" s="1065"/>
      <c r="X23" s="1065"/>
      <c r="Y23" s="1065"/>
      <c r="Z23" s="1065"/>
      <c r="AA23" s="1065">
        <v>900</v>
      </c>
      <c r="AB23" s="1065"/>
      <c r="AC23" s="1065"/>
      <c r="AD23" s="1065"/>
      <c r="AE23" s="1066"/>
      <c r="AF23" s="1067">
        <v>810</v>
      </c>
      <c r="AG23" s="1065"/>
      <c r="AH23" s="1065"/>
      <c r="AI23" s="1065"/>
      <c r="AJ23" s="1068"/>
      <c r="AK23" s="1069"/>
      <c r="AL23" s="1070"/>
      <c r="AM23" s="1070"/>
      <c r="AN23" s="1070"/>
      <c r="AO23" s="1070"/>
      <c r="AP23" s="1065">
        <v>18233</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346</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353</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7998</v>
      </c>
      <c r="R28" s="1050"/>
      <c r="S28" s="1050"/>
      <c r="T28" s="1050"/>
      <c r="U28" s="1050"/>
      <c r="V28" s="1050">
        <v>7620</v>
      </c>
      <c r="W28" s="1050"/>
      <c r="X28" s="1050"/>
      <c r="Y28" s="1050"/>
      <c r="Z28" s="1050"/>
      <c r="AA28" s="1050">
        <v>378</v>
      </c>
      <c r="AB28" s="1050"/>
      <c r="AC28" s="1050"/>
      <c r="AD28" s="1050"/>
      <c r="AE28" s="1051"/>
      <c r="AF28" s="1052">
        <v>378</v>
      </c>
      <c r="AG28" s="1050"/>
      <c r="AH28" s="1050"/>
      <c r="AI28" s="1050"/>
      <c r="AJ28" s="1053"/>
      <c r="AK28" s="1054">
        <v>624</v>
      </c>
      <c r="AL28" s="1042"/>
      <c r="AM28" s="1042"/>
      <c r="AN28" s="1042"/>
      <c r="AO28" s="1042"/>
      <c r="AP28" s="1042" t="s">
        <v>532</v>
      </c>
      <c r="AQ28" s="1042"/>
      <c r="AR28" s="1042"/>
      <c r="AS28" s="1042"/>
      <c r="AT28" s="1042"/>
      <c r="AU28" s="1042" t="s">
        <v>533</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501</v>
      </c>
      <c r="R29" s="1040"/>
      <c r="S29" s="1040"/>
      <c r="T29" s="1040"/>
      <c r="U29" s="1040"/>
      <c r="V29" s="1040">
        <v>498</v>
      </c>
      <c r="W29" s="1040"/>
      <c r="X29" s="1040"/>
      <c r="Y29" s="1040"/>
      <c r="Z29" s="1040"/>
      <c r="AA29" s="1040">
        <v>3</v>
      </c>
      <c r="AB29" s="1040"/>
      <c r="AC29" s="1040"/>
      <c r="AD29" s="1040"/>
      <c r="AE29" s="1041"/>
      <c r="AF29" s="1015">
        <v>3</v>
      </c>
      <c r="AG29" s="1016"/>
      <c r="AH29" s="1016"/>
      <c r="AI29" s="1016"/>
      <c r="AJ29" s="1017"/>
      <c r="AK29" s="976">
        <v>70</v>
      </c>
      <c r="AL29" s="967"/>
      <c r="AM29" s="967"/>
      <c r="AN29" s="967"/>
      <c r="AO29" s="967"/>
      <c r="AP29" s="967" t="s">
        <v>533</v>
      </c>
      <c r="AQ29" s="967"/>
      <c r="AR29" s="967"/>
      <c r="AS29" s="967"/>
      <c r="AT29" s="967"/>
      <c r="AU29" s="967" t="s">
        <v>533</v>
      </c>
      <c r="AV29" s="967"/>
      <c r="AW29" s="967"/>
      <c r="AX29" s="967"/>
      <c r="AY29" s="967"/>
      <c r="AZ29" s="1038" t="s">
        <v>533</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3137</v>
      </c>
      <c r="R30" s="1040"/>
      <c r="S30" s="1040"/>
      <c r="T30" s="1040"/>
      <c r="U30" s="1040"/>
      <c r="V30" s="1040">
        <v>2976</v>
      </c>
      <c r="W30" s="1040"/>
      <c r="X30" s="1040"/>
      <c r="Y30" s="1040"/>
      <c r="Z30" s="1040"/>
      <c r="AA30" s="1040">
        <v>162</v>
      </c>
      <c r="AB30" s="1040"/>
      <c r="AC30" s="1040"/>
      <c r="AD30" s="1040"/>
      <c r="AE30" s="1041"/>
      <c r="AF30" s="1015">
        <v>162</v>
      </c>
      <c r="AG30" s="1016"/>
      <c r="AH30" s="1016"/>
      <c r="AI30" s="1016"/>
      <c r="AJ30" s="1017"/>
      <c r="AK30" s="976">
        <v>496</v>
      </c>
      <c r="AL30" s="967"/>
      <c r="AM30" s="967"/>
      <c r="AN30" s="967"/>
      <c r="AO30" s="967"/>
      <c r="AP30" s="967" t="s">
        <v>533</v>
      </c>
      <c r="AQ30" s="967"/>
      <c r="AR30" s="967"/>
      <c r="AS30" s="967"/>
      <c r="AT30" s="967"/>
      <c r="AU30" s="967" t="s">
        <v>533</v>
      </c>
      <c r="AV30" s="967"/>
      <c r="AW30" s="967"/>
      <c r="AX30" s="967"/>
      <c r="AY30" s="967"/>
      <c r="AZ30" s="1038" t="s">
        <v>533</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c r="C31" s="1034"/>
      <c r="D31" s="1034"/>
      <c r="E31" s="1034"/>
      <c r="F31" s="1034"/>
      <c r="G31" s="1034"/>
      <c r="H31" s="1034"/>
      <c r="I31" s="1034"/>
      <c r="J31" s="1034"/>
      <c r="K31" s="1034"/>
      <c r="L31" s="1034"/>
      <c r="M31" s="1034"/>
      <c r="N31" s="1034"/>
      <c r="O31" s="1034"/>
      <c r="P31" s="1035"/>
      <c r="Q31" s="1039"/>
      <c r="R31" s="1040"/>
      <c r="S31" s="1040"/>
      <c r="T31" s="1040"/>
      <c r="U31" s="1040"/>
      <c r="V31" s="1040"/>
      <c r="W31" s="1040"/>
      <c r="X31" s="1040"/>
      <c r="Y31" s="1040"/>
      <c r="Z31" s="1040"/>
      <c r="AA31" s="1040"/>
      <c r="AB31" s="1040"/>
      <c r="AC31" s="1040"/>
      <c r="AD31" s="1040"/>
      <c r="AE31" s="1041"/>
      <c r="AF31" s="1015"/>
      <c r="AG31" s="1016"/>
      <c r="AH31" s="1016"/>
      <c r="AI31" s="1016"/>
      <c r="AJ31" s="1017"/>
      <c r="AK31" s="976"/>
      <c r="AL31" s="967"/>
      <c r="AM31" s="967"/>
      <c r="AN31" s="967"/>
      <c r="AO31" s="967"/>
      <c r="AP31" s="967"/>
      <c r="AQ31" s="967"/>
      <c r="AR31" s="967"/>
      <c r="AS31" s="967"/>
      <c r="AT31" s="967"/>
      <c r="AU31" s="967"/>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c r="C32" s="1034"/>
      <c r="D32" s="1034"/>
      <c r="E32" s="1034"/>
      <c r="F32" s="1034"/>
      <c r="G32" s="1034"/>
      <c r="H32" s="1034"/>
      <c r="I32" s="1034"/>
      <c r="J32" s="1034"/>
      <c r="K32" s="1034"/>
      <c r="L32" s="1034"/>
      <c r="M32" s="1034"/>
      <c r="N32" s="1034"/>
      <c r="O32" s="1034"/>
      <c r="P32" s="1035"/>
      <c r="Q32" s="1039"/>
      <c r="R32" s="1040"/>
      <c r="S32" s="1040"/>
      <c r="T32" s="1040"/>
      <c r="U32" s="1040"/>
      <c r="V32" s="1040"/>
      <c r="W32" s="1040"/>
      <c r="X32" s="1040"/>
      <c r="Y32" s="1040"/>
      <c r="Z32" s="1040"/>
      <c r="AA32" s="1040"/>
      <c r="AB32" s="1040"/>
      <c r="AC32" s="1040"/>
      <c r="AD32" s="1040"/>
      <c r="AE32" s="1041"/>
      <c r="AF32" s="1015"/>
      <c r="AG32" s="1016"/>
      <c r="AH32" s="1016"/>
      <c r="AI32" s="1016"/>
      <c r="AJ32" s="1017"/>
      <c r="AK32" s="976"/>
      <c r="AL32" s="967"/>
      <c r="AM32" s="967"/>
      <c r="AN32" s="967"/>
      <c r="AO32" s="967"/>
      <c r="AP32" s="967"/>
      <c r="AQ32" s="967"/>
      <c r="AR32" s="967"/>
      <c r="AS32" s="967"/>
      <c r="AT32" s="967"/>
      <c r="AU32" s="967"/>
      <c r="AV32" s="967"/>
      <c r="AW32" s="967"/>
      <c r="AX32" s="967"/>
      <c r="AY32" s="967"/>
      <c r="AZ32" s="1038"/>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c r="C33" s="1034"/>
      <c r="D33" s="1034"/>
      <c r="E33" s="1034"/>
      <c r="F33" s="1034"/>
      <c r="G33" s="1034"/>
      <c r="H33" s="1034"/>
      <c r="I33" s="1034"/>
      <c r="J33" s="1034"/>
      <c r="K33" s="1034"/>
      <c r="L33" s="1034"/>
      <c r="M33" s="1034"/>
      <c r="N33" s="1034"/>
      <c r="O33" s="1034"/>
      <c r="P33" s="1035"/>
      <c r="Q33" s="1039"/>
      <c r="R33" s="1040"/>
      <c r="S33" s="1040"/>
      <c r="T33" s="1040"/>
      <c r="U33" s="1040"/>
      <c r="V33" s="1040"/>
      <c r="W33" s="1040"/>
      <c r="X33" s="1040"/>
      <c r="Y33" s="1040"/>
      <c r="Z33" s="1040"/>
      <c r="AA33" s="1040"/>
      <c r="AB33" s="1040"/>
      <c r="AC33" s="1040"/>
      <c r="AD33" s="1040"/>
      <c r="AE33" s="1041"/>
      <c r="AF33" s="1015"/>
      <c r="AG33" s="1016"/>
      <c r="AH33" s="1016"/>
      <c r="AI33" s="1016"/>
      <c r="AJ33" s="1017"/>
      <c r="AK33" s="976"/>
      <c r="AL33" s="967"/>
      <c r="AM33" s="967"/>
      <c r="AN33" s="967"/>
      <c r="AO33" s="967"/>
      <c r="AP33" s="967"/>
      <c r="AQ33" s="967"/>
      <c r="AR33" s="967"/>
      <c r="AS33" s="967"/>
      <c r="AT33" s="967"/>
      <c r="AU33" s="967"/>
      <c r="AV33" s="967"/>
      <c r="AW33" s="967"/>
      <c r="AX33" s="967"/>
      <c r="AY33" s="967"/>
      <c r="AZ33" s="1038"/>
      <c r="BA33" s="1038"/>
      <c r="BB33" s="1038"/>
      <c r="BC33" s="1038"/>
      <c r="BD33" s="1038"/>
      <c r="BE33" s="1028"/>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5"/>
      <c r="AG34" s="1016"/>
      <c r="AH34" s="1016"/>
      <c r="AI34" s="1016"/>
      <c r="AJ34" s="1017"/>
      <c r="AK34" s="976"/>
      <c r="AL34" s="967"/>
      <c r="AM34" s="967"/>
      <c r="AN34" s="967"/>
      <c r="AO34" s="967"/>
      <c r="AP34" s="967"/>
      <c r="AQ34" s="967"/>
      <c r="AR34" s="967"/>
      <c r="AS34" s="967"/>
      <c r="AT34" s="967"/>
      <c r="AU34" s="967"/>
      <c r="AV34" s="967"/>
      <c r="AW34" s="967"/>
      <c r="AX34" s="967"/>
      <c r="AY34" s="967"/>
      <c r="AZ34" s="1038"/>
      <c r="BA34" s="1038"/>
      <c r="BB34" s="1038"/>
      <c r="BC34" s="1038"/>
      <c r="BD34" s="1038"/>
      <c r="BE34" s="1028"/>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382</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383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543</v>
      </c>
      <c r="AG63" s="955"/>
      <c r="AH63" s="955"/>
      <c r="AI63" s="955"/>
      <c r="AJ63" s="1026"/>
      <c r="AK63" s="1027"/>
      <c r="AL63" s="959"/>
      <c r="AM63" s="959"/>
      <c r="AN63" s="959"/>
      <c r="AO63" s="959"/>
      <c r="AP63" s="955" t="s">
        <v>539</v>
      </c>
      <c r="AQ63" s="955"/>
      <c r="AR63" s="955"/>
      <c r="AS63" s="955"/>
      <c r="AT63" s="955"/>
      <c r="AU63" s="955" t="s">
        <v>533</v>
      </c>
      <c r="AV63" s="955"/>
      <c r="AW63" s="955"/>
      <c r="AX63" s="955"/>
      <c r="AY63" s="955"/>
      <c r="AZ63" s="1021"/>
      <c r="BA63" s="1021"/>
      <c r="BB63" s="1021"/>
      <c r="BC63" s="1021"/>
      <c r="BD63" s="1021"/>
      <c r="BE63" s="956" t="s">
        <v>540</v>
      </c>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385</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386</v>
      </c>
      <c r="AV66" s="998"/>
      <c r="AW66" s="998"/>
      <c r="AX66" s="998"/>
      <c r="AY66" s="999"/>
      <c r="AZ66" s="997" t="s">
        <v>353</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522</v>
      </c>
      <c r="C68" s="982"/>
      <c r="D68" s="982"/>
      <c r="E68" s="982"/>
      <c r="F68" s="982"/>
      <c r="G68" s="982"/>
      <c r="H68" s="982"/>
      <c r="I68" s="982"/>
      <c r="J68" s="982"/>
      <c r="K68" s="982"/>
      <c r="L68" s="982"/>
      <c r="M68" s="982"/>
      <c r="N68" s="982"/>
      <c r="O68" s="982"/>
      <c r="P68" s="983"/>
      <c r="Q68" s="984">
        <v>3226</v>
      </c>
      <c r="R68" s="978"/>
      <c r="S68" s="978"/>
      <c r="T68" s="978"/>
      <c r="U68" s="978"/>
      <c r="V68" s="978">
        <v>3033</v>
      </c>
      <c r="W68" s="978"/>
      <c r="X68" s="978"/>
      <c r="Y68" s="978"/>
      <c r="Z68" s="978"/>
      <c r="AA68" s="978">
        <v>194</v>
      </c>
      <c r="AB68" s="978"/>
      <c r="AC68" s="978"/>
      <c r="AD68" s="978"/>
      <c r="AE68" s="978"/>
      <c r="AF68" s="978">
        <v>4816</v>
      </c>
      <c r="AG68" s="978"/>
      <c r="AH68" s="978"/>
      <c r="AI68" s="978"/>
      <c r="AJ68" s="978"/>
      <c r="AK68" s="978">
        <v>3</v>
      </c>
      <c r="AL68" s="978"/>
      <c r="AM68" s="978"/>
      <c r="AN68" s="978"/>
      <c r="AO68" s="978"/>
      <c r="AP68" s="978" t="s">
        <v>533</v>
      </c>
      <c r="AQ68" s="978"/>
      <c r="AR68" s="978"/>
      <c r="AS68" s="978"/>
      <c r="AT68" s="978"/>
      <c r="AU68" s="978" t="s">
        <v>533</v>
      </c>
      <c r="AV68" s="978"/>
      <c r="AW68" s="978"/>
      <c r="AX68" s="978"/>
      <c r="AY68" s="978"/>
      <c r="AZ68" s="979" t="s">
        <v>541</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523</v>
      </c>
      <c r="C69" s="971"/>
      <c r="D69" s="971"/>
      <c r="E69" s="971"/>
      <c r="F69" s="971"/>
      <c r="G69" s="971"/>
      <c r="H69" s="971"/>
      <c r="I69" s="971"/>
      <c r="J69" s="971"/>
      <c r="K69" s="971"/>
      <c r="L69" s="971"/>
      <c r="M69" s="971"/>
      <c r="N69" s="971"/>
      <c r="O69" s="971"/>
      <c r="P69" s="972"/>
      <c r="Q69" s="973">
        <v>4590</v>
      </c>
      <c r="R69" s="967"/>
      <c r="S69" s="967"/>
      <c r="T69" s="967"/>
      <c r="U69" s="967"/>
      <c r="V69" s="967">
        <v>4407</v>
      </c>
      <c r="W69" s="967"/>
      <c r="X69" s="967"/>
      <c r="Y69" s="967"/>
      <c r="Z69" s="967"/>
      <c r="AA69" s="967">
        <v>183</v>
      </c>
      <c r="AB69" s="967"/>
      <c r="AC69" s="967"/>
      <c r="AD69" s="967"/>
      <c r="AE69" s="967"/>
      <c r="AF69" s="967">
        <v>113</v>
      </c>
      <c r="AG69" s="967"/>
      <c r="AH69" s="967"/>
      <c r="AI69" s="967"/>
      <c r="AJ69" s="967"/>
      <c r="AK69" s="967" t="s">
        <v>542</v>
      </c>
      <c r="AL69" s="967"/>
      <c r="AM69" s="967"/>
      <c r="AN69" s="967"/>
      <c r="AO69" s="967"/>
      <c r="AP69" s="967">
        <v>14392</v>
      </c>
      <c r="AQ69" s="967"/>
      <c r="AR69" s="967"/>
      <c r="AS69" s="967"/>
      <c r="AT69" s="967"/>
      <c r="AU69" s="967">
        <v>4131</v>
      </c>
      <c r="AV69" s="967"/>
      <c r="AW69" s="967"/>
      <c r="AX69" s="967"/>
      <c r="AY69" s="967"/>
      <c r="AZ69" s="968" t="s">
        <v>537</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523</v>
      </c>
      <c r="C70" s="971"/>
      <c r="D70" s="971"/>
      <c r="E70" s="971"/>
      <c r="F70" s="971"/>
      <c r="G70" s="971"/>
      <c r="H70" s="971"/>
      <c r="I70" s="971"/>
      <c r="J70" s="971"/>
      <c r="K70" s="971"/>
      <c r="L70" s="971"/>
      <c r="M70" s="971"/>
      <c r="N70" s="971"/>
      <c r="O70" s="971"/>
      <c r="P70" s="972"/>
      <c r="Q70" s="973">
        <v>103</v>
      </c>
      <c r="R70" s="967"/>
      <c r="S70" s="967"/>
      <c r="T70" s="967"/>
      <c r="U70" s="967"/>
      <c r="V70" s="967">
        <v>102</v>
      </c>
      <c r="W70" s="967"/>
      <c r="X70" s="967"/>
      <c r="Y70" s="967"/>
      <c r="Z70" s="967"/>
      <c r="AA70" s="967">
        <v>1</v>
      </c>
      <c r="AB70" s="967"/>
      <c r="AC70" s="967"/>
      <c r="AD70" s="967"/>
      <c r="AE70" s="967"/>
      <c r="AF70" s="967">
        <v>1</v>
      </c>
      <c r="AG70" s="967"/>
      <c r="AH70" s="967"/>
      <c r="AI70" s="967"/>
      <c r="AJ70" s="967"/>
      <c r="AK70" s="967" t="s">
        <v>542</v>
      </c>
      <c r="AL70" s="967"/>
      <c r="AM70" s="967"/>
      <c r="AN70" s="967"/>
      <c r="AO70" s="967"/>
      <c r="AP70" s="967">
        <v>168</v>
      </c>
      <c r="AQ70" s="967"/>
      <c r="AR70" s="967"/>
      <c r="AS70" s="967"/>
      <c r="AT70" s="967"/>
      <c r="AU70" s="967">
        <v>48</v>
      </c>
      <c r="AV70" s="967"/>
      <c r="AW70" s="967"/>
      <c r="AX70" s="967"/>
      <c r="AY70" s="967"/>
      <c r="AZ70" s="968" t="s">
        <v>534</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524</v>
      </c>
      <c r="C71" s="971"/>
      <c r="D71" s="971"/>
      <c r="E71" s="971"/>
      <c r="F71" s="971"/>
      <c r="G71" s="971"/>
      <c r="H71" s="971"/>
      <c r="I71" s="971"/>
      <c r="J71" s="971"/>
      <c r="K71" s="971"/>
      <c r="L71" s="971"/>
      <c r="M71" s="971"/>
      <c r="N71" s="971"/>
      <c r="O71" s="971"/>
      <c r="P71" s="972"/>
      <c r="Q71" s="973">
        <v>2499</v>
      </c>
      <c r="R71" s="967"/>
      <c r="S71" s="967"/>
      <c r="T71" s="967"/>
      <c r="U71" s="967"/>
      <c r="V71" s="967">
        <v>2384</v>
      </c>
      <c r="W71" s="967"/>
      <c r="X71" s="967"/>
      <c r="Y71" s="967"/>
      <c r="Z71" s="967"/>
      <c r="AA71" s="967">
        <v>115</v>
      </c>
      <c r="AB71" s="967"/>
      <c r="AC71" s="967"/>
      <c r="AD71" s="967"/>
      <c r="AE71" s="967"/>
      <c r="AF71" s="967">
        <v>115</v>
      </c>
      <c r="AG71" s="967"/>
      <c r="AH71" s="967"/>
      <c r="AI71" s="967"/>
      <c r="AJ71" s="967"/>
      <c r="AK71" s="967" t="s">
        <v>542</v>
      </c>
      <c r="AL71" s="967"/>
      <c r="AM71" s="967"/>
      <c r="AN71" s="967"/>
      <c r="AO71" s="967"/>
      <c r="AP71" s="967">
        <v>583</v>
      </c>
      <c r="AQ71" s="967"/>
      <c r="AR71" s="967"/>
      <c r="AS71" s="967"/>
      <c r="AT71" s="967"/>
      <c r="AU71" s="967">
        <v>218</v>
      </c>
      <c r="AV71" s="967"/>
      <c r="AW71" s="967"/>
      <c r="AX71" s="967"/>
      <c r="AY71" s="967"/>
      <c r="AZ71" s="968" t="s">
        <v>534</v>
      </c>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525</v>
      </c>
      <c r="C72" s="971"/>
      <c r="D72" s="971"/>
      <c r="E72" s="971"/>
      <c r="F72" s="971"/>
      <c r="G72" s="971"/>
      <c r="H72" s="971"/>
      <c r="I72" s="971"/>
      <c r="J72" s="971"/>
      <c r="K72" s="971"/>
      <c r="L72" s="971"/>
      <c r="M72" s="971"/>
      <c r="N72" s="971"/>
      <c r="O72" s="971"/>
      <c r="P72" s="972"/>
      <c r="Q72" s="973">
        <v>334</v>
      </c>
      <c r="R72" s="967"/>
      <c r="S72" s="967"/>
      <c r="T72" s="967"/>
      <c r="U72" s="967"/>
      <c r="V72" s="967">
        <v>296</v>
      </c>
      <c r="W72" s="967"/>
      <c r="X72" s="967"/>
      <c r="Y72" s="967"/>
      <c r="Z72" s="967"/>
      <c r="AA72" s="967">
        <v>38</v>
      </c>
      <c r="AB72" s="967"/>
      <c r="AC72" s="967"/>
      <c r="AD72" s="967"/>
      <c r="AE72" s="967"/>
      <c r="AF72" s="967">
        <v>38</v>
      </c>
      <c r="AG72" s="967"/>
      <c r="AH72" s="967"/>
      <c r="AI72" s="967"/>
      <c r="AJ72" s="967"/>
      <c r="AK72" s="967" t="s">
        <v>542</v>
      </c>
      <c r="AL72" s="967"/>
      <c r="AM72" s="967"/>
      <c r="AN72" s="967"/>
      <c r="AO72" s="967"/>
      <c r="AP72" s="967" t="s">
        <v>533</v>
      </c>
      <c r="AQ72" s="967"/>
      <c r="AR72" s="967"/>
      <c r="AS72" s="967"/>
      <c r="AT72" s="967"/>
      <c r="AU72" s="967" t="s">
        <v>533</v>
      </c>
      <c r="AV72" s="967"/>
      <c r="AW72" s="967"/>
      <c r="AX72" s="967"/>
      <c r="AY72" s="967"/>
      <c r="AZ72" s="968" t="s">
        <v>534</v>
      </c>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526</v>
      </c>
      <c r="C73" s="971"/>
      <c r="D73" s="971"/>
      <c r="E73" s="971"/>
      <c r="F73" s="971"/>
      <c r="G73" s="971"/>
      <c r="H73" s="971"/>
      <c r="I73" s="971"/>
      <c r="J73" s="971"/>
      <c r="K73" s="971"/>
      <c r="L73" s="971"/>
      <c r="M73" s="971"/>
      <c r="N73" s="971"/>
      <c r="O73" s="971"/>
      <c r="P73" s="972"/>
      <c r="Q73" s="973">
        <v>1898</v>
      </c>
      <c r="R73" s="967"/>
      <c r="S73" s="967"/>
      <c r="T73" s="967"/>
      <c r="U73" s="967"/>
      <c r="V73" s="967">
        <v>1806</v>
      </c>
      <c r="W73" s="967"/>
      <c r="X73" s="967"/>
      <c r="Y73" s="967"/>
      <c r="Z73" s="967"/>
      <c r="AA73" s="967">
        <v>92</v>
      </c>
      <c r="AB73" s="967"/>
      <c r="AC73" s="967"/>
      <c r="AD73" s="967"/>
      <c r="AE73" s="967"/>
      <c r="AF73" s="967">
        <v>92</v>
      </c>
      <c r="AG73" s="967"/>
      <c r="AH73" s="967"/>
      <c r="AI73" s="967"/>
      <c r="AJ73" s="967"/>
      <c r="AK73" s="967">
        <v>51</v>
      </c>
      <c r="AL73" s="967"/>
      <c r="AM73" s="967"/>
      <c r="AN73" s="967"/>
      <c r="AO73" s="967"/>
      <c r="AP73" s="967">
        <v>77</v>
      </c>
      <c r="AQ73" s="967"/>
      <c r="AR73" s="967"/>
      <c r="AS73" s="967"/>
      <c r="AT73" s="967"/>
      <c r="AU73" s="967">
        <v>37</v>
      </c>
      <c r="AV73" s="967"/>
      <c r="AW73" s="967"/>
      <c r="AX73" s="967"/>
      <c r="AY73" s="967"/>
      <c r="AZ73" s="968" t="s">
        <v>534</v>
      </c>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527</v>
      </c>
      <c r="C74" s="971"/>
      <c r="D74" s="971"/>
      <c r="E74" s="971"/>
      <c r="F74" s="971"/>
      <c r="G74" s="971"/>
      <c r="H74" s="971"/>
      <c r="I74" s="971"/>
      <c r="J74" s="971"/>
      <c r="K74" s="971"/>
      <c r="L74" s="971"/>
      <c r="M74" s="971"/>
      <c r="N74" s="971"/>
      <c r="O74" s="971"/>
      <c r="P74" s="972"/>
      <c r="Q74" s="973">
        <v>141</v>
      </c>
      <c r="R74" s="967"/>
      <c r="S74" s="967"/>
      <c r="T74" s="967"/>
      <c r="U74" s="967"/>
      <c r="V74" s="967">
        <v>121</v>
      </c>
      <c r="W74" s="967"/>
      <c r="X74" s="967"/>
      <c r="Y74" s="967"/>
      <c r="Z74" s="967"/>
      <c r="AA74" s="967">
        <v>20</v>
      </c>
      <c r="AB74" s="967"/>
      <c r="AC74" s="967"/>
      <c r="AD74" s="967"/>
      <c r="AE74" s="967"/>
      <c r="AF74" s="967">
        <v>20</v>
      </c>
      <c r="AG74" s="967"/>
      <c r="AH74" s="967"/>
      <c r="AI74" s="967"/>
      <c r="AJ74" s="967"/>
      <c r="AK74" s="967" t="s">
        <v>542</v>
      </c>
      <c r="AL74" s="967"/>
      <c r="AM74" s="967"/>
      <c r="AN74" s="967"/>
      <c r="AO74" s="967"/>
      <c r="AP74" s="967" t="s">
        <v>533</v>
      </c>
      <c r="AQ74" s="967"/>
      <c r="AR74" s="967"/>
      <c r="AS74" s="967"/>
      <c r="AT74" s="967"/>
      <c r="AU74" s="967" t="s">
        <v>538</v>
      </c>
      <c r="AV74" s="967"/>
      <c r="AW74" s="967"/>
      <c r="AX74" s="967"/>
      <c r="AY74" s="967"/>
      <c r="AZ74" s="968" t="s">
        <v>534</v>
      </c>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528</v>
      </c>
      <c r="C75" s="971"/>
      <c r="D75" s="971"/>
      <c r="E75" s="971"/>
      <c r="F75" s="971"/>
      <c r="G75" s="971"/>
      <c r="H75" s="971"/>
      <c r="I75" s="971"/>
      <c r="J75" s="971"/>
      <c r="K75" s="971"/>
      <c r="L75" s="971"/>
      <c r="M75" s="971"/>
      <c r="N75" s="971"/>
      <c r="O75" s="971"/>
      <c r="P75" s="972"/>
      <c r="Q75" s="974">
        <v>1408</v>
      </c>
      <c r="R75" s="975"/>
      <c r="S75" s="975"/>
      <c r="T75" s="975"/>
      <c r="U75" s="976"/>
      <c r="V75" s="977">
        <v>1385</v>
      </c>
      <c r="W75" s="975"/>
      <c r="X75" s="975"/>
      <c r="Y75" s="975"/>
      <c r="Z75" s="976"/>
      <c r="AA75" s="977">
        <v>23</v>
      </c>
      <c r="AB75" s="975"/>
      <c r="AC75" s="975"/>
      <c r="AD75" s="975"/>
      <c r="AE75" s="976"/>
      <c r="AF75" s="977">
        <v>23</v>
      </c>
      <c r="AG75" s="975"/>
      <c r="AH75" s="975"/>
      <c r="AI75" s="975"/>
      <c r="AJ75" s="976"/>
      <c r="AK75" s="977" t="s">
        <v>533</v>
      </c>
      <c r="AL75" s="975"/>
      <c r="AM75" s="975"/>
      <c r="AN75" s="975"/>
      <c r="AO75" s="976"/>
      <c r="AP75" s="977" t="s">
        <v>533</v>
      </c>
      <c r="AQ75" s="975"/>
      <c r="AR75" s="975"/>
      <c r="AS75" s="975"/>
      <c r="AT75" s="976"/>
      <c r="AU75" s="977" t="s">
        <v>533</v>
      </c>
      <c r="AV75" s="975"/>
      <c r="AW75" s="975"/>
      <c r="AX75" s="975"/>
      <c r="AY75" s="976"/>
      <c r="AZ75" s="968" t="s">
        <v>534</v>
      </c>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528</v>
      </c>
      <c r="C76" s="971"/>
      <c r="D76" s="971"/>
      <c r="E76" s="971"/>
      <c r="F76" s="971"/>
      <c r="G76" s="971"/>
      <c r="H76" s="971"/>
      <c r="I76" s="971"/>
      <c r="J76" s="971"/>
      <c r="K76" s="971"/>
      <c r="L76" s="971"/>
      <c r="M76" s="971"/>
      <c r="N76" s="971"/>
      <c r="O76" s="971"/>
      <c r="P76" s="972"/>
      <c r="Q76" s="974">
        <v>600986</v>
      </c>
      <c r="R76" s="975"/>
      <c r="S76" s="975"/>
      <c r="T76" s="975"/>
      <c r="U76" s="976"/>
      <c r="V76" s="977">
        <v>579982</v>
      </c>
      <c r="W76" s="975"/>
      <c r="X76" s="975"/>
      <c r="Y76" s="975"/>
      <c r="Z76" s="976"/>
      <c r="AA76" s="977">
        <v>21004</v>
      </c>
      <c r="AB76" s="975"/>
      <c r="AC76" s="975"/>
      <c r="AD76" s="975"/>
      <c r="AE76" s="976"/>
      <c r="AF76" s="977">
        <v>21004</v>
      </c>
      <c r="AG76" s="975"/>
      <c r="AH76" s="975"/>
      <c r="AI76" s="975"/>
      <c r="AJ76" s="976"/>
      <c r="AK76" s="977">
        <v>6841</v>
      </c>
      <c r="AL76" s="975"/>
      <c r="AM76" s="975"/>
      <c r="AN76" s="975"/>
      <c r="AO76" s="976"/>
      <c r="AP76" s="977" t="s">
        <v>533</v>
      </c>
      <c r="AQ76" s="975"/>
      <c r="AR76" s="975"/>
      <c r="AS76" s="975"/>
      <c r="AT76" s="976"/>
      <c r="AU76" s="977" t="s">
        <v>533</v>
      </c>
      <c r="AV76" s="975"/>
      <c r="AW76" s="975"/>
      <c r="AX76" s="975"/>
      <c r="AY76" s="976"/>
      <c r="AZ76" s="968" t="s">
        <v>535</v>
      </c>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529</v>
      </c>
      <c r="C77" s="971"/>
      <c r="D77" s="971"/>
      <c r="E77" s="971"/>
      <c r="F77" s="971"/>
      <c r="G77" s="971"/>
      <c r="H77" s="971"/>
      <c r="I77" s="971"/>
      <c r="J77" s="971"/>
      <c r="K77" s="971"/>
      <c r="L77" s="971"/>
      <c r="M77" s="971"/>
      <c r="N77" s="971"/>
      <c r="O77" s="971"/>
      <c r="P77" s="972"/>
      <c r="Q77" s="974">
        <v>34897</v>
      </c>
      <c r="R77" s="975"/>
      <c r="S77" s="975"/>
      <c r="T77" s="975"/>
      <c r="U77" s="976"/>
      <c r="V77" s="977">
        <v>34814</v>
      </c>
      <c r="W77" s="975"/>
      <c r="X77" s="975"/>
      <c r="Y77" s="975"/>
      <c r="Z77" s="976"/>
      <c r="AA77" s="977">
        <v>83</v>
      </c>
      <c r="AB77" s="975"/>
      <c r="AC77" s="975"/>
      <c r="AD77" s="975"/>
      <c r="AE77" s="976"/>
      <c r="AF77" s="977">
        <v>83</v>
      </c>
      <c r="AG77" s="975"/>
      <c r="AH77" s="975"/>
      <c r="AI77" s="975"/>
      <c r="AJ77" s="976"/>
      <c r="AK77" s="977">
        <v>2162</v>
      </c>
      <c r="AL77" s="975"/>
      <c r="AM77" s="975"/>
      <c r="AN77" s="975"/>
      <c r="AO77" s="976"/>
      <c r="AP77" s="977" t="s">
        <v>533</v>
      </c>
      <c r="AQ77" s="975"/>
      <c r="AR77" s="975"/>
      <c r="AS77" s="975"/>
      <c r="AT77" s="976"/>
      <c r="AU77" s="977" t="s">
        <v>533</v>
      </c>
      <c r="AV77" s="975"/>
      <c r="AW77" s="975"/>
      <c r="AX77" s="975"/>
      <c r="AY77" s="976"/>
      <c r="AZ77" s="968" t="s">
        <v>534</v>
      </c>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529</v>
      </c>
      <c r="C78" s="971"/>
      <c r="D78" s="971"/>
      <c r="E78" s="971"/>
      <c r="F78" s="971"/>
      <c r="G78" s="971"/>
      <c r="H78" s="971"/>
      <c r="I78" s="971"/>
      <c r="J78" s="971"/>
      <c r="K78" s="971"/>
      <c r="L78" s="971"/>
      <c r="M78" s="971"/>
      <c r="N78" s="971"/>
      <c r="O78" s="971"/>
      <c r="P78" s="972"/>
      <c r="Q78" s="973">
        <v>328</v>
      </c>
      <c r="R78" s="967"/>
      <c r="S78" s="967"/>
      <c r="T78" s="967"/>
      <c r="U78" s="967"/>
      <c r="V78" s="967">
        <v>163</v>
      </c>
      <c r="W78" s="967"/>
      <c r="X78" s="967"/>
      <c r="Y78" s="967"/>
      <c r="Z78" s="967"/>
      <c r="AA78" s="967">
        <v>165</v>
      </c>
      <c r="AB78" s="967"/>
      <c r="AC78" s="967"/>
      <c r="AD78" s="967"/>
      <c r="AE78" s="967"/>
      <c r="AF78" s="967">
        <v>165</v>
      </c>
      <c r="AG78" s="967"/>
      <c r="AH78" s="967"/>
      <c r="AI78" s="967"/>
      <c r="AJ78" s="967"/>
      <c r="AK78" s="967" t="s">
        <v>533</v>
      </c>
      <c r="AL78" s="967"/>
      <c r="AM78" s="967"/>
      <c r="AN78" s="967"/>
      <c r="AO78" s="967"/>
      <c r="AP78" s="967" t="s">
        <v>533</v>
      </c>
      <c r="AQ78" s="967"/>
      <c r="AR78" s="967"/>
      <c r="AS78" s="967"/>
      <c r="AT78" s="967"/>
      <c r="AU78" s="967" t="s">
        <v>533</v>
      </c>
      <c r="AV78" s="967"/>
      <c r="AW78" s="967"/>
      <c r="AX78" s="967"/>
      <c r="AY78" s="967"/>
      <c r="AZ78" s="968" t="s">
        <v>536</v>
      </c>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530</v>
      </c>
      <c r="C79" s="971"/>
      <c r="D79" s="971"/>
      <c r="E79" s="971"/>
      <c r="F79" s="971"/>
      <c r="G79" s="971"/>
      <c r="H79" s="971"/>
      <c r="I79" s="971"/>
      <c r="J79" s="971"/>
      <c r="K79" s="971"/>
      <c r="L79" s="971"/>
      <c r="M79" s="971"/>
      <c r="N79" s="971"/>
      <c r="O79" s="971"/>
      <c r="P79" s="972"/>
      <c r="Q79" s="973">
        <v>406</v>
      </c>
      <c r="R79" s="967"/>
      <c r="S79" s="967"/>
      <c r="T79" s="967"/>
      <c r="U79" s="967"/>
      <c r="V79" s="967">
        <v>393</v>
      </c>
      <c r="W79" s="967"/>
      <c r="X79" s="967"/>
      <c r="Y79" s="967"/>
      <c r="Z79" s="967"/>
      <c r="AA79" s="967">
        <v>14</v>
      </c>
      <c r="AB79" s="967"/>
      <c r="AC79" s="967"/>
      <c r="AD79" s="967"/>
      <c r="AE79" s="967"/>
      <c r="AF79" s="967">
        <v>14</v>
      </c>
      <c r="AG79" s="967"/>
      <c r="AH79" s="967"/>
      <c r="AI79" s="967"/>
      <c r="AJ79" s="967"/>
      <c r="AK79" s="967">
        <v>98</v>
      </c>
      <c r="AL79" s="967"/>
      <c r="AM79" s="967"/>
      <c r="AN79" s="967"/>
      <c r="AO79" s="967"/>
      <c r="AP79" s="967" t="s">
        <v>533</v>
      </c>
      <c r="AQ79" s="967"/>
      <c r="AR79" s="967"/>
      <c r="AS79" s="967"/>
      <c r="AT79" s="967"/>
      <c r="AU79" s="967" t="s">
        <v>533</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387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26484</v>
      </c>
      <c r="AG88" s="955"/>
      <c r="AH88" s="955"/>
      <c r="AI88" s="955"/>
      <c r="AJ88" s="955"/>
      <c r="AK88" s="959"/>
      <c r="AL88" s="959"/>
      <c r="AM88" s="959"/>
      <c r="AN88" s="959"/>
      <c r="AO88" s="959"/>
      <c r="AP88" s="955">
        <v>15220</v>
      </c>
      <c r="AQ88" s="955"/>
      <c r="AR88" s="955"/>
      <c r="AS88" s="955"/>
      <c r="AT88" s="955"/>
      <c r="AU88" s="955">
        <v>4434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388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1</v>
      </c>
      <c r="CS102" s="947"/>
      <c r="CT102" s="947"/>
      <c r="CU102" s="947"/>
      <c r="CV102" s="948"/>
      <c r="CW102" s="946">
        <v>0</v>
      </c>
      <c r="CX102" s="947"/>
      <c r="CY102" s="947"/>
      <c r="CZ102" s="947"/>
      <c r="DA102" s="948"/>
      <c r="DB102" s="946">
        <v>0</v>
      </c>
      <c r="DC102" s="947"/>
      <c r="DD102" s="947"/>
      <c r="DE102" s="947"/>
      <c r="DF102" s="948"/>
      <c r="DG102" s="946">
        <v>0</v>
      </c>
      <c r="DH102" s="947"/>
      <c r="DI102" s="947"/>
      <c r="DJ102" s="947"/>
      <c r="DK102" s="948"/>
      <c r="DL102" s="946">
        <v>0</v>
      </c>
      <c r="DM102" s="947"/>
      <c r="DN102" s="947"/>
      <c r="DO102" s="947"/>
      <c r="DP102" s="948"/>
      <c r="DQ102" s="946">
        <v>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396</v>
      </c>
      <c r="AB109" s="888"/>
      <c r="AC109" s="888"/>
      <c r="AD109" s="888"/>
      <c r="AE109" s="889"/>
      <c r="AF109" s="890" t="s">
        <v>285</v>
      </c>
      <c r="AG109" s="888"/>
      <c r="AH109" s="888"/>
      <c r="AI109" s="888"/>
      <c r="AJ109" s="889"/>
      <c r="AK109" s="890" t="s">
        <v>284</v>
      </c>
      <c r="AL109" s="888"/>
      <c r="AM109" s="888"/>
      <c r="AN109" s="888"/>
      <c r="AO109" s="889"/>
      <c r="AP109" s="890" t="s">
        <v>397</v>
      </c>
      <c r="AQ109" s="888"/>
      <c r="AR109" s="888"/>
      <c r="AS109" s="888"/>
      <c r="AT109" s="919"/>
      <c r="AU109" s="887" t="s">
        <v>395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396</v>
      </c>
      <c r="BR109" s="888"/>
      <c r="BS109" s="888"/>
      <c r="BT109" s="888"/>
      <c r="BU109" s="889"/>
      <c r="BV109" s="890" t="s">
        <v>285</v>
      </c>
      <c r="BW109" s="888"/>
      <c r="BX109" s="888"/>
      <c r="BY109" s="888"/>
      <c r="BZ109" s="889"/>
      <c r="CA109" s="890" t="s">
        <v>284</v>
      </c>
      <c r="CB109" s="888"/>
      <c r="CC109" s="888"/>
      <c r="CD109" s="888"/>
      <c r="CE109" s="889"/>
      <c r="CF109" s="928" t="s">
        <v>397</v>
      </c>
      <c r="CG109" s="928"/>
      <c r="CH109" s="928"/>
      <c r="CI109" s="928"/>
      <c r="CJ109" s="928"/>
      <c r="CK109" s="890" t="s">
        <v>398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396</v>
      </c>
      <c r="DH109" s="888"/>
      <c r="DI109" s="888"/>
      <c r="DJ109" s="888"/>
      <c r="DK109" s="889"/>
      <c r="DL109" s="890" t="s">
        <v>285</v>
      </c>
      <c r="DM109" s="888"/>
      <c r="DN109" s="888"/>
      <c r="DO109" s="888"/>
      <c r="DP109" s="889"/>
      <c r="DQ109" s="890" t="s">
        <v>284</v>
      </c>
      <c r="DR109" s="888"/>
      <c r="DS109" s="888"/>
      <c r="DT109" s="888"/>
      <c r="DU109" s="889"/>
      <c r="DV109" s="890" t="s">
        <v>397</v>
      </c>
      <c r="DW109" s="888"/>
      <c r="DX109" s="888"/>
      <c r="DY109" s="888"/>
      <c r="DZ109" s="919"/>
    </row>
    <row r="110" spans="1:131" s="197" customFormat="1" ht="26.25" customHeight="1">
      <c r="A110" s="757" t="s">
        <v>399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1486081</v>
      </c>
      <c r="AB110" s="873"/>
      <c r="AC110" s="873"/>
      <c r="AD110" s="873"/>
      <c r="AE110" s="874"/>
      <c r="AF110" s="875">
        <v>1527252</v>
      </c>
      <c r="AG110" s="873"/>
      <c r="AH110" s="873"/>
      <c r="AI110" s="873"/>
      <c r="AJ110" s="874"/>
      <c r="AK110" s="875">
        <v>1615663</v>
      </c>
      <c r="AL110" s="873"/>
      <c r="AM110" s="873"/>
      <c r="AN110" s="873"/>
      <c r="AO110" s="874"/>
      <c r="AP110" s="876">
        <v>14.7</v>
      </c>
      <c r="AQ110" s="877"/>
      <c r="AR110" s="877"/>
      <c r="AS110" s="877"/>
      <c r="AT110" s="878"/>
      <c r="AU110" s="920" t="s">
        <v>60</v>
      </c>
      <c r="AV110" s="921"/>
      <c r="AW110" s="921"/>
      <c r="AX110" s="921"/>
      <c r="AY110" s="922"/>
      <c r="AZ110" s="816" t="s">
        <v>400</v>
      </c>
      <c r="BA110" s="758"/>
      <c r="BB110" s="758"/>
      <c r="BC110" s="758"/>
      <c r="BD110" s="758"/>
      <c r="BE110" s="758"/>
      <c r="BF110" s="758"/>
      <c r="BG110" s="758"/>
      <c r="BH110" s="758"/>
      <c r="BI110" s="758"/>
      <c r="BJ110" s="758"/>
      <c r="BK110" s="758"/>
      <c r="BL110" s="758"/>
      <c r="BM110" s="758"/>
      <c r="BN110" s="758"/>
      <c r="BO110" s="758"/>
      <c r="BP110" s="759"/>
      <c r="BQ110" s="799">
        <v>16346752</v>
      </c>
      <c r="BR110" s="800"/>
      <c r="BS110" s="800"/>
      <c r="BT110" s="800"/>
      <c r="BU110" s="800"/>
      <c r="BV110" s="800">
        <v>17925079</v>
      </c>
      <c r="BW110" s="800"/>
      <c r="BX110" s="800"/>
      <c r="BY110" s="800"/>
      <c r="BZ110" s="800"/>
      <c r="CA110" s="800">
        <v>18232802</v>
      </c>
      <c r="CB110" s="800"/>
      <c r="CC110" s="800"/>
      <c r="CD110" s="800"/>
      <c r="CE110" s="800"/>
      <c r="CF110" s="861">
        <v>165.6</v>
      </c>
      <c r="CG110" s="862"/>
      <c r="CH110" s="862"/>
      <c r="CI110" s="862"/>
      <c r="CJ110" s="862"/>
      <c r="CK110" s="916" t="s">
        <v>401</v>
      </c>
      <c r="CL110" s="864"/>
      <c r="CM110" s="869" t="s">
        <v>402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v>681526</v>
      </c>
      <c r="DM110" s="800"/>
      <c r="DN110" s="800"/>
      <c r="DO110" s="800"/>
      <c r="DP110" s="800"/>
      <c r="DQ110" s="800">
        <v>632845</v>
      </c>
      <c r="DR110" s="800"/>
      <c r="DS110" s="800"/>
      <c r="DT110" s="800"/>
      <c r="DU110" s="800"/>
      <c r="DV110" s="801">
        <v>5.7</v>
      </c>
      <c r="DW110" s="801"/>
      <c r="DX110" s="801"/>
      <c r="DY110" s="801"/>
      <c r="DZ110" s="802"/>
    </row>
    <row r="111" spans="1:131" s="197" customFormat="1" ht="26.25" customHeight="1">
      <c r="A111" s="778" t="s">
        <v>403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404</v>
      </c>
      <c r="BA111" s="768"/>
      <c r="BB111" s="768"/>
      <c r="BC111" s="768"/>
      <c r="BD111" s="768"/>
      <c r="BE111" s="768"/>
      <c r="BF111" s="768"/>
      <c r="BG111" s="768"/>
      <c r="BH111" s="768"/>
      <c r="BI111" s="768"/>
      <c r="BJ111" s="768"/>
      <c r="BK111" s="768"/>
      <c r="BL111" s="768"/>
      <c r="BM111" s="768"/>
      <c r="BN111" s="768"/>
      <c r="BO111" s="768"/>
      <c r="BP111" s="769"/>
      <c r="BQ111" s="770">
        <v>2359445</v>
      </c>
      <c r="BR111" s="771"/>
      <c r="BS111" s="771"/>
      <c r="BT111" s="771"/>
      <c r="BU111" s="771"/>
      <c r="BV111" s="771">
        <v>2397197</v>
      </c>
      <c r="BW111" s="771"/>
      <c r="BX111" s="771"/>
      <c r="BY111" s="771"/>
      <c r="BZ111" s="771"/>
      <c r="CA111" s="771">
        <v>2143482</v>
      </c>
      <c r="CB111" s="771"/>
      <c r="CC111" s="771"/>
      <c r="CD111" s="771"/>
      <c r="CE111" s="771"/>
      <c r="CF111" s="848">
        <v>19.5</v>
      </c>
      <c r="CG111" s="849"/>
      <c r="CH111" s="849"/>
      <c r="CI111" s="849"/>
      <c r="CJ111" s="849"/>
      <c r="CK111" s="917"/>
      <c r="CL111" s="866"/>
      <c r="CM111" s="803" t="s">
        <v>405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v>9814</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406</v>
      </c>
      <c r="B112" s="903"/>
      <c r="C112" s="768" t="s">
        <v>407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408</v>
      </c>
      <c r="BA112" s="768"/>
      <c r="BB112" s="768"/>
      <c r="BC112" s="768"/>
      <c r="BD112" s="768"/>
      <c r="BE112" s="768"/>
      <c r="BF112" s="768"/>
      <c r="BG112" s="768"/>
      <c r="BH112" s="768"/>
      <c r="BI112" s="768"/>
      <c r="BJ112" s="768"/>
      <c r="BK112" s="768"/>
      <c r="BL112" s="768"/>
      <c r="BM112" s="768"/>
      <c r="BN112" s="768"/>
      <c r="BO112" s="768"/>
      <c r="BP112" s="769"/>
      <c r="BQ112" s="770" t="s">
        <v>110</v>
      </c>
      <c r="BR112" s="771"/>
      <c r="BS112" s="771"/>
      <c r="BT112" s="771"/>
      <c r="BU112" s="771"/>
      <c r="BV112" s="771" t="s">
        <v>110</v>
      </c>
      <c r="BW112" s="771"/>
      <c r="BX112" s="771"/>
      <c r="BY112" s="771"/>
      <c r="BZ112" s="771"/>
      <c r="CA112" s="771" t="s">
        <v>110</v>
      </c>
      <c r="CB112" s="771"/>
      <c r="CC112" s="771"/>
      <c r="CD112" s="771"/>
      <c r="CE112" s="771"/>
      <c r="CF112" s="848" t="s">
        <v>110</v>
      </c>
      <c r="CG112" s="849"/>
      <c r="CH112" s="849"/>
      <c r="CI112" s="849"/>
      <c r="CJ112" s="849"/>
      <c r="CK112" s="917"/>
      <c r="CL112" s="866"/>
      <c r="CM112" s="803" t="s">
        <v>409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410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t="s">
        <v>110</v>
      </c>
      <c r="AB113" s="909"/>
      <c r="AC113" s="909"/>
      <c r="AD113" s="909"/>
      <c r="AE113" s="910"/>
      <c r="AF113" s="911" t="s">
        <v>110</v>
      </c>
      <c r="AG113" s="909"/>
      <c r="AH113" s="909"/>
      <c r="AI113" s="909"/>
      <c r="AJ113" s="910"/>
      <c r="AK113" s="911" t="s">
        <v>110</v>
      </c>
      <c r="AL113" s="909"/>
      <c r="AM113" s="909"/>
      <c r="AN113" s="909"/>
      <c r="AO113" s="910"/>
      <c r="AP113" s="912" t="s">
        <v>110</v>
      </c>
      <c r="AQ113" s="913"/>
      <c r="AR113" s="913"/>
      <c r="AS113" s="913"/>
      <c r="AT113" s="914"/>
      <c r="AU113" s="923"/>
      <c r="AV113" s="924"/>
      <c r="AW113" s="924"/>
      <c r="AX113" s="924"/>
      <c r="AY113" s="925"/>
      <c r="AZ113" s="767" t="s">
        <v>411</v>
      </c>
      <c r="BA113" s="768"/>
      <c r="BB113" s="768"/>
      <c r="BC113" s="768"/>
      <c r="BD113" s="768"/>
      <c r="BE113" s="768"/>
      <c r="BF113" s="768"/>
      <c r="BG113" s="768"/>
      <c r="BH113" s="768"/>
      <c r="BI113" s="768"/>
      <c r="BJ113" s="768"/>
      <c r="BK113" s="768"/>
      <c r="BL113" s="768"/>
      <c r="BM113" s="768"/>
      <c r="BN113" s="768"/>
      <c r="BO113" s="768"/>
      <c r="BP113" s="769"/>
      <c r="BQ113" s="770">
        <v>4843374</v>
      </c>
      <c r="BR113" s="771"/>
      <c r="BS113" s="771"/>
      <c r="BT113" s="771"/>
      <c r="BU113" s="771"/>
      <c r="BV113" s="771">
        <v>4647165</v>
      </c>
      <c r="BW113" s="771"/>
      <c r="BX113" s="771"/>
      <c r="BY113" s="771"/>
      <c r="BZ113" s="771"/>
      <c r="CA113" s="771">
        <v>4433258</v>
      </c>
      <c r="CB113" s="771"/>
      <c r="CC113" s="771"/>
      <c r="CD113" s="771"/>
      <c r="CE113" s="771"/>
      <c r="CF113" s="848">
        <v>40.299999999999997</v>
      </c>
      <c r="CG113" s="849"/>
      <c r="CH113" s="849"/>
      <c r="CI113" s="849"/>
      <c r="CJ113" s="849"/>
      <c r="CK113" s="917"/>
      <c r="CL113" s="866"/>
      <c r="CM113" s="803" t="s">
        <v>412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v>1924306</v>
      </c>
      <c r="DH113" s="784"/>
      <c r="DI113" s="784"/>
      <c r="DJ113" s="784"/>
      <c r="DK113" s="785"/>
      <c r="DL113" s="786">
        <v>1715671</v>
      </c>
      <c r="DM113" s="784"/>
      <c r="DN113" s="784"/>
      <c r="DO113" s="784"/>
      <c r="DP113" s="785"/>
      <c r="DQ113" s="786">
        <v>1510637</v>
      </c>
      <c r="DR113" s="784"/>
      <c r="DS113" s="784"/>
      <c r="DT113" s="784"/>
      <c r="DU113" s="785"/>
      <c r="DV113" s="754">
        <v>13.7</v>
      </c>
      <c r="DW113" s="755"/>
      <c r="DX113" s="755"/>
      <c r="DY113" s="755"/>
      <c r="DZ113" s="756"/>
    </row>
    <row r="114" spans="1:130" s="197" customFormat="1" ht="26.25" customHeight="1">
      <c r="A114" s="904"/>
      <c r="B114" s="905"/>
      <c r="C114" s="768" t="s">
        <v>413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520056</v>
      </c>
      <c r="AB114" s="784"/>
      <c r="AC114" s="784"/>
      <c r="AD114" s="784"/>
      <c r="AE114" s="785"/>
      <c r="AF114" s="786">
        <v>508750</v>
      </c>
      <c r="AG114" s="784"/>
      <c r="AH114" s="784"/>
      <c r="AI114" s="784"/>
      <c r="AJ114" s="785"/>
      <c r="AK114" s="786">
        <v>515289</v>
      </c>
      <c r="AL114" s="784"/>
      <c r="AM114" s="784"/>
      <c r="AN114" s="784"/>
      <c r="AO114" s="785"/>
      <c r="AP114" s="754">
        <v>4.7</v>
      </c>
      <c r="AQ114" s="755"/>
      <c r="AR114" s="755"/>
      <c r="AS114" s="755"/>
      <c r="AT114" s="756"/>
      <c r="AU114" s="923"/>
      <c r="AV114" s="924"/>
      <c r="AW114" s="924"/>
      <c r="AX114" s="924"/>
      <c r="AY114" s="925"/>
      <c r="AZ114" s="767" t="s">
        <v>414</v>
      </c>
      <c r="BA114" s="768"/>
      <c r="BB114" s="768"/>
      <c r="BC114" s="768"/>
      <c r="BD114" s="768"/>
      <c r="BE114" s="768"/>
      <c r="BF114" s="768"/>
      <c r="BG114" s="768"/>
      <c r="BH114" s="768"/>
      <c r="BI114" s="768"/>
      <c r="BJ114" s="768"/>
      <c r="BK114" s="768"/>
      <c r="BL114" s="768"/>
      <c r="BM114" s="768"/>
      <c r="BN114" s="768"/>
      <c r="BO114" s="768"/>
      <c r="BP114" s="769"/>
      <c r="BQ114" s="770">
        <v>1557009</v>
      </c>
      <c r="BR114" s="771"/>
      <c r="BS114" s="771"/>
      <c r="BT114" s="771"/>
      <c r="BU114" s="771"/>
      <c r="BV114" s="771">
        <v>1028605</v>
      </c>
      <c r="BW114" s="771"/>
      <c r="BX114" s="771"/>
      <c r="BY114" s="771"/>
      <c r="BZ114" s="771"/>
      <c r="CA114" s="771">
        <v>736819</v>
      </c>
      <c r="CB114" s="771"/>
      <c r="CC114" s="771"/>
      <c r="CD114" s="771"/>
      <c r="CE114" s="771"/>
      <c r="CF114" s="848">
        <v>6.7</v>
      </c>
      <c r="CG114" s="849"/>
      <c r="CH114" s="849"/>
      <c r="CI114" s="849"/>
      <c r="CJ114" s="849"/>
      <c r="CK114" s="917"/>
      <c r="CL114" s="866"/>
      <c r="CM114" s="803" t="s">
        <v>415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416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372741</v>
      </c>
      <c r="AB115" s="909"/>
      <c r="AC115" s="909"/>
      <c r="AD115" s="909"/>
      <c r="AE115" s="910"/>
      <c r="AF115" s="911">
        <v>358294</v>
      </c>
      <c r="AG115" s="909"/>
      <c r="AH115" s="909"/>
      <c r="AI115" s="909"/>
      <c r="AJ115" s="910"/>
      <c r="AK115" s="911">
        <v>253715</v>
      </c>
      <c r="AL115" s="909"/>
      <c r="AM115" s="909"/>
      <c r="AN115" s="909"/>
      <c r="AO115" s="910"/>
      <c r="AP115" s="912">
        <v>2.2999999999999998</v>
      </c>
      <c r="AQ115" s="913"/>
      <c r="AR115" s="913"/>
      <c r="AS115" s="913"/>
      <c r="AT115" s="914"/>
      <c r="AU115" s="923"/>
      <c r="AV115" s="924"/>
      <c r="AW115" s="924"/>
      <c r="AX115" s="924"/>
      <c r="AY115" s="925"/>
      <c r="AZ115" s="767" t="s">
        <v>417</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418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425325</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419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420</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422</v>
      </c>
      <c r="Z117" s="889"/>
      <c r="AA117" s="894">
        <v>2378878</v>
      </c>
      <c r="AB117" s="895"/>
      <c r="AC117" s="895"/>
      <c r="AD117" s="895"/>
      <c r="AE117" s="896"/>
      <c r="AF117" s="898">
        <v>2394296</v>
      </c>
      <c r="AG117" s="895"/>
      <c r="AH117" s="895"/>
      <c r="AI117" s="895"/>
      <c r="AJ117" s="896"/>
      <c r="AK117" s="898">
        <v>2384667</v>
      </c>
      <c r="AL117" s="895"/>
      <c r="AM117" s="895"/>
      <c r="AN117" s="895"/>
      <c r="AO117" s="896"/>
      <c r="AP117" s="899"/>
      <c r="AQ117" s="900"/>
      <c r="AR117" s="900"/>
      <c r="AS117" s="900"/>
      <c r="AT117" s="901"/>
      <c r="AU117" s="923"/>
      <c r="AV117" s="924"/>
      <c r="AW117" s="924"/>
      <c r="AX117" s="924"/>
      <c r="AY117" s="925"/>
      <c r="AZ117" s="845" t="s">
        <v>423</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398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396</v>
      </c>
      <c r="AB118" s="888"/>
      <c r="AC118" s="888"/>
      <c r="AD118" s="888"/>
      <c r="AE118" s="889"/>
      <c r="AF118" s="890" t="s">
        <v>285</v>
      </c>
      <c r="AG118" s="888"/>
      <c r="AH118" s="888"/>
      <c r="AI118" s="888"/>
      <c r="AJ118" s="889"/>
      <c r="AK118" s="890" t="s">
        <v>284</v>
      </c>
      <c r="AL118" s="888"/>
      <c r="AM118" s="888"/>
      <c r="AN118" s="888"/>
      <c r="AO118" s="889"/>
      <c r="AP118" s="891" t="s">
        <v>397</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425</v>
      </c>
      <c r="BP118" s="838"/>
      <c r="BQ118" s="857">
        <v>25106580</v>
      </c>
      <c r="BR118" s="858"/>
      <c r="BS118" s="858"/>
      <c r="BT118" s="858"/>
      <c r="BU118" s="858"/>
      <c r="BV118" s="858">
        <v>25998046</v>
      </c>
      <c r="BW118" s="858"/>
      <c r="BX118" s="858"/>
      <c r="BY118" s="858"/>
      <c r="BZ118" s="858"/>
      <c r="CA118" s="858">
        <v>25546361</v>
      </c>
      <c r="CB118" s="858"/>
      <c r="CC118" s="858"/>
      <c r="CD118" s="858"/>
      <c r="CE118" s="858"/>
      <c r="CF118" s="743"/>
      <c r="CG118" s="744"/>
      <c r="CH118" s="744"/>
      <c r="CI118" s="744"/>
      <c r="CJ118" s="841"/>
      <c r="CK118" s="917"/>
      <c r="CL118" s="866"/>
      <c r="CM118" s="803" t="s">
        <v>426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401</v>
      </c>
      <c r="B119" s="864"/>
      <c r="C119" s="869" t="s">
        <v>402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v>28453</v>
      </c>
      <c r="AG119" s="873"/>
      <c r="AH119" s="873"/>
      <c r="AI119" s="873"/>
      <c r="AJ119" s="874"/>
      <c r="AK119" s="875">
        <v>48680</v>
      </c>
      <c r="AL119" s="873"/>
      <c r="AM119" s="873"/>
      <c r="AN119" s="873"/>
      <c r="AO119" s="874"/>
      <c r="AP119" s="876">
        <v>0.4</v>
      </c>
      <c r="AQ119" s="877"/>
      <c r="AR119" s="877"/>
      <c r="AS119" s="877"/>
      <c r="AT119" s="878"/>
      <c r="AU119" s="879" t="s">
        <v>427</v>
      </c>
      <c r="AV119" s="880"/>
      <c r="AW119" s="880"/>
      <c r="AX119" s="880"/>
      <c r="AY119" s="881"/>
      <c r="AZ119" s="816" t="s">
        <v>428</v>
      </c>
      <c r="BA119" s="758"/>
      <c r="BB119" s="758"/>
      <c r="BC119" s="758"/>
      <c r="BD119" s="758"/>
      <c r="BE119" s="758"/>
      <c r="BF119" s="758"/>
      <c r="BG119" s="758"/>
      <c r="BH119" s="758"/>
      <c r="BI119" s="758"/>
      <c r="BJ119" s="758"/>
      <c r="BK119" s="758"/>
      <c r="BL119" s="758"/>
      <c r="BM119" s="758"/>
      <c r="BN119" s="758"/>
      <c r="BO119" s="758"/>
      <c r="BP119" s="759"/>
      <c r="BQ119" s="799">
        <v>4191975</v>
      </c>
      <c r="BR119" s="800"/>
      <c r="BS119" s="800"/>
      <c r="BT119" s="800"/>
      <c r="BU119" s="800"/>
      <c r="BV119" s="800">
        <v>4774563</v>
      </c>
      <c r="BW119" s="800"/>
      <c r="BX119" s="800"/>
      <c r="BY119" s="800"/>
      <c r="BZ119" s="800"/>
      <c r="CA119" s="800">
        <v>4603625</v>
      </c>
      <c r="CB119" s="800"/>
      <c r="CC119" s="800"/>
      <c r="CD119" s="800"/>
      <c r="CE119" s="800"/>
      <c r="CF119" s="861">
        <v>41.8</v>
      </c>
      <c r="CG119" s="862"/>
      <c r="CH119" s="862"/>
      <c r="CI119" s="862"/>
      <c r="CJ119" s="862"/>
      <c r="CK119" s="918"/>
      <c r="CL119" s="868"/>
      <c r="CM119" s="825" t="s">
        <v>429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v>20160</v>
      </c>
      <c r="AB120" s="784"/>
      <c r="AC120" s="784"/>
      <c r="AD120" s="784"/>
      <c r="AE120" s="785"/>
      <c r="AF120" s="786">
        <v>9815</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430</v>
      </c>
      <c r="BA120" s="768"/>
      <c r="BB120" s="768"/>
      <c r="BC120" s="768"/>
      <c r="BD120" s="768"/>
      <c r="BE120" s="768"/>
      <c r="BF120" s="768"/>
      <c r="BG120" s="768"/>
      <c r="BH120" s="768"/>
      <c r="BI120" s="768"/>
      <c r="BJ120" s="768"/>
      <c r="BK120" s="768"/>
      <c r="BL120" s="768"/>
      <c r="BM120" s="768"/>
      <c r="BN120" s="768"/>
      <c r="BO120" s="768"/>
      <c r="BP120" s="769"/>
      <c r="BQ120" s="770">
        <v>3792659</v>
      </c>
      <c r="BR120" s="771"/>
      <c r="BS120" s="771"/>
      <c r="BT120" s="771"/>
      <c r="BU120" s="771"/>
      <c r="BV120" s="771">
        <v>3715110</v>
      </c>
      <c r="BW120" s="771"/>
      <c r="BX120" s="771"/>
      <c r="BY120" s="771"/>
      <c r="BZ120" s="771"/>
      <c r="CA120" s="771">
        <v>3664609</v>
      </c>
      <c r="CB120" s="771"/>
      <c r="CC120" s="771"/>
      <c r="CD120" s="771"/>
      <c r="CE120" s="771"/>
      <c r="CF120" s="848">
        <v>33.299999999999997</v>
      </c>
      <c r="CG120" s="849"/>
      <c r="CH120" s="849"/>
      <c r="CI120" s="849"/>
      <c r="CJ120" s="849"/>
      <c r="CK120" s="850" t="s">
        <v>431</v>
      </c>
      <c r="CL120" s="810"/>
      <c r="CM120" s="810"/>
      <c r="CN120" s="810"/>
      <c r="CO120" s="811"/>
      <c r="CP120" s="854"/>
      <c r="CQ120" s="855"/>
      <c r="CR120" s="855"/>
      <c r="CS120" s="855"/>
      <c r="CT120" s="855"/>
      <c r="CU120" s="855"/>
      <c r="CV120" s="855"/>
      <c r="CW120" s="855"/>
      <c r="CX120" s="855"/>
      <c r="CY120" s="855"/>
      <c r="CZ120" s="855"/>
      <c r="DA120" s="855"/>
      <c r="DB120" s="855"/>
      <c r="DC120" s="855"/>
      <c r="DD120" s="855"/>
      <c r="DE120" s="855"/>
      <c r="DF120" s="856"/>
      <c r="DG120" s="799"/>
      <c r="DH120" s="800"/>
      <c r="DI120" s="800"/>
      <c r="DJ120" s="800"/>
      <c r="DK120" s="800"/>
      <c r="DL120" s="800"/>
      <c r="DM120" s="800"/>
      <c r="DN120" s="800"/>
      <c r="DO120" s="800"/>
      <c r="DP120" s="800"/>
      <c r="DQ120" s="800"/>
      <c r="DR120" s="800"/>
      <c r="DS120" s="800"/>
      <c r="DT120" s="800"/>
      <c r="DU120" s="800"/>
      <c r="DV120" s="801"/>
      <c r="DW120" s="801"/>
      <c r="DX120" s="801"/>
      <c r="DY120" s="801"/>
      <c r="DZ120" s="802"/>
    </row>
    <row r="121" spans="1:130" s="197" customFormat="1" ht="26.25" customHeight="1">
      <c r="A121" s="865"/>
      <c r="B121" s="866"/>
      <c r="C121" s="842" t="s">
        <v>432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212237</v>
      </c>
      <c r="AB121" s="784"/>
      <c r="AC121" s="784"/>
      <c r="AD121" s="784"/>
      <c r="AE121" s="785"/>
      <c r="AF121" s="786">
        <v>208635</v>
      </c>
      <c r="AG121" s="784"/>
      <c r="AH121" s="784"/>
      <c r="AI121" s="784"/>
      <c r="AJ121" s="785"/>
      <c r="AK121" s="786">
        <v>205035</v>
      </c>
      <c r="AL121" s="784"/>
      <c r="AM121" s="784"/>
      <c r="AN121" s="784"/>
      <c r="AO121" s="785"/>
      <c r="AP121" s="754">
        <v>1.9</v>
      </c>
      <c r="AQ121" s="755"/>
      <c r="AR121" s="755"/>
      <c r="AS121" s="755"/>
      <c r="AT121" s="756"/>
      <c r="AU121" s="882"/>
      <c r="AV121" s="883"/>
      <c r="AW121" s="883"/>
      <c r="AX121" s="883"/>
      <c r="AY121" s="884"/>
      <c r="AZ121" s="845" t="s">
        <v>433</v>
      </c>
      <c r="BA121" s="846"/>
      <c r="BB121" s="846"/>
      <c r="BC121" s="846"/>
      <c r="BD121" s="846"/>
      <c r="BE121" s="846"/>
      <c r="BF121" s="846"/>
      <c r="BG121" s="846"/>
      <c r="BH121" s="846"/>
      <c r="BI121" s="846"/>
      <c r="BJ121" s="846"/>
      <c r="BK121" s="846"/>
      <c r="BL121" s="846"/>
      <c r="BM121" s="846"/>
      <c r="BN121" s="846"/>
      <c r="BO121" s="846"/>
      <c r="BP121" s="847"/>
      <c r="BQ121" s="857">
        <v>14594211</v>
      </c>
      <c r="BR121" s="858"/>
      <c r="BS121" s="858"/>
      <c r="BT121" s="858"/>
      <c r="BU121" s="858"/>
      <c r="BV121" s="858">
        <v>14958055</v>
      </c>
      <c r="BW121" s="858"/>
      <c r="BX121" s="858"/>
      <c r="BY121" s="858"/>
      <c r="BZ121" s="858"/>
      <c r="CA121" s="858">
        <v>15040261</v>
      </c>
      <c r="CB121" s="858"/>
      <c r="CC121" s="858"/>
      <c r="CD121" s="858"/>
      <c r="CE121" s="858"/>
      <c r="CF121" s="859">
        <v>136.6</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c r="A122" s="865"/>
      <c r="B122" s="866"/>
      <c r="C122" s="803" t="s">
        <v>415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434</v>
      </c>
      <c r="BP122" s="838"/>
      <c r="BQ122" s="839">
        <v>22578845</v>
      </c>
      <c r="BR122" s="840"/>
      <c r="BS122" s="840"/>
      <c r="BT122" s="840"/>
      <c r="BU122" s="840"/>
      <c r="BV122" s="840">
        <v>23447728</v>
      </c>
      <c r="BW122" s="840"/>
      <c r="BX122" s="840"/>
      <c r="BY122" s="840"/>
      <c r="BZ122" s="840"/>
      <c r="CA122" s="840">
        <v>23308495</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23</v>
      </c>
      <c r="BR123" s="832"/>
      <c r="BS123" s="832"/>
      <c r="BT123" s="832"/>
      <c r="BU123" s="832"/>
      <c r="BV123" s="832">
        <v>23.1</v>
      </c>
      <c r="BW123" s="832"/>
      <c r="BX123" s="832"/>
      <c r="BY123" s="832"/>
      <c r="BZ123" s="832"/>
      <c r="CA123" s="832">
        <v>20.3</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v>140344</v>
      </c>
      <c r="AB124" s="784"/>
      <c r="AC124" s="784"/>
      <c r="AD124" s="784"/>
      <c r="AE124" s="785"/>
      <c r="AF124" s="786">
        <v>111391</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c r="CQ124" s="829"/>
      <c r="CR124" s="829"/>
      <c r="CS124" s="829"/>
      <c r="CT124" s="829"/>
      <c r="CU124" s="829"/>
      <c r="CV124" s="829"/>
      <c r="CW124" s="829"/>
      <c r="CX124" s="829"/>
      <c r="CY124" s="829"/>
      <c r="CZ124" s="829"/>
      <c r="DA124" s="829"/>
      <c r="DB124" s="829"/>
      <c r="DC124" s="829"/>
      <c r="DD124" s="829"/>
      <c r="DE124" s="829"/>
      <c r="DF124" s="830"/>
      <c r="DG124" s="716"/>
      <c r="DH124" s="717"/>
      <c r="DI124" s="717"/>
      <c r="DJ124" s="717"/>
      <c r="DK124" s="718"/>
      <c r="DL124" s="719"/>
      <c r="DM124" s="717"/>
      <c r="DN124" s="717"/>
      <c r="DO124" s="717"/>
      <c r="DP124" s="718"/>
      <c r="DQ124" s="719"/>
      <c r="DR124" s="717"/>
      <c r="DS124" s="717"/>
      <c r="DT124" s="717"/>
      <c r="DU124" s="718"/>
      <c r="DV124" s="807"/>
      <c r="DW124" s="808"/>
      <c r="DX124" s="808"/>
      <c r="DY124" s="808"/>
      <c r="DZ124" s="809"/>
    </row>
    <row r="125" spans="1:130" s="197" customFormat="1" ht="26.25" customHeight="1" thickBot="1">
      <c r="A125" s="865"/>
      <c r="B125" s="866"/>
      <c r="C125" s="803" t="s">
        <v>426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436</v>
      </c>
      <c r="CL125" s="810"/>
      <c r="CM125" s="810"/>
      <c r="CN125" s="810"/>
      <c r="CO125" s="811"/>
      <c r="CP125" s="816" t="s">
        <v>437</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429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438</v>
      </c>
      <c r="AY126" s="764"/>
      <c r="AZ126" s="764"/>
      <c r="BA126" s="764"/>
      <c r="BB126" s="764"/>
      <c r="BC126" s="764"/>
      <c r="BD126" s="764"/>
      <c r="BE126" s="765"/>
      <c r="BF126" s="763" t="s">
        <v>439</v>
      </c>
      <c r="BG126" s="764"/>
      <c r="BH126" s="764"/>
      <c r="BI126" s="764"/>
      <c r="BJ126" s="764"/>
      <c r="BK126" s="764"/>
      <c r="BL126" s="765"/>
      <c r="BM126" s="763" t="s">
        <v>440</v>
      </c>
      <c r="BN126" s="764"/>
      <c r="BO126" s="764"/>
      <c r="BP126" s="764"/>
      <c r="BQ126" s="764"/>
      <c r="BR126" s="764"/>
      <c r="BS126" s="765"/>
      <c r="BT126" s="763" t="s">
        <v>441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442</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110</v>
      </c>
      <c r="AB127" s="784"/>
      <c r="AC127" s="784"/>
      <c r="AD127" s="784"/>
      <c r="AE127" s="785"/>
      <c r="AF127" s="786" t="s">
        <v>110</v>
      </c>
      <c r="AG127" s="784"/>
      <c r="AH127" s="784"/>
      <c r="AI127" s="784"/>
      <c r="AJ127" s="785"/>
      <c r="AK127" s="786" t="s">
        <v>110</v>
      </c>
      <c r="AL127" s="784"/>
      <c r="AM127" s="784"/>
      <c r="AN127" s="784"/>
      <c r="AO127" s="785"/>
      <c r="AP127" s="754" t="s">
        <v>110</v>
      </c>
      <c r="AQ127" s="755"/>
      <c r="AR127" s="755"/>
      <c r="AS127" s="755"/>
      <c r="AT127" s="756"/>
      <c r="AU127" s="233"/>
      <c r="AV127" s="233"/>
      <c r="AW127" s="233"/>
      <c r="AX127" s="757" t="s">
        <v>444</v>
      </c>
      <c r="AY127" s="758"/>
      <c r="AZ127" s="758"/>
      <c r="BA127" s="758"/>
      <c r="BB127" s="758"/>
      <c r="BC127" s="758"/>
      <c r="BD127" s="758"/>
      <c r="BE127" s="759"/>
      <c r="BF127" s="760" t="s">
        <v>110</v>
      </c>
      <c r="BG127" s="761"/>
      <c r="BH127" s="761"/>
      <c r="BI127" s="761"/>
      <c r="BJ127" s="761"/>
      <c r="BK127" s="761"/>
      <c r="BL127" s="762"/>
      <c r="BM127" s="760">
        <v>13.02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445</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446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447</v>
      </c>
      <c r="X128" s="797"/>
      <c r="Y128" s="797"/>
      <c r="Z128" s="798"/>
      <c r="AA128" s="723">
        <v>275210</v>
      </c>
      <c r="AB128" s="724"/>
      <c r="AC128" s="724"/>
      <c r="AD128" s="724"/>
      <c r="AE128" s="725"/>
      <c r="AF128" s="726">
        <v>302234</v>
      </c>
      <c r="AG128" s="724"/>
      <c r="AH128" s="724"/>
      <c r="AI128" s="724"/>
      <c r="AJ128" s="725"/>
      <c r="AK128" s="726">
        <v>301253</v>
      </c>
      <c r="AL128" s="724"/>
      <c r="AM128" s="724"/>
      <c r="AN128" s="724"/>
      <c r="AO128" s="725"/>
      <c r="AP128" s="727"/>
      <c r="AQ128" s="728"/>
      <c r="AR128" s="728"/>
      <c r="AS128" s="728"/>
      <c r="AT128" s="729"/>
      <c r="AU128" s="235"/>
      <c r="AV128" s="235"/>
      <c r="AW128" s="235"/>
      <c r="AX128" s="772" t="s">
        <v>448</v>
      </c>
      <c r="AY128" s="768"/>
      <c r="AZ128" s="768"/>
      <c r="BA128" s="768"/>
      <c r="BB128" s="768"/>
      <c r="BC128" s="768"/>
      <c r="BD128" s="768"/>
      <c r="BE128" s="769"/>
      <c r="BF128" s="790" t="s">
        <v>110</v>
      </c>
      <c r="BG128" s="791"/>
      <c r="BH128" s="791"/>
      <c r="BI128" s="791"/>
      <c r="BJ128" s="791"/>
      <c r="BK128" s="791"/>
      <c r="BL128" s="792"/>
      <c r="BM128" s="790">
        <v>18.02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449</v>
      </c>
      <c r="X129" s="781"/>
      <c r="Y129" s="781"/>
      <c r="Z129" s="782"/>
      <c r="AA129" s="783">
        <v>12168547</v>
      </c>
      <c r="AB129" s="784"/>
      <c r="AC129" s="784"/>
      <c r="AD129" s="784"/>
      <c r="AE129" s="785"/>
      <c r="AF129" s="786">
        <v>12287599</v>
      </c>
      <c r="AG129" s="784"/>
      <c r="AH129" s="784"/>
      <c r="AI129" s="784"/>
      <c r="AJ129" s="785"/>
      <c r="AK129" s="786">
        <v>12330779</v>
      </c>
      <c r="AL129" s="784"/>
      <c r="AM129" s="784"/>
      <c r="AN129" s="784"/>
      <c r="AO129" s="785"/>
      <c r="AP129" s="787"/>
      <c r="AQ129" s="788"/>
      <c r="AR129" s="788"/>
      <c r="AS129" s="788"/>
      <c r="AT129" s="789"/>
      <c r="AU129" s="235"/>
      <c r="AV129" s="235"/>
      <c r="AW129" s="235"/>
      <c r="AX129" s="772" t="s">
        <v>450</v>
      </c>
      <c r="AY129" s="768"/>
      <c r="AZ129" s="768"/>
      <c r="BA129" s="768"/>
      <c r="BB129" s="768"/>
      <c r="BC129" s="768"/>
      <c r="BD129" s="768"/>
      <c r="BE129" s="769"/>
      <c r="BF129" s="773">
        <v>7.4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452</v>
      </c>
      <c r="X130" s="781"/>
      <c r="Y130" s="781"/>
      <c r="Z130" s="782"/>
      <c r="AA130" s="783">
        <v>1225635</v>
      </c>
      <c r="AB130" s="784"/>
      <c r="AC130" s="784"/>
      <c r="AD130" s="784"/>
      <c r="AE130" s="785"/>
      <c r="AF130" s="786">
        <v>1263535</v>
      </c>
      <c r="AG130" s="784"/>
      <c r="AH130" s="784"/>
      <c r="AI130" s="784"/>
      <c r="AJ130" s="785"/>
      <c r="AK130" s="786">
        <v>1322491</v>
      </c>
      <c r="AL130" s="784"/>
      <c r="AM130" s="784"/>
      <c r="AN130" s="784"/>
      <c r="AO130" s="785"/>
      <c r="AP130" s="787"/>
      <c r="AQ130" s="788"/>
      <c r="AR130" s="788"/>
      <c r="AS130" s="788"/>
      <c r="AT130" s="789"/>
      <c r="AU130" s="235"/>
      <c r="AV130" s="235"/>
      <c r="AW130" s="235"/>
      <c r="AX130" s="751" t="s">
        <v>453</v>
      </c>
      <c r="AY130" s="752"/>
      <c r="AZ130" s="752"/>
      <c r="BA130" s="752"/>
      <c r="BB130" s="752"/>
      <c r="BC130" s="752"/>
      <c r="BD130" s="752"/>
      <c r="BE130" s="753"/>
      <c r="BF130" s="705">
        <v>20.3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454</v>
      </c>
      <c r="X131" s="714"/>
      <c r="Y131" s="714"/>
      <c r="Z131" s="715"/>
      <c r="AA131" s="716">
        <v>10942912</v>
      </c>
      <c r="AB131" s="717"/>
      <c r="AC131" s="717"/>
      <c r="AD131" s="717"/>
      <c r="AE131" s="718"/>
      <c r="AF131" s="719">
        <v>11024064</v>
      </c>
      <c r="AG131" s="717"/>
      <c r="AH131" s="717"/>
      <c r="AI131" s="717"/>
      <c r="AJ131" s="718"/>
      <c r="AK131" s="719">
        <v>11008288</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455</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456</v>
      </c>
      <c r="W132" s="737"/>
      <c r="X132" s="737"/>
      <c r="Y132" s="737"/>
      <c r="Z132" s="738"/>
      <c r="AA132" s="739">
        <v>8.0237600380000007</v>
      </c>
      <c r="AB132" s="740"/>
      <c r="AC132" s="740"/>
      <c r="AD132" s="740"/>
      <c r="AE132" s="741"/>
      <c r="AF132" s="742">
        <v>7.515622188</v>
      </c>
      <c r="AG132" s="740"/>
      <c r="AH132" s="740"/>
      <c r="AI132" s="740"/>
      <c r="AJ132" s="741"/>
      <c r="AK132" s="742">
        <v>6.9122737340000002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457</v>
      </c>
      <c r="W133" s="746"/>
      <c r="X133" s="746"/>
      <c r="Y133" s="746"/>
      <c r="Z133" s="747"/>
      <c r="AA133" s="748">
        <v>7.9</v>
      </c>
      <c r="AB133" s="749"/>
      <c r="AC133" s="749"/>
      <c r="AD133" s="749"/>
      <c r="AE133" s="750"/>
      <c r="AF133" s="748">
        <v>7.6</v>
      </c>
      <c r="AG133" s="749"/>
      <c r="AH133" s="749"/>
      <c r="AI133" s="749"/>
      <c r="AJ133" s="750"/>
      <c r="AK133" s="748">
        <v>7.4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458</v>
      </c>
      <c r="B5" s="246"/>
      <c r="C5" s="246"/>
      <c r="D5" s="246"/>
      <c r="E5" s="246"/>
      <c r="F5" s="246"/>
      <c r="G5" s="246"/>
      <c r="H5" s="246"/>
      <c r="I5" s="246"/>
      <c r="J5" s="246"/>
      <c r="K5" s="246"/>
      <c r="L5" s="246"/>
      <c r="M5" s="246"/>
      <c r="N5" s="246"/>
      <c r="O5" s="247"/>
    </row>
    <row r="6" spans="1:16">
      <c r="A6" s="248"/>
      <c r="B6" s="244"/>
      <c r="C6" s="244"/>
      <c r="D6" s="244"/>
      <c r="E6" s="244"/>
      <c r="F6" s="244"/>
      <c r="G6" s="249" t="s">
        <v>459</v>
      </c>
      <c r="H6" s="249"/>
      <c r="I6" s="249"/>
      <c r="J6" s="249"/>
      <c r="K6" s="244"/>
      <c r="L6" s="244"/>
      <c r="M6" s="244"/>
      <c r="N6" s="244"/>
    </row>
    <row r="7" spans="1:16">
      <c r="A7" s="248"/>
      <c r="B7" s="244"/>
      <c r="C7" s="244"/>
      <c r="D7" s="244"/>
      <c r="E7" s="244"/>
      <c r="F7" s="244"/>
      <c r="G7" s="251"/>
      <c r="H7" s="252"/>
      <c r="I7" s="252"/>
      <c r="J7" s="253"/>
      <c r="K7" s="1119" t="s">
        <v>460</v>
      </c>
      <c r="L7" s="254"/>
      <c r="M7" s="255" t="s">
        <v>461</v>
      </c>
      <c r="N7" s="256"/>
    </row>
    <row r="8" spans="1:16">
      <c r="A8" s="248"/>
      <c r="B8" s="244"/>
      <c r="C8" s="244"/>
      <c r="D8" s="244"/>
      <c r="E8" s="244"/>
      <c r="F8" s="244"/>
      <c r="G8" s="257"/>
      <c r="H8" s="258"/>
      <c r="I8" s="258"/>
      <c r="J8" s="259"/>
      <c r="K8" s="1120"/>
      <c r="L8" s="260" t="s">
        <v>462</v>
      </c>
      <c r="M8" s="261" t="s">
        <v>463</v>
      </c>
      <c r="N8" s="262" t="s">
        <v>464</v>
      </c>
    </row>
    <row r="9" spans="1:16">
      <c r="A9" s="248"/>
      <c r="B9" s="244"/>
      <c r="C9" s="244"/>
      <c r="D9" s="244"/>
      <c r="E9" s="244"/>
      <c r="F9" s="244"/>
      <c r="G9" s="1133" t="s">
        <v>465</v>
      </c>
      <c r="H9" s="1134"/>
      <c r="I9" s="1134"/>
      <c r="J9" s="1135"/>
      <c r="K9" s="263">
        <v>3927062</v>
      </c>
      <c r="L9" s="264">
        <v>55954</v>
      </c>
      <c r="M9" s="265">
        <v>65114</v>
      </c>
      <c r="N9" s="266">
        <v>-14.1</v>
      </c>
    </row>
    <row r="10" spans="1:16">
      <c r="A10" s="248"/>
      <c r="B10" s="244"/>
      <c r="C10" s="244"/>
      <c r="D10" s="244"/>
      <c r="E10" s="244"/>
      <c r="F10" s="244"/>
      <c r="G10" s="1133" t="s">
        <v>466</v>
      </c>
      <c r="H10" s="1134"/>
      <c r="I10" s="1134"/>
      <c r="J10" s="1135"/>
      <c r="K10" s="267">
        <v>28059</v>
      </c>
      <c r="L10" s="268">
        <v>400</v>
      </c>
      <c r="M10" s="269">
        <v>4538</v>
      </c>
      <c r="N10" s="270">
        <v>-91.2</v>
      </c>
    </row>
    <row r="11" spans="1:16" ht="13.5" customHeight="1">
      <c r="A11" s="248"/>
      <c r="B11" s="244"/>
      <c r="C11" s="244"/>
      <c r="D11" s="244"/>
      <c r="E11" s="244"/>
      <c r="F11" s="244"/>
      <c r="G11" s="1133" t="s">
        <v>467</v>
      </c>
      <c r="H11" s="1134"/>
      <c r="I11" s="1134"/>
      <c r="J11" s="1135"/>
      <c r="K11" s="267">
        <v>848818</v>
      </c>
      <c r="L11" s="268">
        <v>12094</v>
      </c>
      <c r="M11" s="269">
        <v>5513</v>
      </c>
      <c r="N11" s="270">
        <v>119.4</v>
      </c>
    </row>
    <row r="12" spans="1:16" ht="13.5" customHeight="1">
      <c r="A12" s="248"/>
      <c r="B12" s="244"/>
      <c r="C12" s="244"/>
      <c r="D12" s="244"/>
      <c r="E12" s="244"/>
      <c r="F12" s="244"/>
      <c r="G12" s="1133" t="s">
        <v>468</v>
      </c>
      <c r="H12" s="1134"/>
      <c r="I12" s="1134"/>
      <c r="J12" s="1135"/>
      <c r="K12" s="267" t="s">
        <v>469</v>
      </c>
      <c r="L12" s="268" t="s">
        <v>469</v>
      </c>
      <c r="M12" s="269">
        <v>953</v>
      </c>
      <c r="N12" s="270" t="s">
        <v>469</v>
      </c>
    </row>
    <row r="13" spans="1:16" ht="13.5" customHeight="1">
      <c r="A13" s="248"/>
      <c r="B13" s="244"/>
      <c r="C13" s="244"/>
      <c r="D13" s="244"/>
      <c r="E13" s="244"/>
      <c r="F13" s="244"/>
      <c r="G13" s="1133" t="s">
        <v>470</v>
      </c>
      <c r="H13" s="1134"/>
      <c r="I13" s="1134"/>
      <c r="J13" s="1135"/>
      <c r="K13" s="267" t="s">
        <v>469</v>
      </c>
      <c r="L13" s="268" t="s">
        <v>469</v>
      </c>
      <c r="M13" s="269">
        <v>2</v>
      </c>
      <c r="N13" s="270" t="s">
        <v>469</v>
      </c>
    </row>
    <row r="14" spans="1:16" ht="13.5" customHeight="1">
      <c r="A14" s="248"/>
      <c r="B14" s="244"/>
      <c r="C14" s="244"/>
      <c r="D14" s="244"/>
      <c r="E14" s="244"/>
      <c r="F14" s="244"/>
      <c r="G14" s="1133" t="s">
        <v>471</v>
      </c>
      <c r="H14" s="1134"/>
      <c r="I14" s="1134"/>
      <c r="J14" s="1135"/>
      <c r="K14" s="267">
        <v>297614</v>
      </c>
      <c r="L14" s="268">
        <v>4240</v>
      </c>
      <c r="M14" s="269">
        <v>2887</v>
      </c>
      <c r="N14" s="270">
        <v>46.9</v>
      </c>
    </row>
    <row r="15" spans="1:16" ht="13.5" customHeight="1">
      <c r="A15" s="248"/>
      <c r="B15" s="244"/>
      <c r="C15" s="244"/>
      <c r="D15" s="244"/>
      <c r="E15" s="244"/>
      <c r="F15" s="244"/>
      <c r="G15" s="1133" t="s">
        <v>472</v>
      </c>
      <c r="H15" s="1134"/>
      <c r="I15" s="1134"/>
      <c r="J15" s="1135"/>
      <c r="K15" s="267">
        <v>141250</v>
      </c>
      <c r="L15" s="268">
        <v>2013</v>
      </c>
      <c r="M15" s="269">
        <v>1642</v>
      </c>
      <c r="N15" s="270">
        <v>22.6</v>
      </c>
    </row>
    <row r="16" spans="1:16">
      <c r="A16" s="248"/>
      <c r="B16" s="244"/>
      <c r="C16" s="244"/>
      <c r="D16" s="244"/>
      <c r="E16" s="244"/>
      <c r="F16" s="244"/>
      <c r="G16" s="1136" t="s">
        <v>473</v>
      </c>
      <c r="H16" s="1137"/>
      <c r="I16" s="1137"/>
      <c r="J16" s="1138"/>
      <c r="K16" s="268">
        <v>-373595</v>
      </c>
      <c r="L16" s="268">
        <v>-5323</v>
      </c>
      <c r="M16" s="269">
        <v>-6965</v>
      </c>
      <c r="N16" s="270">
        <v>-23.6</v>
      </c>
    </row>
    <row r="17" spans="1:16">
      <c r="A17" s="248"/>
      <c r="B17" s="244"/>
      <c r="C17" s="244"/>
      <c r="D17" s="244"/>
      <c r="E17" s="244"/>
      <c r="F17" s="244"/>
      <c r="G17" s="1136" t="s">
        <v>169</v>
      </c>
      <c r="H17" s="1137"/>
      <c r="I17" s="1137"/>
      <c r="J17" s="1138"/>
      <c r="K17" s="268">
        <v>4869208</v>
      </c>
      <c r="L17" s="268">
        <v>69378</v>
      </c>
      <c r="M17" s="269">
        <v>73685</v>
      </c>
      <c r="N17" s="270">
        <v>-5.8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474</v>
      </c>
      <c r="H19" s="244"/>
      <c r="I19" s="244"/>
      <c r="J19" s="244"/>
      <c r="K19" s="244"/>
      <c r="L19" s="244"/>
      <c r="M19" s="244"/>
      <c r="N19" s="244"/>
    </row>
    <row r="20" spans="1:16">
      <c r="A20" s="248"/>
      <c r="B20" s="244"/>
      <c r="C20" s="244"/>
      <c r="D20" s="244"/>
      <c r="E20" s="244"/>
      <c r="F20" s="244"/>
      <c r="G20" s="272"/>
      <c r="H20" s="273"/>
      <c r="I20" s="273"/>
      <c r="J20" s="274"/>
      <c r="K20" s="275" t="s">
        <v>475</v>
      </c>
      <c r="L20" s="276" t="s">
        <v>476</v>
      </c>
      <c r="M20" s="277" t="s">
        <v>477</v>
      </c>
      <c r="N20" s="278"/>
    </row>
    <row r="21" spans="1:16" s="284" customFormat="1">
      <c r="A21" s="279"/>
      <c r="B21" s="249"/>
      <c r="C21" s="249"/>
      <c r="D21" s="249"/>
      <c r="E21" s="249"/>
      <c r="F21" s="249"/>
      <c r="G21" s="1130" t="s">
        <v>478</v>
      </c>
      <c r="H21" s="1131"/>
      <c r="I21" s="1131"/>
      <c r="J21" s="1132"/>
      <c r="K21" s="280">
        <v>5.51</v>
      </c>
      <c r="L21" s="281">
        <v>7.13</v>
      </c>
      <c r="M21" s="282">
        <v>-1.62</v>
      </c>
      <c r="N21" s="249"/>
      <c r="O21" s="283"/>
      <c r="P21" s="279"/>
    </row>
    <row r="22" spans="1:16" s="284" customFormat="1">
      <c r="A22" s="279"/>
      <c r="B22" s="249"/>
      <c r="C22" s="249"/>
      <c r="D22" s="249"/>
      <c r="E22" s="249"/>
      <c r="F22" s="249"/>
      <c r="G22" s="1130" t="s">
        <v>479</v>
      </c>
      <c r="H22" s="1131"/>
      <c r="I22" s="1131"/>
      <c r="J22" s="1132"/>
      <c r="K22" s="285">
        <v>97.1</v>
      </c>
      <c r="L22" s="286">
        <v>98.1</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481</v>
      </c>
      <c r="H29" s="249"/>
      <c r="I29" s="249"/>
      <c r="J29" s="249"/>
      <c r="K29" s="244"/>
      <c r="L29" s="244"/>
      <c r="M29" s="244"/>
      <c r="N29" s="244"/>
      <c r="O29" s="293"/>
    </row>
    <row r="30" spans="1:16">
      <c r="A30" s="248"/>
      <c r="B30" s="244"/>
      <c r="C30" s="244"/>
      <c r="D30" s="244"/>
      <c r="E30" s="244"/>
      <c r="F30" s="244"/>
      <c r="G30" s="251"/>
      <c r="H30" s="252"/>
      <c r="I30" s="252"/>
      <c r="J30" s="253"/>
      <c r="K30" s="1119" t="s">
        <v>460</v>
      </c>
      <c r="L30" s="254"/>
      <c r="M30" s="255" t="s">
        <v>461</v>
      </c>
      <c r="N30" s="256"/>
    </row>
    <row r="31" spans="1:16">
      <c r="A31" s="248"/>
      <c r="B31" s="244"/>
      <c r="C31" s="244"/>
      <c r="D31" s="244"/>
      <c r="E31" s="244"/>
      <c r="F31" s="244"/>
      <c r="G31" s="257"/>
      <c r="H31" s="258"/>
      <c r="I31" s="258"/>
      <c r="J31" s="259"/>
      <c r="K31" s="1120"/>
      <c r="L31" s="260" t="s">
        <v>462</v>
      </c>
      <c r="M31" s="261" t="s">
        <v>463</v>
      </c>
      <c r="N31" s="262" t="s">
        <v>464</v>
      </c>
    </row>
    <row r="32" spans="1:16" ht="27" customHeight="1">
      <c r="A32" s="248"/>
      <c r="B32" s="244"/>
      <c r="C32" s="244"/>
      <c r="D32" s="244"/>
      <c r="E32" s="244"/>
      <c r="F32" s="244"/>
      <c r="G32" s="1121" t="s">
        <v>482</v>
      </c>
      <c r="H32" s="1122"/>
      <c r="I32" s="1122"/>
      <c r="J32" s="1123"/>
      <c r="K32" s="294">
        <v>1615663</v>
      </c>
      <c r="L32" s="294">
        <v>23020</v>
      </c>
      <c r="M32" s="295">
        <v>43359</v>
      </c>
      <c r="N32" s="296">
        <v>-46.9</v>
      </c>
    </row>
    <row r="33" spans="1:16" ht="13.5" customHeight="1">
      <c r="A33" s="248"/>
      <c r="B33" s="244"/>
      <c r="C33" s="244"/>
      <c r="D33" s="244"/>
      <c r="E33" s="244"/>
      <c r="F33" s="244"/>
      <c r="G33" s="1121" t="s">
        <v>483</v>
      </c>
      <c r="H33" s="1122"/>
      <c r="I33" s="1122"/>
      <c r="J33" s="1123"/>
      <c r="K33" s="294" t="s">
        <v>469</v>
      </c>
      <c r="L33" s="294" t="s">
        <v>469</v>
      </c>
      <c r="M33" s="295">
        <v>0</v>
      </c>
      <c r="N33" s="296" t="s">
        <v>469</v>
      </c>
    </row>
    <row r="34" spans="1:16" ht="27" customHeight="1">
      <c r="A34" s="248"/>
      <c r="B34" s="244"/>
      <c r="C34" s="244"/>
      <c r="D34" s="244"/>
      <c r="E34" s="244"/>
      <c r="F34" s="244"/>
      <c r="G34" s="1121" t="s">
        <v>484</v>
      </c>
      <c r="H34" s="1122"/>
      <c r="I34" s="1122"/>
      <c r="J34" s="1123"/>
      <c r="K34" s="294" t="s">
        <v>469</v>
      </c>
      <c r="L34" s="294" t="s">
        <v>469</v>
      </c>
      <c r="M34" s="295">
        <v>39</v>
      </c>
      <c r="N34" s="296" t="s">
        <v>469</v>
      </c>
    </row>
    <row r="35" spans="1:16" ht="27" customHeight="1">
      <c r="A35" s="248"/>
      <c r="B35" s="244"/>
      <c r="C35" s="244"/>
      <c r="D35" s="244"/>
      <c r="E35" s="244"/>
      <c r="F35" s="244"/>
      <c r="G35" s="1121" t="s">
        <v>485</v>
      </c>
      <c r="H35" s="1122"/>
      <c r="I35" s="1122"/>
      <c r="J35" s="1123"/>
      <c r="K35" s="294" t="s">
        <v>469</v>
      </c>
      <c r="L35" s="294" t="s">
        <v>469</v>
      </c>
      <c r="M35" s="295">
        <v>11806</v>
      </c>
      <c r="N35" s="296" t="s">
        <v>469</v>
      </c>
    </row>
    <row r="36" spans="1:16" ht="27" customHeight="1">
      <c r="A36" s="248"/>
      <c r="B36" s="244"/>
      <c r="C36" s="244"/>
      <c r="D36" s="244"/>
      <c r="E36" s="244"/>
      <c r="F36" s="244"/>
      <c r="G36" s="1121" t="s">
        <v>486</v>
      </c>
      <c r="H36" s="1122"/>
      <c r="I36" s="1122"/>
      <c r="J36" s="1123"/>
      <c r="K36" s="294">
        <v>515289</v>
      </c>
      <c r="L36" s="294">
        <v>7342</v>
      </c>
      <c r="M36" s="295">
        <v>1910</v>
      </c>
      <c r="N36" s="296">
        <v>284.39999999999998</v>
      </c>
    </row>
    <row r="37" spans="1:16" ht="13.5" customHeight="1">
      <c r="A37" s="248"/>
      <c r="B37" s="244"/>
      <c r="C37" s="244"/>
      <c r="D37" s="244"/>
      <c r="E37" s="244"/>
      <c r="F37" s="244"/>
      <c r="G37" s="1121" t="s">
        <v>487</v>
      </c>
      <c r="H37" s="1122"/>
      <c r="I37" s="1122"/>
      <c r="J37" s="1123"/>
      <c r="K37" s="294">
        <v>253715</v>
      </c>
      <c r="L37" s="294">
        <v>3615</v>
      </c>
      <c r="M37" s="295">
        <v>1129</v>
      </c>
      <c r="N37" s="296">
        <v>220.2</v>
      </c>
    </row>
    <row r="38" spans="1:16" ht="27" customHeight="1">
      <c r="A38" s="248"/>
      <c r="B38" s="244"/>
      <c r="C38" s="244"/>
      <c r="D38" s="244"/>
      <c r="E38" s="244"/>
      <c r="F38" s="244"/>
      <c r="G38" s="1124" t="s">
        <v>488</v>
      </c>
      <c r="H38" s="1125"/>
      <c r="I38" s="1125"/>
      <c r="J38" s="1126"/>
      <c r="K38" s="297" t="s">
        <v>469</v>
      </c>
      <c r="L38" s="297" t="s">
        <v>469</v>
      </c>
      <c r="M38" s="298">
        <v>5</v>
      </c>
      <c r="N38" s="299" t="s">
        <v>469</v>
      </c>
      <c r="O38" s="293"/>
    </row>
    <row r="39" spans="1:16">
      <c r="A39" s="248"/>
      <c r="B39" s="244"/>
      <c r="C39" s="244"/>
      <c r="D39" s="244"/>
      <c r="E39" s="244"/>
      <c r="F39" s="244"/>
      <c r="G39" s="1124" t="s">
        <v>489</v>
      </c>
      <c r="H39" s="1125"/>
      <c r="I39" s="1125"/>
      <c r="J39" s="1126"/>
      <c r="K39" s="300">
        <v>-301253</v>
      </c>
      <c r="L39" s="300">
        <v>-4292</v>
      </c>
      <c r="M39" s="301">
        <v>-5126</v>
      </c>
      <c r="N39" s="302">
        <v>-16.3</v>
      </c>
      <c r="O39" s="293"/>
    </row>
    <row r="40" spans="1:16" ht="27" customHeight="1">
      <c r="A40" s="248"/>
      <c r="B40" s="244"/>
      <c r="C40" s="244"/>
      <c r="D40" s="244"/>
      <c r="E40" s="244"/>
      <c r="F40" s="244"/>
      <c r="G40" s="1121" t="s">
        <v>490</v>
      </c>
      <c r="H40" s="1122"/>
      <c r="I40" s="1122"/>
      <c r="J40" s="1123"/>
      <c r="K40" s="300">
        <v>-1322491</v>
      </c>
      <c r="L40" s="300">
        <v>-18843</v>
      </c>
      <c r="M40" s="301">
        <v>-37205</v>
      </c>
      <c r="N40" s="302">
        <v>-49.4</v>
      </c>
      <c r="O40" s="293"/>
    </row>
    <row r="41" spans="1:16">
      <c r="A41" s="248"/>
      <c r="B41" s="244"/>
      <c r="C41" s="244"/>
      <c r="D41" s="244"/>
      <c r="E41" s="244"/>
      <c r="F41" s="244"/>
      <c r="G41" s="1127" t="s">
        <v>279</v>
      </c>
      <c r="H41" s="1128"/>
      <c r="I41" s="1128"/>
      <c r="J41" s="1129"/>
      <c r="K41" s="294">
        <v>760923</v>
      </c>
      <c r="L41" s="300">
        <v>10842</v>
      </c>
      <c r="M41" s="301">
        <v>15917</v>
      </c>
      <c r="N41" s="302">
        <v>-31.9</v>
      </c>
      <c r="O41" s="293"/>
    </row>
    <row r="42" spans="1:16">
      <c r="A42" s="248"/>
      <c r="B42" s="244"/>
      <c r="C42" s="244"/>
      <c r="D42" s="244"/>
      <c r="E42" s="244"/>
      <c r="F42" s="244"/>
      <c r="G42" s="303" t="s">
        <v>491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492</v>
      </c>
      <c r="B47" s="244"/>
      <c r="C47" s="244"/>
      <c r="D47" s="244"/>
      <c r="E47" s="244"/>
      <c r="F47" s="244"/>
      <c r="G47" s="244"/>
      <c r="H47" s="244"/>
      <c r="I47" s="244"/>
      <c r="J47" s="244"/>
      <c r="K47" s="244"/>
      <c r="L47" s="244"/>
      <c r="M47" s="244"/>
      <c r="N47" s="244"/>
    </row>
    <row r="48" spans="1:16">
      <c r="A48" s="248"/>
      <c r="B48" s="244"/>
      <c r="C48" s="244"/>
      <c r="D48" s="244"/>
      <c r="E48" s="244"/>
      <c r="F48" s="244"/>
      <c r="G48" s="308" t="s">
        <v>493</v>
      </c>
      <c r="H48" s="308"/>
      <c r="I48" s="308"/>
      <c r="J48" s="308"/>
      <c r="K48" s="308"/>
      <c r="L48" s="308"/>
      <c r="M48" s="309"/>
      <c r="N48" s="308"/>
    </row>
    <row r="49" spans="1:14" ht="13.5" customHeight="1">
      <c r="A49" s="248"/>
      <c r="B49" s="244"/>
      <c r="C49" s="244"/>
      <c r="D49" s="244"/>
      <c r="E49" s="244"/>
      <c r="F49" s="244"/>
      <c r="G49" s="310"/>
      <c r="H49" s="311"/>
      <c r="I49" s="1114" t="s">
        <v>460</v>
      </c>
      <c r="J49" s="1116" t="s">
        <v>494</v>
      </c>
      <c r="K49" s="1117"/>
      <c r="L49" s="1117"/>
      <c r="M49" s="1117"/>
      <c r="N49" s="1118"/>
    </row>
    <row r="50" spans="1:14">
      <c r="A50" s="248"/>
      <c r="B50" s="244"/>
      <c r="C50" s="244"/>
      <c r="D50" s="244"/>
      <c r="E50" s="244"/>
      <c r="F50" s="244"/>
      <c r="G50" s="312"/>
      <c r="H50" s="313"/>
      <c r="I50" s="1115"/>
      <c r="J50" s="314" t="s">
        <v>495</v>
      </c>
      <c r="K50" s="315" t="s">
        <v>496</v>
      </c>
      <c r="L50" s="316" t="s">
        <v>497</v>
      </c>
      <c r="M50" s="317" t="s">
        <v>498</v>
      </c>
      <c r="N50" s="318" t="s">
        <v>499</v>
      </c>
    </row>
    <row r="51" spans="1:14">
      <c r="A51" s="248"/>
      <c r="B51" s="244"/>
      <c r="C51" s="244"/>
      <c r="D51" s="244"/>
      <c r="E51" s="244"/>
      <c r="F51" s="244"/>
      <c r="G51" s="310" t="s">
        <v>500</v>
      </c>
      <c r="H51" s="311"/>
      <c r="I51" s="319">
        <v>1974253</v>
      </c>
      <c r="J51" s="320">
        <v>28612</v>
      </c>
      <c r="K51" s="321">
        <v>17.8</v>
      </c>
      <c r="L51" s="322">
        <v>40203</v>
      </c>
      <c r="M51" s="323">
        <v>4.3</v>
      </c>
      <c r="N51" s="324">
        <v>13.5</v>
      </c>
    </row>
    <row r="52" spans="1:14">
      <c r="A52" s="248"/>
      <c r="B52" s="244"/>
      <c r="C52" s="244"/>
      <c r="D52" s="244"/>
      <c r="E52" s="244"/>
      <c r="F52" s="244"/>
      <c r="G52" s="325"/>
      <c r="H52" s="326" t="s">
        <v>501</v>
      </c>
      <c r="I52" s="327">
        <v>1107934</v>
      </c>
      <c r="J52" s="328">
        <v>16057</v>
      </c>
      <c r="K52" s="329">
        <v>44.7</v>
      </c>
      <c r="L52" s="330">
        <v>23352</v>
      </c>
      <c r="M52" s="331">
        <v>-3.6</v>
      </c>
      <c r="N52" s="332">
        <v>48.3</v>
      </c>
    </row>
    <row r="53" spans="1:14">
      <c r="A53" s="248"/>
      <c r="B53" s="244"/>
      <c r="C53" s="244"/>
      <c r="D53" s="244"/>
      <c r="E53" s="244"/>
      <c r="F53" s="244"/>
      <c r="G53" s="310" t="s">
        <v>502</v>
      </c>
      <c r="H53" s="311"/>
      <c r="I53" s="319">
        <v>1275710</v>
      </c>
      <c r="J53" s="320">
        <v>18446</v>
      </c>
      <c r="K53" s="321">
        <v>-35.5</v>
      </c>
      <c r="L53" s="322">
        <v>47569</v>
      </c>
      <c r="M53" s="323">
        <v>18.3</v>
      </c>
      <c r="N53" s="324">
        <v>-53.8</v>
      </c>
    </row>
    <row r="54" spans="1:14">
      <c r="A54" s="248"/>
      <c r="B54" s="244"/>
      <c r="C54" s="244"/>
      <c r="D54" s="244"/>
      <c r="E54" s="244"/>
      <c r="F54" s="244"/>
      <c r="G54" s="325"/>
      <c r="H54" s="326" t="s">
        <v>501</v>
      </c>
      <c r="I54" s="327">
        <v>1021751</v>
      </c>
      <c r="J54" s="328">
        <v>14774</v>
      </c>
      <c r="K54" s="329">
        <v>-8</v>
      </c>
      <c r="L54" s="330">
        <v>26255</v>
      </c>
      <c r="M54" s="331">
        <v>12.4</v>
      </c>
      <c r="N54" s="332">
        <v>-20.399999999999999</v>
      </c>
    </row>
    <row r="55" spans="1:14">
      <c r="A55" s="248"/>
      <c r="B55" s="244"/>
      <c r="C55" s="244"/>
      <c r="D55" s="244"/>
      <c r="E55" s="244"/>
      <c r="F55" s="244"/>
      <c r="G55" s="310" t="s">
        <v>503</v>
      </c>
      <c r="H55" s="311"/>
      <c r="I55" s="319">
        <v>1883513</v>
      </c>
      <c r="J55" s="320">
        <v>26831</v>
      </c>
      <c r="K55" s="321">
        <v>45.5</v>
      </c>
      <c r="L55" s="322">
        <v>50880</v>
      </c>
      <c r="M55" s="323">
        <v>7</v>
      </c>
      <c r="N55" s="324">
        <v>38.5</v>
      </c>
    </row>
    <row r="56" spans="1:14">
      <c r="A56" s="248"/>
      <c r="B56" s="244"/>
      <c r="C56" s="244"/>
      <c r="D56" s="244"/>
      <c r="E56" s="244"/>
      <c r="F56" s="244"/>
      <c r="G56" s="325"/>
      <c r="H56" s="326" t="s">
        <v>501</v>
      </c>
      <c r="I56" s="327">
        <v>1359919</v>
      </c>
      <c r="J56" s="328">
        <v>19373</v>
      </c>
      <c r="K56" s="329">
        <v>31.1</v>
      </c>
      <c r="L56" s="330">
        <v>26879</v>
      </c>
      <c r="M56" s="331">
        <v>2.4</v>
      </c>
      <c r="N56" s="332">
        <v>28.7</v>
      </c>
    </row>
    <row r="57" spans="1:14">
      <c r="A57" s="248"/>
      <c r="B57" s="244"/>
      <c r="C57" s="244"/>
      <c r="D57" s="244"/>
      <c r="E57" s="244"/>
      <c r="F57" s="244"/>
      <c r="G57" s="310" t="s">
        <v>504</v>
      </c>
      <c r="H57" s="311"/>
      <c r="I57" s="319">
        <v>3637369</v>
      </c>
      <c r="J57" s="320">
        <v>51801</v>
      </c>
      <c r="K57" s="321">
        <v>93.1</v>
      </c>
      <c r="L57" s="322">
        <v>63956</v>
      </c>
      <c r="M57" s="323">
        <v>25.7</v>
      </c>
      <c r="N57" s="324">
        <v>67.400000000000006</v>
      </c>
    </row>
    <row r="58" spans="1:14">
      <c r="A58" s="248"/>
      <c r="B58" s="244"/>
      <c r="C58" s="244"/>
      <c r="D58" s="244"/>
      <c r="E58" s="244"/>
      <c r="F58" s="244"/>
      <c r="G58" s="325"/>
      <c r="H58" s="326" t="s">
        <v>501</v>
      </c>
      <c r="I58" s="327">
        <v>2053718</v>
      </c>
      <c r="J58" s="328">
        <v>29248</v>
      </c>
      <c r="K58" s="329">
        <v>51</v>
      </c>
      <c r="L58" s="330">
        <v>29239</v>
      </c>
      <c r="M58" s="331">
        <v>8.8000000000000007</v>
      </c>
      <c r="N58" s="332">
        <v>42.2</v>
      </c>
    </row>
    <row r="59" spans="1:14">
      <c r="A59" s="248"/>
      <c r="B59" s="244"/>
      <c r="C59" s="244"/>
      <c r="D59" s="244"/>
      <c r="E59" s="244"/>
      <c r="F59" s="244"/>
      <c r="G59" s="310" t="s">
        <v>505</v>
      </c>
      <c r="H59" s="311"/>
      <c r="I59" s="319">
        <v>1903985</v>
      </c>
      <c r="J59" s="320">
        <v>27128</v>
      </c>
      <c r="K59" s="321">
        <v>-47.6</v>
      </c>
      <c r="L59" s="322">
        <v>66255</v>
      </c>
      <c r="M59" s="323">
        <v>3.6</v>
      </c>
      <c r="N59" s="324">
        <v>-51.2</v>
      </c>
    </row>
    <row r="60" spans="1:14">
      <c r="A60" s="248"/>
      <c r="B60" s="244"/>
      <c r="C60" s="244"/>
      <c r="D60" s="244"/>
      <c r="E60" s="244"/>
      <c r="F60" s="244"/>
      <c r="G60" s="325"/>
      <c r="H60" s="326" t="s">
        <v>501</v>
      </c>
      <c r="I60" s="333">
        <v>1380113</v>
      </c>
      <c r="J60" s="328">
        <v>19664</v>
      </c>
      <c r="K60" s="329">
        <v>-32.799999999999997</v>
      </c>
      <c r="L60" s="330">
        <v>31822</v>
      </c>
      <c r="M60" s="331">
        <v>8.8000000000000007</v>
      </c>
      <c r="N60" s="332">
        <v>-41.6</v>
      </c>
    </row>
    <row r="61" spans="1:14">
      <c r="A61" s="248"/>
      <c r="B61" s="244"/>
      <c r="C61" s="244"/>
      <c r="D61" s="244"/>
      <c r="E61" s="244"/>
      <c r="F61" s="244"/>
      <c r="G61" s="310" t="s">
        <v>506</v>
      </c>
      <c r="H61" s="334"/>
      <c r="I61" s="335">
        <v>2134966</v>
      </c>
      <c r="J61" s="336">
        <v>30564</v>
      </c>
      <c r="K61" s="337">
        <v>14.7</v>
      </c>
      <c r="L61" s="338">
        <v>53773</v>
      </c>
      <c r="M61" s="339">
        <v>11.8</v>
      </c>
      <c r="N61" s="324">
        <v>2.9</v>
      </c>
    </row>
    <row r="62" spans="1:14">
      <c r="A62" s="248"/>
      <c r="B62" s="244"/>
      <c r="C62" s="244"/>
      <c r="D62" s="244"/>
      <c r="E62" s="244"/>
      <c r="F62" s="244"/>
      <c r="G62" s="325"/>
      <c r="H62" s="326" t="s">
        <v>501</v>
      </c>
      <c r="I62" s="327">
        <v>1384687</v>
      </c>
      <c r="J62" s="328">
        <v>19823</v>
      </c>
      <c r="K62" s="329">
        <v>17.2</v>
      </c>
      <c r="L62" s="330">
        <v>27509</v>
      </c>
      <c r="M62" s="331">
        <v>5.8</v>
      </c>
      <c r="N62" s="332">
        <v>11.4</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508</v>
      </c>
      <c r="G46" s="8" t="s">
        <v>509</v>
      </c>
      <c r="H46" s="8" t="s">
        <v>510</v>
      </c>
      <c r="I46" s="8" t="s">
        <v>511</v>
      </c>
      <c r="J46" s="9" t="s">
        <v>512</v>
      </c>
    </row>
    <row r="47" spans="2:10" ht="57.75" customHeight="1">
      <c r="B47" s="10"/>
      <c r="C47" s="1139" t="s">
        <v>3</v>
      </c>
      <c r="D47" s="1139"/>
      <c r="E47" s="1140"/>
      <c r="F47" s="11">
        <v>11.14</v>
      </c>
      <c r="G47" s="12">
        <v>12.26</v>
      </c>
      <c r="H47" s="12">
        <v>12.26</v>
      </c>
      <c r="I47" s="12">
        <v>13.65</v>
      </c>
      <c r="J47" s="13">
        <v>11</v>
      </c>
    </row>
    <row r="48" spans="2:10" ht="57.75" customHeight="1">
      <c r="B48" s="14"/>
      <c r="C48" s="1141" t="s">
        <v>4</v>
      </c>
      <c r="D48" s="1141"/>
      <c r="E48" s="1142"/>
      <c r="F48" s="15">
        <v>7.01</v>
      </c>
      <c r="G48" s="16">
        <v>6.52</v>
      </c>
      <c r="H48" s="16">
        <v>7.22</v>
      </c>
      <c r="I48" s="16">
        <v>7.97</v>
      </c>
      <c r="J48" s="17">
        <v>6.57</v>
      </c>
    </row>
    <row r="49" spans="2:10" ht="57.75" customHeight="1" thickBot="1">
      <c r="B49" s="18"/>
      <c r="C49" s="1143" t="s">
        <v>5</v>
      </c>
      <c r="D49" s="1143"/>
      <c r="E49" s="1144"/>
      <c r="F49" s="19">
        <v>3.39</v>
      </c>
      <c r="G49" s="20">
        <v>0.73</v>
      </c>
      <c r="H49" s="20">
        <v>0.66</v>
      </c>
      <c r="I49" s="20">
        <v>2.33</v>
      </c>
      <c r="J49" s="21" t="s">
        <v>513</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508</v>
      </c>
      <c r="G33" s="29" t="s">
        <v>509</v>
      </c>
      <c r="H33" s="29" t="s">
        <v>510</v>
      </c>
      <c r="I33" s="29" t="s">
        <v>511</v>
      </c>
      <c r="J33" s="30" t="s">
        <v>512</v>
      </c>
      <c r="K33" s="22"/>
      <c r="L33" s="22"/>
      <c r="M33" s="22"/>
      <c r="N33" s="22"/>
      <c r="O33" s="22"/>
      <c r="P33" s="22"/>
    </row>
    <row r="34" spans="1:16" ht="39" customHeight="1">
      <c r="A34" s="22"/>
      <c r="B34" s="31"/>
      <c r="C34" s="1151" t="s">
        <v>514</v>
      </c>
      <c r="D34" s="1151"/>
      <c r="E34" s="1152"/>
      <c r="F34" s="32">
        <v>6.68</v>
      </c>
      <c r="G34" s="33">
        <v>6.16</v>
      </c>
      <c r="H34" s="33">
        <v>6.88</v>
      </c>
      <c r="I34" s="33">
        <v>7.27</v>
      </c>
      <c r="J34" s="34">
        <v>6.16</v>
      </c>
      <c r="K34" s="22"/>
      <c r="L34" s="22"/>
      <c r="M34" s="22"/>
      <c r="N34" s="22"/>
      <c r="O34" s="22"/>
      <c r="P34" s="22"/>
    </row>
    <row r="35" spans="1:16" ht="39" customHeight="1">
      <c r="A35" s="22"/>
      <c r="B35" s="35"/>
      <c r="C35" s="1145" t="s">
        <v>515</v>
      </c>
      <c r="D35" s="1146"/>
      <c r="E35" s="1147"/>
      <c r="F35" s="36">
        <v>3.99</v>
      </c>
      <c r="G35" s="37">
        <v>4.16</v>
      </c>
      <c r="H35" s="37">
        <v>4.42</v>
      </c>
      <c r="I35" s="37">
        <v>2.92</v>
      </c>
      <c r="J35" s="38">
        <v>3.06</v>
      </c>
      <c r="K35" s="22"/>
      <c r="L35" s="22"/>
      <c r="M35" s="22"/>
      <c r="N35" s="22"/>
      <c r="O35" s="22"/>
      <c r="P35" s="22"/>
    </row>
    <row r="36" spans="1:16" ht="39" customHeight="1">
      <c r="A36" s="22"/>
      <c r="B36" s="35"/>
      <c r="C36" s="1145" t="s">
        <v>516</v>
      </c>
      <c r="D36" s="1146"/>
      <c r="E36" s="1147"/>
      <c r="F36" s="36">
        <v>1.42</v>
      </c>
      <c r="G36" s="37">
        <v>2.23</v>
      </c>
      <c r="H36" s="37">
        <v>1.38</v>
      </c>
      <c r="I36" s="37">
        <v>1.37</v>
      </c>
      <c r="J36" s="38">
        <v>1.31</v>
      </c>
      <c r="K36" s="22"/>
      <c r="L36" s="22"/>
      <c r="M36" s="22"/>
      <c r="N36" s="22"/>
      <c r="O36" s="22"/>
      <c r="P36" s="22"/>
    </row>
    <row r="37" spans="1:16" ht="39" customHeight="1">
      <c r="A37" s="22"/>
      <c r="B37" s="35"/>
      <c r="C37" s="1145" t="s">
        <v>517</v>
      </c>
      <c r="D37" s="1146"/>
      <c r="E37" s="1147"/>
      <c r="F37" s="36">
        <v>0.12</v>
      </c>
      <c r="G37" s="37">
        <v>0.13</v>
      </c>
      <c r="H37" s="37">
        <v>0.18</v>
      </c>
      <c r="I37" s="37">
        <v>0.26</v>
      </c>
      <c r="J37" s="38">
        <v>0.22</v>
      </c>
      <c r="K37" s="22"/>
      <c r="L37" s="22"/>
      <c r="M37" s="22"/>
      <c r="N37" s="22"/>
      <c r="O37" s="22"/>
      <c r="P37" s="22"/>
    </row>
    <row r="38" spans="1:16" ht="39" customHeight="1">
      <c r="A38" s="22"/>
      <c r="B38" s="35"/>
      <c r="C38" s="1145" t="s">
        <v>518</v>
      </c>
      <c r="D38" s="1146"/>
      <c r="E38" s="1147"/>
      <c r="F38" s="36">
        <v>0.18</v>
      </c>
      <c r="G38" s="37">
        <v>0.21</v>
      </c>
      <c r="H38" s="37">
        <v>0.13</v>
      </c>
      <c r="I38" s="37">
        <v>0.44</v>
      </c>
      <c r="J38" s="38">
        <v>0.18</v>
      </c>
      <c r="K38" s="22"/>
      <c r="L38" s="22"/>
      <c r="M38" s="22"/>
      <c r="N38" s="22"/>
      <c r="O38" s="22"/>
      <c r="P38" s="22"/>
    </row>
    <row r="39" spans="1:16" ht="39" customHeight="1">
      <c r="A39" s="22"/>
      <c r="B39" s="35"/>
      <c r="C39" s="1145" t="s">
        <v>519</v>
      </c>
      <c r="D39" s="1146"/>
      <c r="E39" s="1147"/>
      <c r="F39" s="36">
        <v>0.01</v>
      </c>
      <c r="G39" s="37">
        <v>0.01</v>
      </c>
      <c r="H39" s="37">
        <v>0.01</v>
      </c>
      <c r="I39" s="37">
        <v>0.01</v>
      </c>
      <c r="J39" s="38">
        <v>0.02</v>
      </c>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520</v>
      </c>
      <c r="D42" s="1146"/>
      <c r="E42" s="1147"/>
      <c r="F42" s="36" t="s">
        <v>469</v>
      </c>
      <c r="G42" s="37" t="s">
        <v>469</v>
      </c>
      <c r="H42" s="37" t="s">
        <v>469</v>
      </c>
      <c r="I42" s="37" t="s">
        <v>469</v>
      </c>
      <c r="J42" s="38" t="s">
        <v>469</v>
      </c>
      <c r="K42" s="22"/>
      <c r="L42" s="22"/>
      <c r="M42" s="22"/>
      <c r="N42" s="22"/>
      <c r="O42" s="22"/>
      <c r="P42" s="22"/>
    </row>
    <row r="43" spans="1:16" ht="39" customHeight="1" thickBot="1">
      <c r="A43" s="22"/>
      <c r="B43" s="40"/>
      <c r="C43" s="1148" t="s">
        <v>521</v>
      </c>
      <c r="D43" s="1149"/>
      <c r="E43" s="1150"/>
      <c r="F43" s="41">
        <v>0.03</v>
      </c>
      <c r="G43" s="42" t="s">
        <v>469</v>
      </c>
      <c r="H43" s="42" t="s">
        <v>469</v>
      </c>
      <c r="I43" s="42" t="s">
        <v>469</v>
      </c>
      <c r="J43" s="43" t="s">
        <v>469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508</v>
      </c>
      <c r="L44" s="56" t="s">
        <v>509</v>
      </c>
      <c r="M44" s="56" t="s">
        <v>510</v>
      </c>
      <c r="N44" s="56" t="s">
        <v>511</v>
      </c>
      <c r="O44" s="57" t="s">
        <v>512</v>
      </c>
      <c r="P44" s="48"/>
      <c r="Q44" s="48"/>
      <c r="R44" s="48"/>
      <c r="S44" s="48"/>
      <c r="T44" s="48"/>
      <c r="U44" s="48"/>
    </row>
    <row r="45" spans="1:21" ht="30.75" customHeight="1">
      <c r="A45" s="48"/>
      <c r="B45" s="1161" t="s">
        <v>11</v>
      </c>
      <c r="C45" s="1162"/>
      <c r="D45" s="58"/>
      <c r="E45" s="1167" t="s">
        <v>12</v>
      </c>
      <c r="F45" s="1167"/>
      <c r="G45" s="1167"/>
      <c r="H45" s="1167"/>
      <c r="I45" s="1167"/>
      <c r="J45" s="1168"/>
      <c r="K45" s="59">
        <v>1600</v>
      </c>
      <c r="L45" s="60">
        <v>1442</v>
      </c>
      <c r="M45" s="60">
        <v>1486</v>
      </c>
      <c r="N45" s="60">
        <v>1527</v>
      </c>
      <c r="O45" s="61">
        <v>1616</v>
      </c>
      <c r="P45" s="48"/>
      <c r="Q45" s="48"/>
      <c r="R45" s="48"/>
      <c r="S45" s="48"/>
      <c r="T45" s="48"/>
      <c r="U45" s="48"/>
    </row>
    <row r="46" spans="1:21" ht="30.75" customHeight="1">
      <c r="A46" s="48"/>
      <c r="B46" s="1163"/>
      <c r="C46" s="1164"/>
      <c r="D46" s="62"/>
      <c r="E46" s="1155" t="s">
        <v>13</v>
      </c>
      <c r="F46" s="1155"/>
      <c r="G46" s="1155"/>
      <c r="H46" s="1155"/>
      <c r="I46" s="1155"/>
      <c r="J46" s="1156"/>
      <c r="K46" s="63" t="s">
        <v>469</v>
      </c>
      <c r="L46" s="64" t="s">
        <v>469</v>
      </c>
      <c r="M46" s="64" t="s">
        <v>469</v>
      </c>
      <c r="N46" s="64" t="s">
        <v>469</v>
      </c>
      <c r="O46" s="65" t="s">
        <v>469</v>
      </c>
      <c r="P46" s="48"/>
      <c r="Q46" s="48"/>
      <c r="R46" s="48"/>
      <c r="S46" s="48"/>
      <c r="T46" s="48"/>
      <c r="U46" s="48"/>
    </row>
    <row r="47" spans="1:21" ht="30.75" customHeight="1">
      <c r="A47" s="48"/>
      <c r="B47" s="1163"/>
      <c r="C47" s="1164"/>
      <c r="D47" s="62"/>
      <c r="E47" s="1155" t="s">
        <v>14</v>
      </c>
      <c r="F47" s="1155"/>
      <c r="G47" s="1155"/>
      <c r="H47" s="1155"/>
      <c r="I47" s="1155"/>
      <c r="J47" s="1156"/>
      <c r="K47" s="63" t="s">
        <v>469</v>
      </c>
      <c r="L47" s="64" t="s">
        <v>469</v>
      </c>
      <c r="M47" s="64" t="s">
        <v>469</v>
      </c>
      <c r="N47" s="64" t="s">
        <v>469</v>
      </c>
      <c r="O47" s="65" t="s">
        <v>469</v>
      </c>
      <c r="P47" s="48"/>
      <c r="Q47" s="48"/>
      <c r="R47" s="48"/>
      <c r="S47" s="48"/>
      <c r="T47" s="48"/>
      <c r="U47" s="48"/>
    </row>
    <row r="48" spans="1:21" ht="30.75" customHeight="1">
      <c r="A48" s="48"/>
      <c r="B48" s="1163"/>
      <c r="C48" s="1164"/>
      <c r="D48" s="62"/>
      <c r="E48" s="1155" t="s">
        <v>15</v>
      </c>
      <c r="F48" s="1155"/>
      <c r="G48" s="1155"/>
      <c r="H48" s="1155"/>
      <c r="I48" s="1155"/>
      <c r="J48" s="1156"/>
      <c r="K48" s="63" t="s">
        <v>469</v>
      </c>
      <c r="L48" s="64" t="s">
        <v>469</v>
      </c>
      <c r="M48" s="64" t="s">
        <v>469</v>
      </c>
      <c r="N48" s="64" t="s">
        <v>469</v>
      </c>
      <c r="O48" s="65" t="s">
        <v>469</v>
      </c>
      <c r="P48" s="48"/>
      <c r="Q48" s="48"/>
      <c r="R48" s="48"/>
      <c r="S48" s="48"/>
      <c r="T48" s="48"/>
      <c r="U48" s="48"/>
    </row>
    <row r="49" spans="1:21" ht="30.75" customHeight="1">
      <c r="A49" s="48"/>
      <c r="B49" s="1163"/>
      <c r="C49" s="1164"/>
      <c r="D49" s="62"/>
      <c r="E49" s="1155" t="s">
        <v>16</v>
      </c>
      <c r="F49" s="1155"/>
      <c r="G49" s="1155"/>
      <c r="H49" s="1155"/>
      <c r="I49" s="1155"/>
      <c r="J49" s="1156"/>
      <c r="K49" s="63">
        <v>501</v>
      </c>
      <c r="L49" s="64">
        <v>532</v>
      </c>
      <c r="M49" s="64">
        <v>520</v>
      </c>
      <c r="N49" s="64">
        <v>509</v>
      </c>
      <c r="O49" s="65">
        <v>515</v>
      </c>
      <c r="P49" s="48"/>
      <c r="Q49" s="48"/>
      <c r="R49" s="48"/>
      <c r="S49" s="48"/>
      <c r="T49" s="48"/>
      <c r="U49" s="48"/>
    </row>
    <row r="50" spans="1:21" ht="30.75" customHeight="1">
      <c r="A50" s="48"/>
      <c r="B50" s="1163"/>
      <c r="C50" s="1164"/>
      <c r="D50" s="62"/>
      <c r="E50" s="1155" t="s">
        <v>17</v>
      </c>
      <c r="F50" s="1155"/>
      <c r="G50" s="1155"/>
      <c r="H50" s="1155"/>
      <c r="I50" s="1155"/>
      <c r="J50" s="1156"/>
      <c r="K50" s="63">
        <v>329</v>
      </c>
      <c r="L50" s="64">
        <v>348</v>
      </c>
      <c r="M50" s="64">
        <v>373</v>
      </c>
      <c r="N50" s="64">
        <v>358</v>
      </c>
      <c r="O50" s="65">
        <v>254</v>
      </c>
      <c r="P50" s="48"/>
      <c r="Q50" s="48"/>
      <c r="R50" s="48"/>
      <c r="S50" s="48"/>
      <c r="T50" s="48"/>
      <c r="U50" s="48"/>
    </row>
    <row r="51" spans="1:21" ht="30.75" customHeight="1">
      <c r="A51" s="48"/>
      <c r="B51" s="1165"/>
      <c r="C51" s="1166"/>
      <c r="D51" s="66"/>
      <c r="E51" s="1155" t="s">
        <v>18</v>
      </c>
      <c r="F51" s="1155"/>
      <c r="G51" s="1155"/>
      <c r="H51" s="1155"/>
      <c r="I51" s="1155"/>
      <c r="J51" s="1156"/>
      <c r="K51" s="63" t="s">
        <v>469</v>
      </c>
      <c r="L51" s="64" t="s">
        <v>469</v>
      </c>
      <c r="M51" s="64" t="s">
        <v>469</v>
      </c>
      <c r="N51" s="64" t="s">
        <v>469</v>
      </c>
      <c r="O51" s="65" t="s">
        <v>469</v>
      </c>
      <c r="P51" s="48"/>
      <c r="Q51" s="48"/>
      <c r="R51" s="48"/>
      <c r="S51" s="48"/>
      <c r="T51" s="48"/>
      <c r="U51" s="48"/>
    </row>
    <row r="52" spans="1:21" ht="30.75" customHeight="1">
      <c r="A52" s="48"/>
      <c r="B52" s="1153" t="s">
        <v>19</v>
      </c>
      <c r="C52" s="1154"/>
      <c r="D52" s="66"/>
      <c r="E52" s="1155" t="s">
        <v>20</v>
      </c>
      <c r="F52" s="1155"/>
      <c r="G52" s="1155"/>
      <c r="H52" s="1155"/>
      <c r="I52" s="1155"/>
      <c r="J52" s="1156"/>
      <c r="K52" s="63">
        <v>1507</v>
      </c>
      <c r="L52" s="64">
        <v>1502</v>
      </c>
      <c r="M52" s="64">
        <v>1500</v>
      </c>
      <c r="N52" s="64">
        <v>1565</v>
      </c>
      <c r="O52" s="65">
        <v>1624</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923</v>
      </c>
      <c r="L53" s="69">
        <v>820</v>
      </c>
      <c r="M53" s="69">
        <v>879</v>
      </c>
      <c r="N53" s="69">
        <v>829</v>
      </c>
      <c r="O53" s="70">
        <v>761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2016-04-18T08:11:07Z</cp:lastPrinted>
  <dcterms:created xsi:type="dcterms:W3CDTF">2016-02-15T00:59:28Z</dcterms:created>
  <dcterms:modified xsi:type="dcterms:W3CDTF">2016-04-25T06:15:13Z</dcterms:modified>
  <cp:category/>
</cp:coreProperties>
</file>