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490" windowHeight="77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C35" i="9"/>
  <c r="CO34" i="9"/>
  <c r="BW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alcChain>
</file>

<file path=xl/sharedStrings.xml><?xml version="1.0" encoding="utf-8"?>
<sst xmlns="http://schemas.openxmlformats.org/spreadsheetml/2006/main" count="1028" uniqueCount="540">
  <si>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</si>
  <si>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</si>
  <si>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</si>
  <si>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</si>
  <si>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</si>
  <si>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</si>
  <si>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</si>
  <si>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</si>
  <si>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</si>
  <si>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</si>
  <si>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</si>
  <si>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</si>
  <si>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</si>
  <si>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</si>
  <si>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</si>
  <si>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</si>
  <si>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</si>
  <si>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</si>
  <si>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</si>
  <si>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</si>
  <si>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</si>
  <si>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</si>
  <si>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</si>
  <si>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</si>
  <si>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</si>
  <si>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</si>
  <si>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</si>
  <si>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</si>
  <si>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</si>
  <si>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</si>
  <si>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</si>
  <si>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</si>
  <si>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</si>
  <si>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</si>
  <si>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</si>
  <si>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</si>
  <si>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</si>
  <si>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</si>
  <si>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</si>
  <si>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</si>
  <si>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</si>
  <si>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</si>
  <si>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</si>
  <si>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</si>
  <si>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</si>
  <si>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</si>
  <si>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</si>
  <si>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</si>
  <si>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</si>
  <si>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</si>
  <si>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</si>
  <si>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</si>
  <si>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</si>
  <si>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</si>
  <si>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</si>
  <si>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</si>
  <si>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</si>
  <si>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</si>
  <si>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</si>
  <si>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</si>
  <si>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</si>
  <si>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</si>
  <si>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</si>
  <si>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</si>
  <si>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</si>
  <si>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</si>
  <si>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</si>
  <si>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</si>
  <si>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</si>
  <si>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</si>
  <si>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</si>
  <si>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</si>
  <si>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</si>
  <si>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</si>
  <si>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</si>
  <si>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</si>
  <si>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</si>
  <si>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</si>
  <si>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</si>
  <si>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</si>
  <si>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</si>
  <si>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</si>
  <si>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滑川町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</si>
  <si>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</si>
  <si>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</si>
  <si>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</si>
  <si>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</si>
  <si>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</si>
  <si>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</si>
  <si>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</si>
  <si>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</si>
  <si>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</si>
  <si>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</si>
  <si>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</si>
  <si>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</si>
  <si>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</si>
  <si>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</si>
  <si>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</si>
  <si>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</si>
  <si>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</si>
  <si>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</si>
  <si>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</si>
  <si>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</si>
  <si>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</si>
  <si>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</si>
  <si>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</si>
  <si>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</si>
  <si>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</si>
  <si>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</si>
  <si>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</si>
  <si>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</si>
  <si>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</si>
  <si>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</si>
  <si>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</si>
  <si>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</si>
  <si>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</si>
  <si>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</si>
  <si>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</si>
  <si>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</si>
  <si>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</si>
  <si>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</si>
  <si>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</si>
  <si>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</si>
  <si>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</si>
  <si>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</si>
  <si>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</si>
  <si>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</si>
  <si>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</si>
  <si>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</si>
  <si>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</si>
  <si>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</si>
  <si>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</si>
  <si>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</si>
  <si>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</si>
  <si>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</si>
  <si>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</si>
  <si>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</si>
  <si>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</si>
  <si>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</si>
  <si>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</si>
  <si>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</si>
  <si>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</si>
  <si>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</si>
  <si>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</si>
  <si>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</si>
  <si>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</si>
  <si>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</si>
  <si>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</si>
  <si>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</si>
  <si>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</si>
  <si>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</si>
  <si>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</si>
  <si>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</si>
  <si>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</si>
  <si>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</si>
  <si>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</si>
  <si>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</si>
  <si>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</si>
  <si>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</si>
  <si>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</si>
  <si>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</si>
  <si>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</si>
  <si>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</si>
  <si>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</si>
  <si>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</si>
  <si>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</si>
  <si>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</si>
  <si>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</si>
  <si>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</si>
  <si>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</si>
  <si>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</si>
  <si>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</si>
  <si>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</si>
  <si>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</si>
  <si>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</si>
  <si>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</si>
  <si>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</si>
  <si>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</si>
  <si>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</si>
  <si>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</si>
  <si>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</si>
  <si>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</si>
  <si>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</si>
  <si>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</si>
  <si>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</si>
  <si>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</si>
  <si>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</si>
  <si>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</si>
  <si>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</si>
  <si>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</si>
  <si>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</si>
  <si>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</si>
  <si>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</si>
  <si>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</si>
  <si>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</si>
  <si>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埼玉県滑川町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</si>
  <si>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</si>
  <si>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</si>
  <si>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</si>
  <si>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</si>
  <si>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</si>
  <si>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</si>
  <si>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</si>
  <si>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</si>
  <si>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</si>
  <si>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</si>
  <si>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</si>
  <si>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</si>
  <si>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</si>
  <si>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</si>
  <si>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</si>
  <si>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</si>
  <si>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</si>
  <si>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</si>
  <si>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</si>
  <si>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</si>
  <si>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</si>
  <si>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</si>
  <si>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</si>
  <si>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</si>
  <si>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</si>
  <si>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</si>
  <si>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</si>
  <si>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</si>
  <si>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</si>
  <si>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</si>
  <si>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</si>
  <si>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</si>
  <si>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</si>
  <si>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</si>
  <si>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</si>
  <si>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</si>
  <si>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</si>
  <si>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</si>
  <si>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</si>
  <si>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</si>
  <si>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</si>
  <si>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</si>
  <si>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</si>
  <si>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</si>
  <si>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</si>
  <si>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</si>
  <si>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</si>
  <si>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</si>
  <si>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</si>
  <si>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</si>
  <si>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</si>
  <si>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</si>
  <si>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</si>
  <si>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</si>
  <si>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</si>
  <si>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</si>
  <si>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</si>
  <si>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</si>
  <si>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</si>
  <si>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</si>
  <si>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</si>
  <si>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</si>
  <si>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</si>
  <si>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</si>
  <si>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</si>
  <si>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</si>
  <si>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</si>
  <si>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</si>
  <si>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</si>
  <si>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</si>
  <si>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</si>
  <si>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</si>
  <si>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</si>
  <si>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</si>
  <si>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</si>
  <si>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</si>
  <si>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</si>
  <si>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</si>
  <si>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</si>
  <si>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</si>
  <si>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</si>
  <si>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</si>
  <si>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</si>
  <si>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</si>
  <si>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</si>
  <si>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</si>
  <si>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</si>
  <si>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</si>
  <si>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</si>
  <si>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</si>
  <si>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</si>
  <si>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</si>
  <si>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</si>
  <si>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</si>
  <si>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</si>
  <si>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</si>
  <si>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</si>
  <si>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</si>
  <si>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</si>
  <si>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</si>
  <si>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</si>
  <si>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</si>
  <si>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</si>
  <si>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</si>
  <si>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</si>
  <si>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</si>
  <si>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</si>
  <si>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</si>
  <si>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</si>
  <si>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</si>
  <si>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</si>
  <si>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</si>
  <si>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</si>
  <si>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</si>
  <si>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</si>
  <si>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</si>
  <si>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</si>
  <si>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</si>
  <si>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</si>
  <si>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</si>
  <si>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</si>
  <si>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</si>
  <si>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</si>
  <si>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</si>
  <si>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</si>
  <si>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</si>
  <si>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</si>
  <si>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</si>
  <si>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</si>
  <si>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</si>
  <si>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</si>
  <si>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</si>
  <si>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</si>
  <si>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</si>
  <si>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</si>
  <si>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</si>
  <si>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</si>
  <si>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</si>
  <si>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</si>
  <si>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</si>
  <si>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</si>
  <si>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</si>
  <si>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</si>
  <si>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</si>
  <si>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</si>
  <si>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</si>
  <si>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</si>
  <si>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</si>
  <si>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埼玉県滑川町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</si>
  <si>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</si>
  <si>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</si>
  <si>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</si>
  <si>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</si>
  <si>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</si>
  <si>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</si>
  <si>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</si>
  <si>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</si>
  <si>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</si>
  <si>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</si>
  <si>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</si>
  <si>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</si>
  <si>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</si>
  <si>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</si>
  <si>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</si>
  <si>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</si>
  <si>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</si>
  <si>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</si>
  <si>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</si>
  <si>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</si>
  <si>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</si>
  <si>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</si>
  <si>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</si>
  <si>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</si>
  <si>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</si>
  <si>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</si>
  <si>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</si>
  <si>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</si>
  <si>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</si>
  <si>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</si>
  <si>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</si>
  <si>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</si>
  <si>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</si>
  <si>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</si>
  <si>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</si>
  <si>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</si>
  <si>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</si>
  <si>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</si>
  <si>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</si>
  <si>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</si>
  <si>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</si>
  <si>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</si>
  <si>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</si>
  <si>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</si>
  <si>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</si>
  <si>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</si>
  <si>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</si>
  <si>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</si>
  <si>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</si>
  <si>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</si>
  <si>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</si>
  <si>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</si>
  <si>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</si>
  <si>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</si>
  <si>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</si>
  <si>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</si>
  <si>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</si>
  <si>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</si>
  <si>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</si>
  <si>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</si>
  <si>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</si>
  <si>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</si>
  <si>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</si>
  <si>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</si>
  <si>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</si>
  <si>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</si>
  <si>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</si>
  <si>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</si>
  <si>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</si>
  <si>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</si>
  <si>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</si>
  <si>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</si>
  <si>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</si>
  <si>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</si>
  <si>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</si>
  <si>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</si>
  <si>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</si>
  <si>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</si>
  <si>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</si>
  <si>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</si>
  <si>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</si>
  <si>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</si>
  <si>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</si>
  <si>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</si>
  <si>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</si>
  <si>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</si>
  <si>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</si>
  <si>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</si>
  <si>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</si>
  <si>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</si>
  <si>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</si>
  <si>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</si>
  <si>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</si>
  <si>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</si>
  <si>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</si>
  <si>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</si>
  <si>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</si>
  <si>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</si>
  <si>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</si>
  <si>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</si>
  <si>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</si>
  <si>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</si>
  <si>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</si>
  <si>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</si>
  <si>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</si>
  <si>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</si>
  <si>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</si>
  <si>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</si>
  <si>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</si>
  <si>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</si>
  <si>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</si>
  <si>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</si>
  <si>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</si>
  <si>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</si>
  <si>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</si>
  <si>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</si>
  <si>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</si>
  <si>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</si>
  <si>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</si>
  <si>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</si>
  <si>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</si>
  <si>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</si>
  <si>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</si>
  <si>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</si>
  <si>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</si>
  <si>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</si>
  <si>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</si>
  <si>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</si>
  <si>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</si>
  <si>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</si>
  <si>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</si>
  <si>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</si>
  <si>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</si>
  <si>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</si>
  <si>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</si>
  <si>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</si>
  <si>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</si>
  <si>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</si>
  <si>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</si>
  <si>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</si>
  <si>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</si>
  <si>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</si>
  <si>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</si>
  <si>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</si>
  <si>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</si>
  <si>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</si>
  <si>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</si>
  <si>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</si>
  <si>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</si>
  <si>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</si>
  <si>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</si>
  <si>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</si>
  <si>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</si>
  <si>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</si>
  <si>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</si>
  <si>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</si>
  <si>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</si>
  <si>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</si>
  <si>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</si>
  <si>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</si>
  <si>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</si>
  <si>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</si>
  <si>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</si>
  <si>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</si>
  <si>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</si>
  <si>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</si>
  <si>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</si>
  <si>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</si>
  <si>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</si>
  <si>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</si>
  <si>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</si>
  <si>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</si>
  <si>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</si>
  <si>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</si>
  <si>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0.56</t>
  </si>
  <si>
    <t>▲ 2.95</t>
  </si>
  <si>
    <t>▲ 1.53</t>
  </si>
  <si>
    <t>▲ 5.51</t>
  </si>
  <si>
    <t>水道事業会計</t>
  </si>
  <si>
    <t>一般会計</t>
  </si>
  <si>
    <t>国民健康保険特別会計</t>
  </si>
  <si>
    <t>介護保険特別会計</t>
  </si>
  <si>
    <t>下水道事業特別会計</t>
  </si>
  <si>
    <t>農業集落排水事業特別会計</t>
  </si>
  <si>
    <t>後期高齢者医療特別会計</t>
  </si>
  <si>
    <t>浄化槽事業特別会計</t>
  </si>
  <si>
    <t>その他会計（赤字）</t>
  </si>
  <si>
    <t>その他会計（黒字）</t>
  </si>
  <si>
    <t>小川地区衛生組合</t>
    <phoneticPr fontId="2"/>
  </si>
  <si>
    <t>埼玉県市町村総合事務組合</t>
    <phoneticPr fontId="2"/>
  </si>
  <si>
    <t>比企広域市町村圏組合</t>
    <phoneticPr fontId="2"/>
  </si>
  <si>
    <t>彩の国さいたま人づくり広域連合</t>
    <phoneticPr fontId="2"/>
  </si>
  <si>
    <t>埼玉県後期高齢者医療広域連合</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</si>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</sst>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64717</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40769</c:v>
                </c:pt>
                <c:pt idx="1">
                  <c:v>26354</c:v>
                </c:pt>
                <c:pt idx="2">
                  <c:v>51273</c:v>
                </c:pt>
                <c:pt idx="3">
                  <c:v>28336</c:v>
                </c:pt>
                <c:pt idx="4">
                  <c:v>21673</c:v>
                </c:pt>
              </c:numCache>
            </c:numRef>
          </c:val>
          <c:smooth val="0"/>
        </c:ser>
        <c:dLbls>
          <c:showLegendKey val="0"/>
          <c:showVal val="0"/>
          <c:showCatName val="0"/>
          <c:showSerName val="0"/>
          <c:showPercent val="0"/>
          <c:showBubbleSize val="0"/>
        </c:dLbls>
        <c:marker val="1"/>
        <c:smooth val="0"/>
        <c:axId val="98173312"/>
        <c:axId val="98175232"/>
      </c:lineChart>
      <c:catAx>
        <c:axId val="98173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175232"/>
        <c:crosses val="autoZero"/>
        <c:auto val="1"/>
        <c:lblAlgn val="ctr"/>
        <c:lblOffset val="100"/>
        <c:tickLblSkip val="1"/>
        <c:tickMarkSkip val="1"/>
        <c:noMultiLvlLbl val="0"/>
      </c:catAx>
      <c:valAx>
        <c:axId val="9817523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173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12.9</c:v>
                </c:pt>
                <c:pt idx="1">
                  <c:v>11.92</c:v>
                </c:pt>
                <c:pt idx="2">
                  <c:v>9.0399999999999991</c:v>
                </c:pt>
                <c:pt idx="3">
                  <c:v>9.82</c:v>
                </c:pt>
                <c:pt idx="4">
                  <c:v>9.26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22.32</c:v>
                </c:pt>
                <c:pt idx="1">
                  <c:v>21.64</c:v>
                </c:pt>
                <c:pt idx="2">
                  <c:v>21.81</c:v>
                </c:pt>
                <c:pt idx="3">
                  <c:v>18.920000000000002</c:v>
                </c:pt>
                <c:pt idx="4">
                  <c:v>13.96</c:v>
                </c:pt>
              </c:numCache>
            </c:numRef>
          </c:val>
        </c:ser>
        <c:dLbls>
          <c:showLegendKey val="0"/>
          <c:showVal val="0"/>
          <c:showCatName val="0"/>
          <c:showSerName val="0"/>
          <c:showPercent val="0"/>
          <c:showBubbleSize val="0"/>
        </c:dLbls>
        <c:gapWidth val="250"/>
        <c:overlap val="100"/>
        <c:axId val="103824384"/>
        <c:axId val="103838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7.91</c:v>
                </c:pt>
                <c:pt idx="1">
                  <c:v>-0.56000000000000005</c:v>
                </c:pt>
                <c:pt idx="2">
                  <c:v>-2.95</c:v>
                </c:pt>
                <c:pt idx="3">
                  <c:v>-1.53</c:v>
                </c:pt>
                <c:pt idx="4">
                  <c:v>-5.51</c:v>
                </c:pt>
              </c:numCache>
            </c:numRef>
          </c:val>
          <c:smooth val="0"/>
        </c:ser>
        <c:dLbls>
          <c:showLegendKey val="0"/>
          <c:showVal val="0"/>
          <c:showCatName val="0"/>
          <c:showSerName val="0"/>
          <c:showPercent val="0"/>
          <c:showBubbleSize val="0"/>
        </c:dLbls>
        <c:marker val="1"/>
        <c:smooth val="0"/>
        <c:axId val="103824384"/>
        <c:axId val="103838848"/>
      </c:lineChart>
      <c:catAx>
        <c:axId val="10382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838848"/>
        <c:crosses val="autoZero"/>
        <c:auto val="1"/>
        <c:lblAlgn val="ctr"/>
        <c:lblOffset val="100"/>
        <c:tickLblSkip val="1"/>
        <c:tickMarkSkip val="1"/>
        <c:noMultiLvlLbl val="0"/>
      </c:catAx>
      <c:valAx>
        <c:axId val="103838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82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#N/A</c:v>
                </c:pt>
                <c:pt idx="5">
                  <c:v>0.12</c:v>
                </c:pt>
                <c:pt idx="6">
                  <c:v>#N/A</c:v>
                </c:pt>
                <c:pt idx="7">
                  <c:v>0.13</c:v>
                </c:pt>
                <c:pt idx="8">
                  <c:v>#N/A</c:v>
                </c:pt>
                <c:pt idx="9">
                  <c:v>0.18</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0.09</c:v>
                </c:pt>
                <c:pt idx="2">
                  <c:v>#N/A</c:v>
                </c:pt>
                <c:pt idx="3">
                  <c:v>0.16</c:v>
                </c:pt>
                <c:pt idx="4">
                  <c:v>#N/A</c:v>
                </c:pt>
                <c:pt idx="5">
                  <c:v>0.23</c:v>
                </c:pt>
                <c:pt idx="6">
                  <c:v>#N/A</c:v>
                </c:pt>
                <c:pt idx="7">
                  <c:v>0.27</c:v>
                </c:pt>
                <c:pt idx="8">
                  <c:v>#N/A</c:v>
                </c:pt>
                <c:pt idx="9">
                  <c:v>0.31</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0.49</c:v>
                </c:pt>
                <c:pt idx="2">
                  <c:v>#N/A</c:v>
                </c:pt>
                <c:pt idx="3">
                  <c:v>0.33</c:v>
                </c:pt>
                <c:pt idx="4">
                  <c:v>#N/A</c:v>
                </c:pt>
                <c:pt idx="5">
                  <c:v>0.33</c:v>
                </c:pt>
                <c:pt idx="6">
                  <c:v>#N/A</c:v>
                </c:pt>
                <c:pt idx="7">
                  <c:v>0.45</c:v>
                </c:pt>
                <c:pt idx="8">
                  <c:v>#N/A</c:v>
                </c:pt>
                <c:pt idx="9">
                  <c:v>0.36</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0.27</c:v>
                </c:pt>
                <c:pt idx="2">
                  <c:v>#N/A</c:v>
                </c:pt>
                <c:pt idx="3">
                  <c:v>0.24</c:v>
                </c:pt>
                <c:pt idx="4">
                  <c:v>#N/A</c:v>
                </c:pt>
                <c:pt idx="5">
                  <c:v>0.26</c:v>
                </c:pt>
                <c:pt idx="6">
                  <c:v>#N/A</c:v>
                </c:pt>
                <c:pt idx="7">
                  <c:v>0.51</c:v>
                </c:pt>
                <c:pt idx="8">
                  <c:v>#N/A</c:v>
                </c:pt>
                <c:pt idx="9">
                  <c:v>0.48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0.31</c:v>
                </c:pt>
                <c:pt idx="2">
                  <c:v>#N/A</c:v>
                </c:pt>
                <c:pt idx="3">
                  <c:v>1.1000000000000001</c:v>
                </c:pt>
                <c:pt idx="4">
                  <c:v>#N/A</c:v>
                </c:pt>
                <c:pt idx="5">
                  <c:v>1.34</c:v>
                </c:pt>
                <c:pt idx="6">
                  <c:v>#N/A</c:v>
                </c:pt>
                <c:pt idx="7">
                  <c:v>1.6</c:v>
                </c:pt>
                <c:pt idx="8">
                  <c:v>#N/A</c:v>
                </c:pt>
                <c:pt idx="9">
                  <c:v>1.98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2.36</c:v>
                </c:pt>
                <c:pt idx="2">
                  <c:v>#N/A</c:v>
                </c:pt>
                <c:pt idx="3">
                  <c:v>2.73</c:v>
                </c:pt>
                <c:pt idx="4">
                  <c:v>#N/A</c:v>
                </c:pt>
                <c:pt idx="5">
                  <c:v>2.2400000000000002</c:v>
                </c:pt>
                <c:pt idx="6">
                  <c:v>#N/A</c:v>
                </c:pt>
                <c:pt idx="7">
                  <c:v>2.17</c:v>
                </c:pt>
                <c:pt idx="8">
                  <c:v>#N/A</c:v>
                </c:pt>
                <c:pt idx="9">
                  <c:v>2.15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12.9</c:v>
                </c:pt>
                <c:pt idx="2">
                  <c:v>#N/A</c:v>
                </c:pt>
                <c:pt idx="3">
                  <c:v>11.94</c:v>
                </c:pt>
                <c:pt idx="4">
                  <c:v>#N/A</c:v>
                </c:pt>
                <c:pt idx="5">
                  <c:v>9.06</c:v>
                </c:pt>
                <c:pt idx="6">
                  <c:v>#N/A</c:v>
                </c:pt>
                <c:pt idx="7">
                  <c:v>9.85</c:v>
                </c:pt>
                <c:pt idx="8">
                  <c:v>#N/A</c:v>
                </c:pt>
                <c:pt idx="9">
                  <c:v>9.26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20.86</c:v>
                </c:pt>
                <c:pt idx="2">
                  <c:v>#N/A</c:v>
                </c:pt>
                <c:pt idx="3">
                  <c:v>20.49</c:v>
                </c:pt>
                <c:pt idx="4">
                  <c:v>#N/A</c:v>
                </c:pt>
                <c:pt idx="5">
                  <c:v>19.23</c:v>
                </c:pt>
                <c:pt idx="6">
                  <c:v>#N/A</c:v>
                </c:pt>
                <c:pt idx="7">
                  <c:v>20.010000000000002</c:v>
                </c:pt>
                <c:pt idx="8">
                  <c:v>#N/A</c:v>
                </c:pt>
                <c:pt idx="9">
                  <c:v>20.74</c:v>
                </c:pt>
              </c:numCache>
            </c:numRef>
          </c:val>
        </c:ser>
        <c:dLbls>
          <c:showLegendKey val="0"/>
          <c:showVal val="0"/>
          <c:showCatName val="0"/>
          <c:showSerName val="0"/>
          <c:showPercent val="0"/>
          <c:showBubbleSize val="0"/>
        </c:dLbls>
        <c:gapWidth val="150"/>
        <c:overlap val="100"/>
        <c:axId val="103941632"/>
        <c:axId val="103943168"/>
      </c:barChart>
      <c:catAx>
        <c:axId val="10394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943168"/>
        <c:crosses val="autoZero"/>
        <c:auto val="1"/>
        <c:lblAlgn val="ctr"/>
        <c:lblOffset val="100"/>
        <c:tickLblSkip val="1"/>
        <c:tickMarkSkip val="1"/>
        <c:noMultiLvlLbl val="0"/>
      </c:catAx>
      <c:valAx>
        <c:axId val="103943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941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331</c:v>
                </c:pt>
                <c:pt idx="5">
                  <c:v>349</c:v>
                </c:pt>
                <c:pt idx="8">
                  <c:v>360</c:v>
                </c:pt>
                <c:pt idx="11">
                  <c:v>393</c:v>
                </c:pt>
                <c:pt idx="14">
                  <c:v>412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70</c:v>
                </c:pt>
                <c:pt idx="3">
                  <c:v>63</c:v>
                </c:pt>
                <c:pt idx="6">
                  <c:v>63</c:v>
                </c:pt>
                <c:pt idx="9">
                  <c:v>63</c:v>
                </c:pt>
                <c:pt idx="12">
                  <c:v>63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38</c:v>
                </c:pt>
                <c:pt idx="3">
                  <c:v>31</c:v>
                </c:pt>
                <c:pt idx="6">
                  <c:v>19</c:v>
                </c:pt>
                <c:pt idx="9">
                  <c:v>23</c:v>
                </c:pt>
                <c:pt idx="12">
                  <c:v>24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120</c:v>
                </c:pt>
                <c:pt idx="3">
                  <c:v>130</c:v>
                </c:pt>
                <c:pt idx="6">
                  <c:v>131</c:v>
                </c:pt>
                <c:pt idx="9">
                  <c:v>132</c:v>
                </c:pt>
                <c:pt idx="12">
                  <c:v>124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502</c:v>
                </c:pt>
                <c:pt idx="3">
                  <c:v>522</c:v>
                </c:pt>
                <c:pt idx="6">
                  <c:v>535</c:v>
                </c:pt>
                <c:pt idx="9">
                  <c:v>586</c:v>
                </c:pt>
                <c:pt idx="12">
                  <c:v>608</c:v>
                </c:pt>
              </c:numCache>
            </c:numRef>
          </c:val>
        </c:ser>
        <c:dLbls>
          <c:showLegendKey val="0"/>
          <c:showVal val="0"/>
          <c:showCatName val="0"/>
          <c:showSerName val="0"/>
          <c:showPercent val="0"/>
          <c:showBubbleSize val="0"/>
        </c:dLbls>
        <c:gapWidth val="100"/>
        <c:overlap val="100"/>
        <c:axId val="102875904"/>
        <c:axId val="102877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399</c:v>
                </c:pt>
                <c:pt idx="2">
                  <c:v>#N/A</c:v>
                </c:pt>
                <c:pt idx="3">
                  <c:v>#N/A</c:v>
                </c:pt>
                <c:pt idx="4">
                  <c:v>397</c:v>
                </c:pt>
                <c:pt idx="5">
                  <c:v>#N/A</c:v>
                </c:pt>
                <c:pt idx="6">
                  <c:v>#N/A</c:v>
                </c:pt>
                <c:pt idx="7">
                  <c:v>388</c:v>
                </c:pt>
                <c:pt idx="8">
                  <c:v>#N/A</c:v>
                </c:pt>
                <c:pt idx="9">
                  <c:v>#N/A</c:v>
                </c:pt>
                <c:pt idx="10">
                  <c:v>411</c:v>
                </c:pt>
                <c:pt idx="11">
                  <c:v>#N/A</c:v>
                </c:pt>
                <c:pt idx="12">
                  <c:v>#N/A</c:v>
                </c:pt>
                <c:pt idx="13">
                  <c:v>407</c:v>
                </c:pt>
                <c:pt idx="14">
                  <c:v>#N/A</c:v>
                </c:pt>
              </c:numCache>
            </c:numRef>
          </c:val>
          <c:smooth val="0"/>
        </c:ser>
        <c:dLbls>
          <c:showLegendKey val="0"/>
          <c:showVal val="0"/>
          <c:showCatName val="0"/>
          <c:showSerName val="0"/>
          <c:showPercent val="0"/>
          <c:showBubbleSize val="0"/>
        </c:dLbls>
        <c:marker val="1"/>
        <c:smooth val="0"/>
        <c:axId val="102875904"/>
        <c:axId val="102877824"/>
      </c:lineChart>
      <c:catAx>
        <c:axId val="10287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877824"/>
        <c:crosses val="autoZero"/>
        <c:auto val="1"/>
        <c:lblAlgn val="ctr"/>
        <c:lblOffset val="100"/>
        <c:tickLblSkip val="1"/>
        <c:tickMarkSkip val="1"/>
        <c:noMultiLvlLbl val="0"/>
      </c:catAx>
      <c:valAx>
        <c:axId val="102877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875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4971</c:v>
                </c:pt>
                <c:pt idx="5">
                  <c:v>5077</c:v>
                </c:pt>
                <c:pt idx="8">
                  <c:v>5266</c:v>
                </c:pt>
                <c:pt idx="11">
                  <c:v>5348</c:v>
                </c:pt>
                <c:pt idx="14">
                  <c:v>5342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1368</c:v>
                </c:pt>
                <c:pt idx="5">
                  <c:v>1284</c:v>
                </c:pt>
                <c:pt idx="8">
                  <c:v>1193</c:v>
                </c:pt>
                <c:pt idx="11">
                  <c:v>1083</c:v>
                </c:pt>
                <c:pt idx="14">
                  <c:v>961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1118</c:v>
                </c:pt>
                <c:pt idx="3">
                  <c:v>1111</c:v>
                </c:pt>
                <c:pt idx="6">
                  <c:v>1201</c:v>
                </c:pt>
                <c:pt idx="9">
                  <c:v>990</c:v>
                </c:pt>
                <c:pt idx="12">
                  <c:v>990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118</c:v>
                </c:pt>
                <c:pt idx="3">
                  <c:v>99</c:v>
                </c:pt>
                <c:pt idx="6">
                  <c:v>124</c:v>
                </c:pt>
                <c:pt idx="9">
                  <c:v>135</c:v>
                </c:pt>
                <c:pt idx="12">
                  <c:v>152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1662</c:v>
                </c:pt>
                <c:pt idx="3">
                  <c:v>1849</c:v>
                </c:pt>
                <c:pt idx="6">
                  <c:v>1810</c:v>
                </c:pt>
                <c:pt idx="9">
                  <c:v>2311</c:v>
                </c:pt>
                <c:pt idx="12">
                  <c:v>1684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457</c:v>
                </c:pt>
                <c:pt idx="3">
                  <c:v>408</c:v>
                </c:pt>
                <c:pt idx="6">
                  <c:v>358</c:v>
                </c:pt>
                <c:pt idx="9">
                  <c:v>308</c:v>
                </c:pt>
                <c:pt idx="12">
                  <c:v>258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6306</c:v>
                </c:pt>
                <c:pt idx="3">
                  <c:v>6274</c:v>
                </c:pt>
                <c:pt idx="6">
                  <c:v>6474</c:v>
                </c:pt>
                <c:pt idx="9">
                  <c:v>6412</c:v>
                </c:pt>
                <c:pt idx="12">
                  <c:v>6243</c:v>
                </c:pt>
              </c:numCache>
            </c:numRef>
          </c:val>
        </c:ser>
        <c:dLbls>
          <c:showLegendKey val="0"/>
          <c:showVal val="0"/>
          <c:showCatName val="0"/>
          <c:showSerName val="0"/>
          <c:showPercent val="0"/>
          <c:showBubbleSize val="0"/>
        </c:dLbls>
        <c:gapWidth val="100"/>
        <c:overlap val="100"/>
        <c:axId val="103783424"/>
        <c:axId val="103793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3323</c:v>
                </c:pt>
                <c:pt idx="2">
                  <c:v>#N/A</c:v>
                </c:pt>
                <c:pt idx="3">
                  <c:v>#N/A</c:v>
                </c:pt>
                <c:pt idx="4">
                  <c:v>3379</c:v>
                </c:pt>
                <c:pt idx="5">
                  <c:v>#N/A</c:v>
                </c:pt>
                <c:pt idx="6">
                  <c:v>#N/A</c:v>
                </c:pt>
                <c:pt idx="7">
                  <c:v>3508</c:v>
                </c:pt>
                <c:pt idx="8">
                  <c:v>#N/A</c:v>
                </c:pt>
                <c:pt idx="9">
                  <c:v>#N/A</c:v>
                </c:pt>
                <c:pt idx="10">
                  <c:v>3724</c:v>
                </c:pt>
                <c:pt idx="11">
                  <c:v>#N/A</c:v>
                </c:pt>
                <c:pt idx="12">
                  <c:v>#N/A</c:v>
                </c:pt>
                <c:pt idx="13">
                  <c:v>3023</c:v>
                </c:pt>
                <c:pt idx="14">
                  <c:v>#N/A</c:v>
                </c:pt>
              </c:numCache>
            </c:numRef>
          </c:val>
          <c:smooth val="0"/>
        </c:ser>
        <c:dLbls>
          <c:showLegendKey val="0"/>
          <c:showVal val="0"/>
          <c:showCatName val="0"/>
          <c:showSerName val="0"/>
          <c:showPercent val="0"/>
          <c:showBubbleSize val="0"/>
        </c:dLbls>
        <c:marker val="1"/>
        <c:smooth val="0"/>
        <c:axId val="103783424"/>
        <c:axId val="103793792"/>
      </c:lineChart>
      <c:catAx>
        <c:axId val="10378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793792"/>
        <c:crosses val="autoZero"/>
        <c:auto val="1"/>
        <c:lblAlgn val="ctr"/>
        <c:lblOffset val="100"/>
        <c:tickLblSkip val="1"/>
        <c:tickMarkSkip val="1"/>
        <c:noMultiLvlLbl val="0"/>
      </c:catAx>
      <c:valAx>
        <c:axId val="103793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783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埼玉県滑川町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17,748
17,467
29.68
6,369,752
5,955,626
372,715
4,023,259
6,243,231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83.7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n-lt"/>
              <a:ea typeface="+mn-ea"/>
              <a:cs typeface="+mn-cs"/>
            </a:rPr>
            <a:t>　東武東上線つきのわ駅を中心とした土地区画整理事業の完了に伴う人口増に</a:t>
          </a:r>
          <a:r>
            <a:rPr lang="ja-JP" altLang="en-US" sz="1400" b="0" i="0" baseline="0">
              <a:solidFill>
                <a:schemeClr val="dk1"/>
              </a:solidFill>
              <a:effectLst/>
              <a:latin typeface="+mn-lt"/>
              <a:ea typeface="+mn-ea"/>
              <a:cs typeface="+mn-cs"/>
            </a:rPr>
            <a:t>より行政</a:t>
          </a:r>
          <a:r>
            <a:rPr lang="ja-JP" altLang="ja-JP" sz="1400" b="0" i="0" baseline="0">
              <a:solidFill>
                <a:schemeClr val="dk1"/>
              </a:solidFill>
              <a:effectLst/>
              <a:latin typeface="+mn-lt"/>
              <a:ea typeface="+mn-ea"/>
              <a:cs typeface="+mn-cs"/>
            </a:rPr>
            <a:t>需要が大幅に増加していることから</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減少傾向にあると言える</a:t>
          </a:r>
          <a:r>
            <a:rPr lang="ja-JP" altLang="en-US" sz="1400" b="0" i="0" baseline="0">
              <a:solidFill>
                <a:schemeClr val="dk1"/>
              </a:solidFill>
              <a:effectLst/>
              <a:latin typeface="+mn-lt"/>
              <a:ea typeface="+mn-ea"/>
              <a:cs typeface="+mn-cs"/>
            </a:rPr>
            <a:t>が、平成</a:t>
          </a:r>
          <a:r>
            <a:rPr lang="en-US" altLang="ja-JP" sz="1400" b="0" i="0" baseline="0">
              <a:solidFill>
                <a:schemeClr val="dk1"/>
              </a:solidFill>
              <a:effectLst/>
              <a:latin typeface="+mn-lt"/>
              <a:ea typeface="+mn-ea"/>
              <a:cs typeface="+mn-cs"/>
            </a:rPr>
            <a:t>26</a:t>
          </a:r>
          <a:r>
            <a:rPr lang="ja-JP" altLang="en-US" sz="1400" b="0" i="0" baseline="0">
              <a:solidFill>
                <a:schemeClr val="dk1"/>
              </a:solidFill>
              <a:effectLst/>
              <a:latin typeface="+mn-lt"/>
              <a:ea typeface="+mn-ea"/>
              <a:cs typeface="+mn-cs"/>
            </a:rPr>
            <a:t>年度に町民税法人税割において過事業年度分修正申告による大幅な収入増があった影響で、</a:t>
          </a:r>
          <a:r>
            <a:rPr lang="ja-JP" altLang="ja-JP" sz="1400" b="0" i="0" baseline="0">
              <a:solidFill>
                <a:schemeClr val="dk1"/>
              </a:solidFill>
              <a:effectLst/>
              <a:latin typeface="+mn-lt"/>
              <a:ea typeface="+mn-ea"/>
              <a:cs typeface="+mn-cs"/>
            </a:rPr>
            <a:t>平成２</a:t>
          </a:r>
          <a:r>
            <a:rPr lang="ja-JP" altLang="en-US" sz="1400" b="0" i="0" baseline="0">
              <a:solidFill>
                <a:schemeClr val="dk1"/>
              </a:solidFill>
              <a:effectLst/>
              <a:latin typeface="+mn-lt"/>
              <a:ea typeface="+mn-ea"/>
              <a:cs typeface="+mn-cs"/>
            </a:rPr>
            <a:t>５</a:t>
          </a:r>
          <a:r>
            <a:rPr lang="ja-JP" altLang="ja-JP" sz="1400" b="0" i="0" baseline="0">
              <a:solidFill>
                <a:schemeClr val="dk1"/>
              </a:solidFill>
              <a:effectLst/>
              <a:latin typeface="+mn-lt"/>
              <a:ea typeface="+mn-ea"/>
              <a:cs typeface="+mn-cs"/>
            </a:rPr>
            <a:t>年度</a:t>
          </a:r>
          <a:r>
            <a:rPr lang="ja-JP" altLang="en-US" sz="1400" b="0" i="0" baseline="0">
              <a:solidFill>
                <a:schemeClr val="dk1"/>
              </a:solidFill>
              <a:effectLst/>
              <a:latin typeface="+mn-lt"/>
              <a:ea typeface="+mn-ea"/>
              <a:cs typeface="+mn-cs"/>
            </a:rPr>
            <a:t>より０．０１増加し、</a:t>
          </a:r>
          <a:r>
            <a:rPr lang="ja-JP" altLang="ja-JP" sz="1400" b="0" i="0" baseline="0">
              <a:solidFill>
                <a:schemeClr val="dk1"/>
              </a:solidFill>
              <a:effectLst/>
              <a:latin typeface="+mn-lt"/>
              <a:ea typeface="+mn-ea"/>
              <a:cs typeface="+mn-cs"/>
            </a:rPr>
            <a:t>０．８</a:t>
          </a:r>
          <a:r>
            <a:rPr lang="ja-JP" altLang="en-US" sz="1400" b="0" i="0" baseline="0">
              <a:solidFill>
                <a:schemeClr val="dk1"/>
              </a:solidFill>
              <a:effectLst/>
              <a:latin typeface="+mn-lt"/>
              <a:ea typeface="+mn-ea"/>
              <a:cs typeface="+mn-cs"/>
            </a:rPr>
            <a:t>９</a:t>
          </a:r>
          <a:r>
            <a:rPr lang="ja-JP" altLang="ja-JP" sz="1400" b="0" i="0" baseline="0">
              <a:solidFill>
                <a:schemeClr val="dk1"/>
              </a:solidFill>
              <a:effectLst/>
              <a:latin typeface="+mn-lt"/>
              <a:ea typeface="+mn-ea"/>
              <a:cs typeface="+mn-cs"/>
            </a:rPr>
            <a:t>と類似団体の平均を大きく上回っている。</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今</a:t>
          </a:r>
          <a:r>
            <a:rPr lang="ja-JP" altLang="ja-JP" sz="1400" b="0" i="0" baseline="0">
              <a:solidFill>
                <a:schemeClr val="dk1"/>
              </a:solidFill>
              <a:effectLst/>
              <a:latin typeface="+mn-lt"/>
              <a:ea typeface="+mn-ea"/>
              <a:cs typeface="+mn-cs"/>
            </a:rPr>
            <a:t>後</a:t>
          </a:r>
          <a:r>
            <a:rPr lang="ja-JP" altLang="en-US" sz="1400" b="0" i="0" baseline="0">
              <a:solidFill>
                <a:schemeClr val="dk1"/>
              </a:solidFill>
              <a:effectLst/>
              <a:latin typeface="+mn-lt"/>
              <a:ea typeface="+mn-ea"/>
              <a:cs typeface="+mn-cs"/>
            </a:rPr>
            <a:t>も</a:t>
          </a:r>
          <a:r>
            <a:rPr lang="ja-JP" altLang="ja-JP" sz="1400" b="0" i="0" baseline="0">
              <a:solidFill>
                <a:schemeClr val="dk1"/>
              </a:solidFill>
              <a:effectLst/>
              <a:latin typeface="+mn-lt"/>
              <a:ea typeface="+mn-ea"/>
              <a:cs typeface="+mn-cs"/>
            </a:rPr>
            <a:t>町税の徴収率向上を中心とした歳入確保に努める。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137583</xdr:rowOff>
    </xdr:from>
    <xdr:to>
      <xdr:col>7</xdr:col>
      <xdr:colOff>152400</xdr:colOff>
      <xdr:row>39</xdr:row>
      <xdr:rowOff>149074</xdr:rowOff>
    </xdr:to>
    <xdr:cxnSp macro="">
      <xdr:nvCxnSpPr>
        <xdr:cNvPr id="68" name="直線コネクタ 67"/>
        <xdr:cNvCxnSpPr/>
      </xdr:nvCxnSpPr>
      <xdr:spPr>
        <a:xfrm flipV="1">
          <a:off x="4114800" y="68241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69"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149074</xdr:rowOff>
    </xdr:from>
    <xdr:to>
      <xdr:col>6</xdr:col>
      <xdr:colOff>0</xdr:colOff>
      <xdr:row>39</xdr:row>
      <xdr:rowOff>149074</xdr:rowOff>
    </xdr:to>
    <xdr:cxnSp macro="">
      <xdr:nvCxnSpPr>
        <xdr:cNvPr id="71" name="直線コネクタ 70"/>
        <xdr:cNvCxnSpPr/>
      </xdr:nvCxnSpPr>
      <xdr:spPr>
        <a:xfrm>
          <a:off x="3225800" y="6835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3" name="テキスト ボックス 72"/>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114602</xdr:rowOff>
    </xdr:from>
    <xdr:to>
      <xdr:col>4</xdr:col>
      <xdr:colOff>482600</xdr:colOff>
      <xdr:row>39</xdr:row>
      <xdr:rowOff>149074</xdr:rowOff>
    </xdr:to>
    <xdr:cxnSp macro="">
      <xdr:nvCxnSpPr>
        <xdr:cNvPr id="74" name="直線コネクタ 73"/>
        <xdr:cNvCxnSpPr/>
      </xdr:nvCxnSpPr>
      <xdr:spPr>
        <a:xfrm>
          <a:off x="2336800" y="680115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6" name="テキスト ボックス 75"/>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91622</xdr:rowOff>
    </xdr:from>
    <xdr:to>
      <xdr:col>3</xdr:col>
      <xdr:colOff>279400</xdr:colOff>
      <xdr:row>39</xdr:row>
      <xdr:rowOff>114602</xdr:rowOff>
    </xdr:to>
    <xdr:cxnSp macro="">
      <xdr:nvCxnSpPr>
        <xdr:cNvPr id="77" name="直線コネクタ 76"/>
        <xdr:cNvCxnSpPr/>
      </xdr:nvCxnSpPr>
      <xdr:spPr>
        <a:xfrm>
          <a:off x="1447800" y="67781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79" name="テキスト ボックス 78"/>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0" name="フローチャート : 判断 79"/>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49486</xdr:rowOff>
    </xdr:from>
    <xdr:ext cx="762000" cy="259045"/>
    <xdr:sp macro="" textlink="">
      <xdr:nvSpPr>
        <xdr:cNvPr id="81" name="テキスト ボックス 80"/>
        <xdr:cNvSpPr txBox="1"/>
      </xdr:nvSpPr>
      <xdr:spPr>
        <a:xfrm>
          <a:off x="1066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86783</xdr:rowOff>
    </xdr:from>
    <xdr:to>
      <xdr:col>7</xdr:col>
      <xdr:colOff>203200</xdr:colOff>
      <xdr:row>40</xdr:row>
      <xdr:rowOff>16933</xdr:rowOff>
    </xdr:to>
    <xdr:sp macro="" textlink="">
      <xdr:nvSpPr>
        <xdr:cNvPr id="87" name="円/楕円 86"/>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103310</xdr:rowOff>
    </xdr:from>
    <xdr:ext cx="762000" cy="259045"/>
    <xdr:sp macro="" textlink="">
      <xdr:nvSpPr>
        <xdr:cNvPr id="88"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98274</xdr:rowOff>
    </xdr:from>
    <xdr:to>
      <xdr:col>6</xdr:col>
      <xdr:colOff>50800</xdr:colOff>
      <xdr:row>40</xdr:row>
      <xdr:rowOff>28424</xdr:rowOff>
    </xdr:to>
    <xdr:sp macro="" textlink="">
      <xdr:nvSpPr>
        <xdr:cNvPr id="89" name="円/楕円 88"/>
        <xdr:cNvSpPr/>
      </xdr:nvSpPr>
      <xdr:spPr>
        <a:xfrm>
          <a:off x="4064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38601</xdr:rowOff>
    </xdr:from>
    <xdr:ext cx="736600" cy="259045"/>
    <xdr:sp macro="" textlink="">
      <xdr:nvSpPr>
        <xdr:cNvPr id="90" name="テキスト ボックス 89"/>
        <xdr:cNvSpPr txBox="1"/>
      </xdr:nvSpPr>
      <xdr:spPr>
        <a:xfrm>
          <a:off x="3733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98274</xdr:rowOff>
    </xdr:from>
    <xdr:to>
      <xdr:col>4</xdr:col>
      <xdr:colOff>533400</xdr:colOff>
      <xdr:row>40</xdr:row>
      <xdr:rowOff>28424</xdr:rowOff>
    </xdr:to>
    <xdr:sp macro="" textlink="">
      <xdr:nvSpPr>
        <xdr:cNvPr id="91" name="円/楕円 90"/>
        <xdr:cNvSpPr/>
      </xdr:nvSpPr>
      <xdr:spPr>
        <a:xfrm>
          <a:off x="3175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38601</xdr:rowOff>
    </xdr:from>
    <xdr:ext cx="762000" cy="259045"/>
    <xdr:sp macro="" textlink="">
      <xdr:nvSpPr>
        <xdr:cNvPr id="92" name="テキスト ボックス 91"/>
        <xdr:cNvSpPr txBox="1"/>
      </xdr:nvSpPr>
      <xdr:spPr>
        <a:xfrm>
          <a:off x="2844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63802</xdr:rowOff>
    </xdr:from>
    <xdr:to>
      <xdr:col>3</xdr:col>
      <xdr:colOff>330200</xdr:colOff>
      <xdr:row>39</xdr:row>
      <xdr:rowOff>165402</xdr:rowOff>
    </xdr:to>
    <xdr:sp macro="" textlink="">
      <xdr:nvSpPr>
        <xdr:cNvPr id="93" name="円/楕円 92"/>
        <xdr:cNvSpPr/>
      </xdr:nvSpPr>
      <xdr:spPr>
        <a:xfrm>
          <a:off x="2286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4129</xdr:rowOff>
    </xdr:from>
    <xdr:ext cx="762000" cy="259045"/>
    <xdr:sp macro="" textlink="">
      <xdr:nvSpPr>
        <xdr:cNvPr id="94" name="テキスト ボックス 93"/>
        <xdr:cNvSpPr txBox="1"/>
      </xdr:nvSpPr>
      <xdr:spPr>
        <a:xfrm>
          <a:off x="1955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40822</xdr:rowOff>
    </xdr:from>
    <xdr:to>
      <xdr:col>2</xdr:col>
      <xdr:colOff>127000</xdr:colOff>
      <xdr:row>39</xdr:row>
      <xdr:rowOff>142422</xdr:rowOff>
    </xdr:to>
    <xdr:sp macro="" textlink="">
      <xdr:nvSpPr>
        <xdr:cNvPr id="95" name="円/楕円 94"/>
        <xdr:cNvSpPr/>
      </xdr:nvSpPr>
      <xdr:spPr>
        <a:xfrm>
          <a:off x="1397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152599</xdr:rowOff>
    </xdr:from>
    <xdr:ext cx="762000" cy="259045"/>
    <xdr:sp macro="" textlink="">
      <xdr:nvSpPr>
        <xdr:cNvPr id="96" name="テキスト ボックス 95"/>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歳入での</a:t>
          </a:r>
          <a:r>
            <a:rPr lang="ja-JP" altLang="en-US" sz="1400" b="0" i="0" baseline="0">
              <a:solidFill>
                <a:schemeClr val="dk1"/>
              </a:solidFill>
              <a:effectLst/>
              <a:latin typeface="+mn-lt"/>
              <a:ea typeface="+mn-ea"/>
              <a:cs typeface="+mn-cs"/>
            </a:rPr>
            <a:t>国庫</a:t>
          </a:r>
          <a:r>
            <a:rPr lang="ja-JP" altLang="ja-JP" sz="1400" b="0" i="0" baseline="0">
              <a:solidFill>
                <a:schemeClr val="dk1"/>
              </a:solidFill>
              <a:effectLst/>
              <a:latin typeface="+mn-lt"/>
              <a:ea typeface="+mn-ea"/>
              <a:cs typeface="+mn-cs"/>
            </a:rPr>
            <a:t>支出金や地方債の減少とともに、歳出で</a:t>
          </a:r>
          <a:r>
            <a:rPr lang="ja-JP" altLang="en-US" sz="1400" b="0" i="0" baseline="0">
              <a:solidFill>
                <a:schemeClr val="dk1"/>
              </a:solidFill>
              <a:effectLst/>
              <a:latin typeface="+mn-lt"/>
              <a:ea typeface="+mn-ea"/>
              <a:cs typeface="+mn-cs"/>
            </a:rPr>
            <a:t>の</a:t>
          </a:r>
          <a:r>
            <a:rPr lang="ja-JP" altLang="ja-JP" sz="1400" b="0" i="0" baseline="0">
              <a:solidFill>
                <a:schemeClr val="dk1"/>
              </a:solidFill>
              <a:effectLst/>
              <a:latin typeface="+mn-lt"/>
              <a:ea typeface="+mn-ea"/>
              <a:cs typeface="+mn-cs"/>
            </a:rPr>
            <a:t>物件費や公債費・</a:t>
          </a:r>
          <a:r>
            <a:rPr lang="ja-JP" altLang="en-US" sz="1400" b="0" i="0" baseline="0">
              <a:solidFill>
                <a:schemeClr val="dk1"/>
              </a:solidFill>
              <a:effectLst/>
              <a:latin typeface="+mn-lt"/>
              <a:ea typeface="+mn-ea"/>
              <a:cs typeface="+mn-cs"/>
            </a:rPr>
            <a:t>人件費の</a:t>
          </a:r>
          <a:r>
            <a:rPr lang="ja-JP" altLang="ja-JP" sz="1400" b="0" i="0" baseline="0">
              <a:solidFill>
                <a:schemeClr val="dk1"/>
              </a:solidFill>
              <a:effectLst/>
              <a:latin typeface="+mn-lt"/>
              <a:ea typeface="+mn-ea"/>
              <a:cs typeface="+mn-cs"/>
            </a:rPr>
            <a:t>増加</a:t>
          </a:r>
          <a:r>
            <a:rPr lang="ja-JP" altLang="en-US" sz="1400" b="0" i="0" baseline="0">
              <a:solidFill>
                <a:schemeClr val="dk1"/>
              </a:solidFill>
              <a:effectLst/>
              <a:latin typeface="+mn-lt"/>
              <a:ea typeface="+mn-ea"/>
              <a:cs typeface="+mn-cs"/>
            </a:rPr>
            <a:t>があっ</a:t>
          </a:r>
          <a:r>
            <a:rPr lang="ja-JP" altLang="ja-JP" sz="1400" b="0" i="0" baseline="0">
              <a:solidFill>
                <a:schemeClr val="dk1"/>
              </a:solidFill>
              <a:effectLst/>
              <a:latin typeface="+mn-lt"/>
              <a:ea typeface="+mn-ea"/>
              <a:cs typeface="+mn-cs"/>
            </a:rPr>
            <a:t>たため、今年度は昨年度より２．</a:t>
          </a:r>
          <a:r>
            <a:rPr lang="ja-JP" altLang="en-US" sz="1400" b="0" i="0" baseline="0">
              <a:solidFill>
                <a:schemeClr val="dk1"/>
              </a:solidFill>
              <a:effectLst/>
              <a:latin typeface="+mn-lt"/>
              <a:ea typeface="+mn-ea"/>
              <a:cs typeface="+mn-cs"/>
            </a:rPr>
            <a:t>３</a:t>
          </a:r>
          <a:r>
            <a:rPr lang="ja-JP" altLang="ja-JP" sz="1400" b="0" i="0" baseline="0">
              <a:solidFill>
                <a:schemeClr val="dk1"/>
              </a:solidFill>
              <a:effectLst/>
              <a:latin typeface="+mn-lt"/>
              <a:ea typeface="+mn-ea"/>
              <a:cs typeface="+mn-cs"/>
            </a:rPr>
            <a:t>％増の８</a:t>
          </a:r>
          <a:r>
            <a:rPr lang="ja-JP" altLang="en-US" sz="1400" b="0" i="0" baseline="0">
              <a:solidFill>
                <a:schemeClr val="dk1"/>
              </a:solidFill>
              <a:effectLst/>
              <a:latin typeface="+mn-lt"/>
              <a:ea typeface="+mn-ea"/>
              <a:cs typeface="+mn-cs"/>
            </a:rPr>
            <a:t>９．５</a:t>
          </a:r>
          <a:r>
            <a:rPr lang="ja-JP" altLang="ja-JP" sz="1400" b="0" i="0" baseline="0">
              <a:solidFill>
                <a:schemeClr val="dk1"/>
              </a:solidFill>
              <a:effectLst/>
              <a:latin typeface="+mn-lt"/>
              <a:ea typeface="+mn-ea"/>
              <a:cs typeface="+mn-cs"/>
            </a:rPr>
            <a:t>％となった。</a:t>
          </a:r>
          <a:endParaRPr lang="ja-JP" altLang="ja-JP" sz="1400">
            <a:effectLst/>
          </a:endParaRPr>
        </a:p>
        <a:p>
          <a:pPr rtl="0" fontAlgn="base"/>
          <a:r>
            <a:rPr lang="ja-JP" altLang="ja-JP" sz="1400" b="0" i="0" baseline="0">
              <a:solidFill>
                <a:schemeClr val="dk1"/>
              </a:solidFill>
              <a:effectLst/>
              <a:latin typeface="+mn-lt"/>
              <a:ea typeface="+mn-ea"/>
              <a:cs typeface="+mn-cs"/>
            </a:rPr>
            <a:t>　今後もより一層の自主財源の確保、義務的経費の削減を図り、経常収支比率の引き下げに努めたい。</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97536</xdr:rowOff>
    </xdr:from>
    <xdr:to>
      <xdr:col>7</xdr:col>
      <xdr:colOff>152400</xdr:colOff>
      <xdr:row>62</xdr:row>
      <xdr:rowOff>153035</xdr:rowOff>
    </xdr:to>
    <xdr:cxnSp macro="">
      <xdr:nvCxnSpPr>
        <xdr:cNvPr id="129" name="直線コネクタ 128"/>
        <xdr:cNvCxnSpPr/>
      </xdr:nvCxnSpPr>
      <xdr:spPr>
        <a:xfrm>
          <a:off x="4114800" y="10727436"/>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101871</xdr:rowOff>
    </xdr:from>
    <xdr:ext cx="762000" cy="259045"/>
    <xdr:sp macro="" textlink="">
      <xdr:nvSpPr>
        <xdr:cNvPr id="130" name="財政構造の弾力性平均値テキスト"/>
        <xdr:cNvSpPr txBox="1"/>
      </xdr:nvSpPr>
      <xdr:spPr>
        <a:xfrm>
          <a:off x="5041900" y="1056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37211</xdr:rowOff>
    </xdr:from>
    <xdr:to>
      <xdr:col>6</xdr:col>
      <xdr:colOff>0</xdr:colOff>
      <xdr:row>62</xdr:row>
      <xdr:rowOff>97536</xdr:rowOff>
    </xdr:to>
    <xdr:cxnSp macro="">
      <xdr:nvCxnSpPr>
        <xdr:cNvPr id="132" name="直線コネクタ 131"/>
        <xdr:cNvCxnSpPr/>
      </xdr:nvCxnSpPr>
      <xdr:spPr>
        <a:xfrm>
          <a:off x="3225800" y="1066711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147591</xdr:rowOff>
    </xdr:from>
    <xdr:ext cx="736600" cy="259045"/>
    <xdr:sp macro="" textlink="">
      <xdr:nvSpPr>
        <xdr:cNvPr id="134" name="テキスト ボックス 133"/>
        <xdr:cNvSpPr txBox="1"/>
      </xdr:nvSpPr>
      <xdr:spPr>
        <a:xfrm>
          <a:off x="3733800" y="1077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37211</xdr:rowOff>
    </xdr:from>
    <xdr:to>
      <xdr:col>4</xdr:col>
      <xdr:colOff>482600</xdr:colOff>
      <xdr:row>62</xdr:row>
      <xdr:rowOff>83058</xdr:rowOff>
    </xdr:to>
    <xdr:cxnSp macro="">
      <xdr:nvCxnSpPr>
        <xdr:cNvPr id="135" name="直線コネクタ 134"/>
        <xdr:cNvCxnSpPr/>
      </xdr:nvCxnSpPr>
      <xdr:spPr>
        <a:xfrm flipV="1">
          <a:off x="2336800" y="10667111"/>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37" name="テキスト ボックス 136"/>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27686</xdr:rowOff>
    </xdr:from>
    <xdr:to>
      <xdr:col>3</xdr:col>
      <xdr:colOff>279400</xdr:colOff>
      <xdr:row>62</xdr:row>
      <xdr:rowOff>83058</xdr:rowOff>
    </xdr:to>
    <xdr:cxnSp macro="">
      <xdr:nvCxnSpPr>
        <xdr:cNvPr id="138" name="直線コネクタ 137"/>
        <xdr:cNvCxnSpPr/>
      </xdr:nvCxnSpPr>
      <xdr:spPr>
        <a:xfrm>
          <a:off x="1447800" y="10486136"/>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142765</xdr:rowOff>
    </xdr:from>
    <xdr:ext cx="762000" cy="259045"/>
    <xdr:sp macro="" textlink="">
      <xdr:nvSpPr>
        <xdr:cNvPr id="140" name="テキスト ボックス 139"/>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167513</xdr:rowOff>
    </xdr:from>
    <xdr:to>
      <xdr:col>2</xdr:col>
      <xdr:colOff>127000</xdr:colOff>
      <xdr:row>62</xdr:row>
      <xdr:rowOff>97663</xdr:rowOff>
    </xdr:to>
    <xdr:sp macro="" textlink="">
      <xdr:nvSpPr>
        <xdr:cNvPr id="141" name="フローチャート : 判断 140"/>
        <xdr:cNvSpPr/>
      </xdr:nvSpPr>
      <xdr:spPr>
        <a:xfrm>
          <a:off x="1397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82440</xdr:rowOff>
    </xdr:from>
    <xdr:ext cx="762000" cy="259045"/>
    <xdr:sp macro="" textlink="">
      <xdr:nvSpPr>
        <xdr:cNvPr id="142" name="テキスト ボックス 141"/>
        <xdr:cNvSpPr txBox="1"/>
      </xdr:nvSpPr>
      <xdr:spPr>
        <a:xfrm>
          <a:off x="1066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102235</xdr:rowOff>
    </xdr:from>
    <xdr:to>
      <xdr:col>7</xdr:col>
      <xdr:colOff>203200</xdr:colOff>
      <xdr:row>63</xdr:row>
      <xdr:rowOff>32385</xdr:rowOff>
    </xdr:to>
    <xdr:sp macro="" textlink="">
      <xdr:nvSpPr>
        <xdr:cNvPr id="148" name="円/楕円 147"/>
        <xdr:cNvSpPr/>
      </xdr:nvSpPr>
      <xdr:spPr>
        <a:xfrm>
          <a:off x="49022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74312</xdr:rowOff>
    </xdr:from>
    <xdr:ext cx="762000" cy="259045"/>
    <xdr:sp macro="" textlink="">
      <xdr:nvSpPr>
        <xdr:cNvPr id="149" name="財政構造の弾力性該当値テキスト"/>
        <xdr:cNvSpPr txBox="1"/>
      </xdr:nvSpPr>
      <xdr:spPr>
        <a:xfrm>
          <a:off x="5041900" y="1070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46736</xdr:rowOff>
    </xdr:from>
    <xdr:to>
      <xdr:col>6</xdr:col>
      <xdr:colOff>50800</xdr:colOff>
      <xdr:row>62</xdr:row>
      <xdr:rowOff>148336</xdr:rowOff>
    </xdr:to>
    <xdr:sp macro="" textlink="">
      <xdr:nvSpPr>
        <xdr:cNvPr id="150" name="円/楕円 149"/>
        <xdr:cNvSpPr/>
      </xdr:nvSpPr>
      <xdr:spPr>
        <a:xfrm>
          <a:off x="4064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51" name="テキスト ボックス 150"/>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157861</xdr:rowOff>
    </xdr:from>
    <xdr:to>
      <xdr:col>4</xdr:col>
      <xdr:colOff>533400</xdr:colOff>
      <xdr:row>62</xdr:row>
      <xdr:rowOff>88011</xdr:rowOff>
    </xdr:to>
    <xdr:sp macro="" textlink="">
      <xdr:nvSpPr>
        <xdr:cNvPr id="152" name="円/楕円 151"/>
        <xdr:cNvSpPr/>
      </xdr:nvSpPr>
      <xdr:spPr>
        <a:xfrm>
          <a:off x="3175000" y="1061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98188</xdr:rowOff>
    </xdr:from>
    <xdr:ext cx="762000" cy="259045"/>
    <xdr:sp macro="" textlink="">
      <xdr:nvSpPr>
        <xdr:cNvPr id="153" name="テキスト ボックス 152"/>
        <xdr:cNvSpPr txBox="1"/>
      </xdr:nvSpPr>
      <xdr:spPr>
        <a:xfrm>
          <a:off x="2844800" y="1038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32258</xdr:rowOff>
    </xdr:from>
    <xdr:to>
      <xdr:col>3</xdr:col>
      <xdr:colOff>330200</xdr:colOff>
      <xdr:row>62</xdr:row>
      <xdr:rowOff>133858</xdr:rowOff>
    </xdr:to>
    <xdr:sp macro="" textlink="">
      <xdr:nvSpPr>
        <xdr:cNvPr id="154" name="円/楕円 153"/>
        <xdr:cNvSpPr/>
      </xdr:nvSpPr>
      <xdr:spPr>
        <a:xfrm>
          <a:off x="2286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144035</xdr:rowOff>
    </xdr:from>
    <xdr:ext cx="762000" cy="259045"/>
    <xdr:sp macro="" textlink="">
      <xdr:nvSpPr>
        <xdr:cNvPr id="155" name="テキスト ボックス 154"/>
        <xdr:cNvSpPr txBox="1"/>
      </xdr:nvSpPr>
      <xdr:spPr>
        <a:xfrm>
          <a:off x="1955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148336</xdr:rowOff>
    </xdr:from>
    <xdr:to>
      <xdr:col>2</xdr:col>
      <xdr:colOff>127000</xdr:colOff>
      <xdr:row>61</xdr:row>
      <xdr:rowOff>78486</xdr:rowOff>
    </xdr:to>
    <xdr:sp macro="" textlink="">
      <xdr:nvSpPr>
        <xdr:cNvPr id="156" name="円/楕円 155"/>
        <xdr:cNvSpPr/>
      </xdr:nvSpPr>
      <xdr:spPr>
        <a:xfrm>
          <a:off x="1397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88663</xdr:rowOff>
    </xdr:from>
    <xdr:ext cx="762000" cy="259045"/>
    <xdr:sp macro="" textlink="">
      <xdr:nvSpPr>
        <xdr:cNvPr id="157" name="テキスト ボックス 156"/>
        <xdr:cNvSpPr txBox="1"/>
      </xdr:nvSpPr>
      <xdr:spPr>
        <a:xfrm>
          <a:off x="1066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[118,751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今年度の人件費・物件費等の決算額は１</a:t>
          </a:r>
          <a:r>
            <a:rPr lang="ja-JP" altLang="en-US" sz="1400" b="0" i="0" baseline="0">
              <a:solidFill>
                <a:schemeClr val="dk1"/>
              </a:solidFill>
              <a:effectLst/>
              <a:latin typeface="+mn-lt"/>
              <a:ea typeface="+mn-ea"/>
              <a:cs typeface="+mn-cs"/>
            </a:rPr>
            <a:t>１８，７５１</a:t>
          </a:r>
          <a:r>
            <a:rPr lang="ja-JP" altLang="ja-JP" sz="1400" b="0" i="0" baseline="0">
              <a:solidFill>
                <a:schemeClr val="dk1"/>
              </a:solidFill>
              <a:effectLst/>
              <a:latin typeface="+mn-lt"/>
              <a:ea typeface="+mn-ea"/>
              <a:cs typeface="+mn-cs"/>
            </a:rPr>
            <a:t>円と昨年度より</a:t>
          </a:r>
          <a:r>
            <a:rPr lang="ja-JP" altLang="en-US" sz="1400" b="0" i="0" baseline="0">
              <a:solidFill>
                <a:schemeClr val="dk1"/>
              </a:solidFill>
              <a:effectLst/>
              <a:latin typeface="+mn-lt"/>
              <a:ea typeface="+mn-ea"/>
              <a:cs typeface="+mn-cs"/>
            </a:rPr>
            <a:t>１２，２０７</a:t>
          </a:r>
          <a:r>
            <a:rPr lang="ja-JP" altLang="ja-JP" sz="1400" b="0" i="0" baseline="0">
              <a:solidFill>
                <a:schemeClr val="dk1"/>
              </a:solidFill>
              <a:effectLst/>
              <a:latin typeface="+mn-lt"/>
              <a:ea typeface="+mn-ea"/>
              <a:cs typeface="+mn-cs"/>
            </a:rPr>
            <a:t>円</a:t>
          </a:r>
          <a:r>
            <a:rPr lang="ja-JP" altLang="en-US" sz="1400" b="0" i="0" baseline="0">
              <a:solidFill>
                <a:schemeClr val="dk1"/>
              </a:solidFill>
              <a:effectLst/>
              <a:latin typeface="+mn-lt"/>
              <a:ea typeface="+mn-ea"/>
              <a:cs typeface="+mn-cs"/>
            </a:rPr>
            <a:t>の増となったが</a:t>
          </a:r>
          <a:r>
            <a:rPr lang="ja-JP" altLang="ja-JP" sz="1400" b="0" i="0" baseline="0">
              <a:solidFill>
                <a:schemeClr val="dk1"/>
              </a:solidFill>
              <a:effectLst/>
              <a:latin typeface="+mn-lt"/>
              <a:ea typeface="+mn-ea"/>
              <a:cs typeface="+mn-cs"/>
            </a:rPr>
            <a:t>、類似団体平均と比較しても下回っている。これは行財政改革の実施に伴い、職員数の抑制や委託内容の見直し等によるコスト削減、指定管理者制度の推進等の効果が反映されているものと推測される。</a:t>
          </a:r>
          <a:endParaRPr lang="en-US" altLang="ja-JP" sz="1400" b="0" i="0" baseline="0">
            <a:solidFill>
              <a:schemeClr val="dk1"/>
            </a:solidFill>
            <a:effectLst/>
            <a:latin typeface="+mn-lt"/>
            <a:ea typeface="+mn-ea"/>
            <a:cs typeface="+mn-cs"/>
          </a:endParaRPr>
        </a:p>
        <a:p>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今後も行財政運営効率化に努め、現在の水準を維持していきたい。</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82972</xdr:rowOff>
    </xdr:from>
    <xdr:to>
      <xdr:col>7</xdr:col>
      <xdr:colOff>152400</xdr:colOff>
      <xdr:row>87</xdr:row>
      <xdr:rowOff>159530</xdr:rowOff>
    </xdr:to>
    <xdr:cxnSp macro="">
      <xdr:nvCxnSpPr>
        <xdr:cNvPr id="185" name="直線コネクタ 184"/>
        <xdr:cNvCxnSpPr/>
      </xdr:nvCxnSpPr>
      <xdr:spPr>
        <a:xfrm flipV="1">
          <a:off x="4953000" y="13798972"/>
          <a:ext cx="0" cy="1276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131607</xdr:rowOff>
    </xdr:from>
    <xdr:ext cx="762000" cy="259045"/>
    <xdr:sp macro="" textlink="">
      <xdr:nvSpPr>
        <xdr:cNvPr id="186" name="人件費・物件費等の状況最小値テキスト"/>
        <xdr:cNvSpPr txBox="1"/>
      </xdr:nvSpPr>
      <xdr:spPr>
        <a:xfrm>
          <a:off x="5041900" y="15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87</xdr:row>
      <xdr:rowOff>159530</xdr:rowOff>
    </xdr:from>
    <xdr:to>
      <xdr:col>7</xdr:col>
      <xdr:colOff>241300</xdr:colOff>
      <xdr:row>87</xdr:row>
      <xdr:rowOff>159530</xdr:rowOff>
    </xdr:to>
    <xdr:cxnSp macro="">
      <xdr:nvCxnSpPr>
        <xdr:cNvPr id="187" name="直線コネクタ 186"/>
        <xdr:cNvCxnSpPr/>
      </xdr:nvCxnSpPr>
      <xdr:spPr>
        <a:xfrm>
          <a:off x="4864100" y="150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169349</xdr:rowOff>
    </xdr:from>
    <xdr:ext cx="762000" cy="259045"/>
    <xdr:sp macro="" textlink="">
      <xdr:nvSpPr>
        <xdr:cNvPr id="188" name="人件費・物件費等の状況最大値テキスト"/>
        <xdr:cNvSpPr txBox="1"/>
      </xdr:nvSpPr>
      <xdr:spPr>
        <a:xfrm>
          <a:off x="5041900" y="135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82972</xdr:rowOff>
    </xdr:from>
    <xdr:to>
      <xdr:col>7</xdr:col>
      <xdr:colOff>241300</xdr:colOff>
      <xdr:row>80</xdr:row>
      <xdr:rowOff>82972</xdr:rowOff>
    </xdr:to>
    <xdr:cxnSp macro="">
      <xdr:nvCxnSpPr>
        <xdr:cNvPr id="189" name="直線コネクタ 188"/>
        <xdr:cNvCxnSpPr/>
      </xdr:nvCxnSpPr>
      <xdr:spPr>
        <a:xfrm>
          <a:off x="4864100" y="1379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25231</xdr:rowOff>
    </xdr:from>
    <xdr:to>
      <xdr:col>7</xdr:col>
      <xdr:colOff>152400</xdr:colOff>
      <xdr:row>81</xdr:row>
      <xdr:rowOff>84142</xdr:rowOff>
    </xdr:to>
    <xdr:cxnSp macro="">
      <xdr:nvCxnSpPr>
        <xdr:cNvPr id="190" name="直線コネクタ 189"/>
        <xdr:cNvCxnSpPr/>
      </xdr:nvCxnSpPr>
      <xdr:spPr>
        <a:xfrm>
          <a:off x="4114800" y="13912681"/>
          <a:ext cx="838200" cy="5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141203</xdr:rowOff>
    </xdr:from>
    <xdr:ext cx="762000" cy="259045"/>
    <xdr:sp macro="" textlink="">
      <xdr:nvSpPr>
        <xdr:cNvPr id="191" name="人件費・物件費等の状況平均値テキスト"/>
        <xdr:cNvSpPr txBox="1"/>
      </xdr:nvSpPr>
      <xdr:spPr>
        <a:xfrm>
          <a:off x="5041900" y="1402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169126</xdr:rowOff>
    </xdr:from>
    <xdr:to>
      <xdr:col>7</xdr:col>
      <xdr:colOff>203200</xdr:colOff>
      <xdr:row>82</xdr:row>
      <xdr:rowOff>99276</xdr:rowOff>
    </xdr:to>
    <xdr:sp macro="" textlink="">
      <xdr:nvSpPr>
        <xdr:cNvPr id="192" name="フローチャート : 判断 191"/>
        <xdr:cNvSpPr/>
      </xdr:nvSpPr>
      <xdr:spPr>
        <a:xfrm>
          <a:off x="49022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25231</xdr:rowOff>
    </xdr:from>
    <xdr:to>
      <xdr:col>6</xdr:col>
      <xdr:colOff>0</xdr:colOff>
      <xdr:row>81</xdr:row>
      <xdr:rowOff>31085</xdr:rowOff>
    </xdr:to>
    <xdr:cxnSp macro="">
      <xdr:nvCxnSpPr>
        <xdr:cNvPr id="193" name="直線コネクタ 192"/>
        <xdr:cNvCxnSpPr/>
      </xdr:nvCxnSpPr>
      <xdr:spPr>
        <a:xfrm flipV="1">
          <a:off x="3225800" y="13912681"/>
          <a:ext cx="889000" cy="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116287</xdr:rowOff>
    </xdr:from>
    <xdr:to>
      <xdr:col>6</xdr:col>
      <xdr:colOff>50800</xdr:colOff>
      <xdr:row>82</xdr:row>
      <xdr:rowOff>46437</xdr:rowOff>
    </xdr:to>
    <xdr:sp macro="" textlink="">
      <xdr:nvSpPr>
        <xdr:cNvPr id="194" name="フローチャート : 判断 193"/>
        <xdr:cNvSpPr/>
      </xdr:nvSpPr>
      <xdr:spPr>
        <a:xfrm>
          <a:off x="4064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31214</xdr:rowOff>
    </xdr:from>
    <xdr:ext cx="736600" cy="259045"/>
    <xdr:sp macro="" textlink="">
      <xdr:nvSpPr>
        <xdr:cNvPr id="195" name="テキスト ボックス 194"/>
        <xdr:cNvSpPr txBox="1"/>
      </xdr:nvSpPr>
      <xdr:spPr>
        <a:xfrm>
          <a:off x="3733800" y="14090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31085</xdr:rowOff>
    </xdr:from>
    <xdr:to>
      <xdr:col>4</xdr:col>
      <xdr:colOff>482600</xdr:colOff>
      <xdr:row>81</xdr:row>
      <xdr:rowOff>58559</xdr:rowOff>
    </xdr:to>
    <xdr:cxnSp macro="">
      <xdr:nvCxnSpPr>
        <xdr:cNvPr id="196" name="直線コネクタ 195"/>
        <xdr:cNvCxnSpPr/>
      </xdr:nvCxnSpPr>
      <xdr:spPr>
        <a:xfrm flipV="1">
          <a:off x="2336800" y="13918535"/>
          <a:ext cx="889000" cy="2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130577</xdr:rowOff>
    </xdr:from>
    <xdr:to>
      <xdr:col>4</xdr:col>
      <xdr:colOff>533400</xdr:colOff>
      <xdr:row>82</xdr:row>
      <xdr:rowOff>60727</xdr:rowOff>
    </xdr:to>
    <xdr:sp macro="" textlink="">
      <xdr:nvSpPr>
        <xdr:cNvPr id="197" name="フローチャート : 判断 196"/>
        <xdr:cNvSpPr/>
      </xdr:nvSpPr>
      <xdr:spPr>
        <a:xfrm>
          <a:off x="3175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45504</xdr:rowOff>
    </xdr:from>
    <xdr:ext cx="762000" cy="259045"/>
    <xdr:sp macro="" textlink="">
      <xdr:nvSpPr>
        <xdr:cNvPr id="198" name="テキスト ボックス 197"/>
        <xdr:cNvSpPr txBox="1"/>
      </xdr:nvSpPr>
      <xdr:spPr>
        <a:xfrm>
          <a:off x="2844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35491</xdr:rowOff>
    </xdr:from>
    <xdr:to>
      <xdr:col>3</xdr:col>
      <xdr:colOff>279400</xdr:colOff>
      <xdr:row>81</xdr:row>
      <xdr:rowOff>58559</xdr:rowOff>
    </xdr:to>
    <xdr:cxnSp macro="">
      <xdr:nvCxnSpPr>
        <xdr:cNvPr id="199" name="直線コネクタ 198"/>
        <xdr:cNvCxnSpPr/>
      </xdr:nvCxnSpPr>
      <xdr:spPr>
        <a:xfrm>
          <a:off x="1447800" y="13922941"/>
          <a:ext cx="889000" cy="2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168142</xdr:rowOff>
    </xdr:from>
    <xdr:to>
      <xdr:col>3</xdr:col>
      <xdr:colOff>330200</xdr:colOff>
      <xdr:row>82</xdr:row>
      <xdr:rowOff>98292</xdr:rowOff>
    </xdr:to>
    <xdr:sp macro="" textlink="">
      <xdr:nvSpPr>
        <xdr:cNvPr id="200" name="フローチャート : 判断 199"/>
        <xdr:cNvSpPr/>
      </xdr:nvSpPr>
      <xdr:spPr>
        <a:xfrm>
          <a:off x="2286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83069</xdr:rowOff>
    </xdr:from>
    <xdr:ext cx="762000" cy="259045"/>
    <xdr:sp macro="" textlink="">
      <xdr:nvSpPr>
        <xdr:cNvPr id="201" name="テキスト ボックス 200"/>
        <xdr:cNvSpPr txBox="1"/>
      </xdr:nvSpPr>
      <xdr:spPr>
        <a:xfrm>
          <a:off x="1955800" y="14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89595</xdr:rowOff>
    </xdr:from>
    <xdr:to>
      <xdr:col>2</xdr:col>
      <xdr:colOff>127000</xdr:colOff>
      <xdr:row>82</xdr:row>
      <xdr:rowOff>19745</xdr:rowOff>
    </xdr:to>
    <xdr:sp macro="" textlink="">
      <xdr:nvSpPr>
        <xdr:cNvPr id="202" name="フローチャート : 判断 201"/>
        <xdr:cNvSpPr/>
      </xdr:nvSpPr>
      <xdr:spPr>
        <a:xfrm>
          <a:off x="1397000" y="1397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4522</xdr:rowOff>
    </xdr:from>
    <xdr:ext cx="762000" cy="259045"/>
    <xdr:sp macro="" textlink="">
      <xdr:nvSpPr>
        <xdr:cNvPr id="203" name="テキスト ボックス 202"/>
        <xdr:cNvSpPr txBox="1"/>
      </xdr:nvSpPr>
      <xdr:spPr>
        <a:xfrm>
          <a:off x="1066800" y="1406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33342</xdr:rowOff>
    </xdr:from>
    <xdr:to>
      <xdr:col>7</xdr:col>
      <xdr:colOff>203200</xdr:colOff>
      <xdr:row>81</xdr:row>
      <xdr:rowOff>134942</xdr:rowOff>
    </xdr:to>
    <xdr:sp macro="" textlink="">
      <xdr:nvSpPr>
        <xdr:cNvPr id="209" name="円/楕円 208"/>
        <xdr:cNvSpPr/>
      </xdr:nvSpPr>
      <xdr:spPr>
        <a:xfrm>
          <a:off x="4902200" y="139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49869</xdr:rowOff>
    </xdr:from>
    <xdr:ext cx="762000" cy="259045"/>
    <xdr:sp macro="" textlink="">
      <xdr:nvSpPr>
        <xdr:cNvPr id="210" name="人件費・物件費等の状況該当値テキスト"/>
        <xdr:cNvSpPr txBox="1"/>
      </xdr:nvSpPr>
      <xdr:spPr>
        <a:xfrm>
          <a:off x="5041900" y="1376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118,751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145881</xdr:rowOff>
    </xdr:from>
    <xdr:to>
      <xdr:col>6</xdr:col>
      <xdr:colOff>50800</xdr:colOff>
      <xdr:row>81</xdr:row>
      <xdr:rowOff>76031</xdr:rowOff>
    </xdr:to>
    <xdr:sp macro="" textlink="">
      <xdr:nvSpPr>
        <xdr:cNvPr id="211" name="円/楕円 210"/>
        <xdr:cNvSpPr/>
      </xdr:nvSpPr>
      <xdr:spPr>
        <a:xfrm>
          <a:off x="4064000" y="1386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86208</xdr:rowOff>
    </xdr:from>
    <xdr:ext cx="736600" cy="259045"/>
    <xdr:sp macro="" textlink="">
      <xdr:nvSpPr>
        <xdr:cNvPr id="212" name="テキスト ボックス 211"/>
        <xdr:cNvSpPr txBox="1"/>
      </xdr:nvSpPr>
      <xdr:spPr>
        <a:xfrm>
          <a:off x="3733800" y="13630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106,544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151735</xdr:rowOff>
    </xdr:from>
    <xdr:to>
      <xdr:col>4</xdr:col>
      <xdr:colOff>533400</xdr:colOff>
      <xdr:row>81</xdr:row>
      <xdr:rowOff>81885</xdr:rowOff>
    </xdr:to>
    <xdr:sp macro="" textlink="">
      <xdr:nvSpPr>
        <xdr:cNvPr id="213" name="円/楕円 212"/>
        <xdr:cNvSpPr/>
      </xdr:nvSpPr>
      <xdr:spPr>
        <a:xfrm>
          <a:off x="3175000" y="1386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92062</xdr:rowOff>
    </xdr:from>
    <xdr:ext cx="762000" cy="259045"/>
    <xdr:sp macro="" textlink="">
      <xdr:nvSpPr>
        <xdr:cNvPr id="214" name="テキスト ボックス 213"/>
        <xdr:cNvSpPr txBox="1"/>
      </xdr:nvSpPr>
      <xdr:spPr>
        <a:xfrm>
          <a:off x="2844800" y="1363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107,757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7759</xdr:rowOff>
    </xdr:from>
    <xdr:to>
      <xdr:col>3</xdr:col>
      <xdr:colOff>330200</xdr:colOff>
      <xdr:row>81</xdr:row>
      <xdr:rowOff>109359</xdr:rowOff>
    </xdr:to>
    <xdr:sp macro="" textlink="">
      <xdr:nvSpPr>
        <xdr:cNvPr id="215" name="円/楕円 214"/>
        <xdr:cNvSpPr/>
      </xdr:nvSpPr>
      <xdr:spPr>
        <a:xfrm>
          <a:off x="2286000" y="1389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119536</xdr:rowOff>
    </xdr:from>
    <xdr:ext cx="762000" cy="259045"/>
    <xdr:sp macro="" textlink="">
      <xdr:nvSpPr>
        <xdr:cNvPr id="216" name="テキスト ボックス 215"/>
        <xdr:cNvSpPr txBox="1"/>
      </xdr:nvSpPr>
      <xdr:spPr>
        <a:xfrm>
          <a:off x="1955800" y="1366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113,450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156141</xdr:rowOff>
    </xdr:from>
    <xdr:to>
      <xdr:col>2</xdr:col>
      <xdr:colOff>127000</xdr:colOff>
      <xdr:row>81</xdr:row>
      <xdr:rowOff>86291</xdr:rowOff>
    </xdr:to>
    <xdr:sp macro="" textlink="">
      <xdr:nvSpPr>
        <xdr:cNvPr id="217" name="円/楕円 216"/>
        <xdr:cNvSpPr/>
      </xdr:nvSpPr>
      <xdr:spPr>
        <a:xfrm>
          <a:off x="1397000" y="1387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96468</xdr:rowOff>
    </xdr:from>
    <xdr:ext cx="762000" cy="259045"/>
    <xdr:sp macro="" textlink="">
      <xdr:nvSpPr>
        <xdr:cNvPr id="218" name="テキスト ボックス 217"/>
        <xdr:cNvSpPr txBox="1"/>
      </xdr:nvSpPr>
      <xdr:spPr>
        <a:xfrm>
          <a:off x="1066800" y="1364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給与制度の総合的見直しにより、指数が１．２ポイント減少した。</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4" name="直線コネクタ 23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5" name="テキスト ボックス 23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8" name="直線コネクタ 23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9" name="テキスト ボックス 23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86</xdr:row>
      <xdr:rowOff>77470</xdr:rowOff>
    </xdr:to>
    <xdr:cxnSp macro="">
      <xdr:nvCxnSpPr>
        <xdr:cNvPr id="243" name="直線コネクタ 242"/>
        <xdr:cNvCxnSpPr/>
      </xdr:nvCxnSpPr>
      <xdr:spPr>
        <a:xfrm flipV="1">
          <a:off x="17018000" y="13832839"/>
          <a:ext cx="0" cy="989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4"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5" name="直線コネクタ 244"/>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6"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47" name="直線コネクタ 246"/>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86</xdr:row>
      <xdr:rowOff>53339</xdr:rowOff>
    </xdr:to>
    <xdr:cxnSp macro="">
      <xdr:nvCxnSpPr>
        <xdr:cNvPr id="248" name="直線コネクタ 247"/>
        <xdr:cNvCxnSpPr/>
      </xdr:nvCxnSpPr>
      <xdr:spPr>
        <a:xfrm flipV="1">
          <a:off x="16179800" y="14725650"/>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141304</xdr:rowOff>
    </xdr:from>
    <xdr:ext cx="762000" cy="259045"/>
    <xdr:sp macro="" textlink="">
      <xdr:nvSpPr>
        <xdr:cNvPr id="249" name="給与水準   （国との比較）平均値テキスト"/>
        <xdr:cNvSpPr txBox="1"/>
      </xdr:nvSpPr>
      <xdr:spPr>
        <a:xfrm>
          <a:off x="17106900" y="14200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124777</xdr:rowOff>
    </xdr:from>
    <xdr:to>
      <xdr:col>24</xdr:col>
      <xdr:colOff>609600</xdr:colOff>
      <xdr:row>84</xdr:row>
      <xdr:rowOff>54927</xdr:rowOff>
    </xdr:to>
    <xdr:sp macro="" textlink="">
      <xdr:nvSpPr>
        <xdr:cNvPr id="250" name="フローチャート : 判断 249"/>
        <xdr:cNvSpPr/>
      </xdr:nvSpPr>
      <xdr:spPr>
        <a:xfrm>
          <a:off x="169672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53339</xdr:rowOff>
    </xdr:from>
    <xdr:to>
      <xdr:col>23</xdr:col>
      <xdr:colOff>406400</xdr:colOff>
      <xdr:row>88</xdr:row>
      <xdr:rowOff>168911</xdr:rowOff>
    </xdr:to>
    <xdr:cxnSp macro="">
      <xdr:nvCxnSpPr>
        <xdr:cNvPr id="251" name="直線コネクタ 250"/>
        <xdr:cNvCxnSpPr/>
      </xdr:nvCxnSpPr>
      <xdr:spPr>
        <a:xfrm flipV="1">
          <a:off x="15290800" y="14798039"/>
          <a:ext cx="889000" cy="45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100648</xdr:rowOff>
    </xdr:from>
    <xdr:to>
      <xdr:col>23</xdr:col>
      <xdr:colOff>457200</xdr:colOff>
      <xdr:row>84</xdr:row>
      <xdr:rowOff>30798</xdr:rowOff>
    </xdr:to>
    <xdr:sp macro="" textlink="">
      <xdr:nvSpPr>
        <xdr:cNvPr id="252" name="フローチャート : 判断 251"/>
        <xdr:cNvSpPr/>
      </xdr:nvSpPr>
      <xdr:spPr>
        <a:xfrm>
          <a:off x="16129000" y="143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40975</xdr:rowOff>
    </xdr:from>
    <xdr:ext cx="736600" cy="259045"/>
    <xdr:sp macro="" textlink="">
      <xdr:nvSpPr>
        <xdr:cNvPr id="253" name="テキスト ボックス 252"/>
        <xdr:cNvSpPr txBox="1"/>
      </xdr:nvSpPr>
      <xdr:spPr>
        <a:xfrm>
          <a:off x="15798800" y="14099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168911</xdr:rowOff>
    </xdr:from>
    <xdr:to>
      <xdr:col>22</xdr:col>
      <xdr:colOff>203200</xdr:colOff>
      <xdr:row>89</xdr:row>
      <xdr:rowOff>9525</xdr:rowOff>
    </xdr:to>
    <xdr:cxnSp macro="">
      <xdr:nvCxnSpPr>
        <xdr:cNvPr id="254" name="直線コネクタ 253"/>
        <xdr:cNvCxnSpPr/>
      </xdr:nvCxnSpPr>
      <xdr:spPr>
        <a:xfrm flipV="1">
          <a:off x="14401800" y="15256511"/>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56832</xdr:rowOff>
    </xdr:from>
    <xdr:to>
      <xdr:col>22</xdr:col>
      <xdr:colOff>254000</xdr:colOff>
      <xdr:row>86</xdr:row>
      <xdr:rowOff>158432</xdr:rowOff>
    </xdr:to>
    <xdr:sp macro="" textlink="">
      <xdr:nvSpPr>
        <xdr:cNvPr id="255" name="フローチャート : 判断 254"/>
        <xdr:cNvSpPr/>
      </xdr:nvSpPr>
      <xdr:spPr>
        <a:xfrm>
          <a:off x="15240000" y="1480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168609</xdr:rowOff>
    </xdr:from>
    <xdr:ext cx="762000" cy="259045"/>
    <xdr:sp macro="" textlink="">
      <xdr:nvSpPr>
        <xdr:cNvPr id="256" name="テキスト ボックス 255"/>
        <xdr:cNvSpPr txBox="1"/>
      </xdr:nvSpPr>
      <xdr:spPr>
        <a:xfrm>
          <a:off x="14909800" y="145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122238</xdr:rowOff>
    </xdr:from>
    <xdr:to>
      <xdr:col>21</xdr:col>
      <xdr:colOff>0</xdr:colOff>
      <xdr:row>89</xdr:row>
      <xdr:rowOff>9525</xdr:rowOff>
    </xdr:to>
    <xdr:cxnSp macro="">
      <xdr:nvCxnSpPr>
        <xdr:cNvPr id="257" name="直線コネクタ 256"/>
        <xdr:cNvCxnSpPr/>
      </xdr:nvCxnSpPr>
      <xdr:spPr>
        <a:xfrm>
          <a:off x="13512800" y="14695488"/>
          <a:ext cx="889000" cy="57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68898</xdr:rowOff>
    </xdr:from>
    <xdr:to>
      <xdr:col>21</xdr:col>
      <xdr:colOff>50800</xdr:colOff>
      <xdr:row>86</xdr:row>
      <xdr:rowOff>170498</xdr:rowOff>
    </xdr:to>
    <xdr:sp macro="" textlink="">
      <xdr:nvSpPr>
        <xdr:cNvPr id="258" name="フローチャート : 判断 257"/>
        <xdr:cNvSpPr/>
      </xdr:nvSpPr>
      <xdr:spPr>
        <a:xfrm>
          <a:off x="14351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9225</xdr:rowOff>
    </xdr:from>
    <xdr:ext cx="762000" cy="259045"/>
    <xdr:sp macro="" textlink="">
      <xdr:nvSpPr>
        <xdr:cNvPr id="259" name="テキスト ボックス 258"/>
        <xdr:cNvSpPr txBox="1"/>
      </xdr:nvSpPr>
      <xdr:spPr>
        <a:xfrm>
          <a:off x="14020800" y="1458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88582</xdr:rowOff>
    </xdr:from>
    <xdr:to>
      <xdr:col>19</xdr:col>
      <xdr:colOff>533400</xdr:colOff>
      <xdr:row>84</xdr:row>
      <xdr:rowOff>18732</xdr:rowOff>
    </xdr:to>
    <xdr:sp macro="" textlink="">
      <xdr:nvSpPr>
        <xdr:cNvPr id="260" name="フローチャート : 判断 259"/>
        <xdr:cNvSpPr/>
      </xdr:nvSpPr>
      <xdr:spPr>
        <a:xfrm>
          <a:off x="13462000" y="1431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28909</xdr:rowOff>
    </xdr:from>
    <xdr:ext cx="762000" cy="259045"/>
    <xdr:sp macro="" textlink="">
      <xdr:nvSpPr>
        <xdr:cNvPr id="261" name="テキスト ボックス 260"/>
        <xdr:cNvSpPr txBox="1"/>
      </xdr:nvSpPr>
      <xdr:spPr>
        <a:xfrm>
          <a:off x="13131800" y="1408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67" name="円/楕円 266"/>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168927</xdr:rowOff>
    </xdr:from>
    <xdr:ext cx="762000" cy="259045"/>
    <xdr:sp macro="" textlink="">
      <xdr:nvSpPr>
        <xdr:cNvPr id="268" name="給与水準   （国との比較）該当値テキスト"/>
        <xdr:cNvSpPr txBox="1"/>
      </xdr:nvSpPr>
      <xdr:spPr>
        <a:xfrm>
          <a:off x="17106900" y="1457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2539</xdr:rowOff>
    </xdr:from>
    <xdr:to>
      <xdr:col>23</xdr:col>
      <xdr:colOff>457200</xdr:colOff>
      <xdr:row>86</xdr:row>
      <xdr:rowOff>104139</xdr:rowOff>
    </xdr:to>
    <xdr:sp macro="" textlink="">
      <xdr:nvSpPr>
        <xdr:cNvPr id="269" name="円/楕円 268"/>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88916</xdr:rowOff>
    </xdr:from>
    <xdr:ext cx="736600" cy="259045"/>
    <xdr:sp macro="" textlink="">
      <xdr:nvSpPr>
        <xdr:cNvPr id="270" name="テキスト ボックス 269"/>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118111</xdr:rowOff>
    </xdr:from>
    <xdr:to>
      <xdr:col>22</xdr:col>
      <xdr:colOff>254000</xdr:colOff>
      <xdr:row>89</xdr:row>
      <xdr:rowOff>48261</xdr:rowOff>
    </xdr:to>
    <xdr:sp macro="" textlink="">
      <xdr:nvSpPr>
        <xdr:cNvPr id="271" name="円/楕円 270"/>
        <xdr:cNvSpPr/>
      </xdr:nvSpPr>
      <xdr:spPr>
        <a:xfrm>
          <a:off x="15240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33038</xdr:rowOff>
    </xdr:from>
    <xdr:ext cx="762000" cy="259045"/>
    <xdr:sp macro="" textlink="">
      <xdr:nvSpPr>
        <xdr:cNvPr id="272" name="テキスト ボックス 271"/>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130175</xdr:rowOff>
    </xdr:from>
    <xdr:to>
      <xdr:col>21</xdr:col>
      <xdr:colOff>50800</xdr:colOff>
      <xdr:row>89</xdr:row>
      <xdr:rowOff>60325</xdr:rowOff>
    </xdr:to>
    <xdr:sp macro="" textlink="">
      <xdr:nvSpPr>
        <xdr:cNvPr id="273" name="円/楕円 272"/>
        <xdr:cNvSpPr/>
      </xdr:nvSpPr>
      <xdr:spPr>
        <a:xfrm>
          <a:off x="14351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45102</xdr:rowOff>
    </xdr:from>
    <xdr:ext cx="762000" cy="259045"/>
    <xdr:sp macro="" textlink="">
      <xdr:nvSpPr>
        <xdr:cNvPr id="274" name="テキスト ボックス 273"/>
        <xdr:cNvSpPr txBox="1"/>
      </xdr:nvSpPr>
      <xdr:spPr>
        <a:xfrm>
          <a:off x="14020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71438</xdr:rowOff>
    </xdr:from>
    <xdr:to>
      <xdr:col>19</xdr:col>
      <xdr:colOff>533400</xdr:colOff>
      <xdr:row>86</xdr:row>
      <xdr:rowOff>1588</xdr:rowOff>
    </xdr:to>
    <xdr:sp macro="" textlink="">
      <xdr:nvSpPr>
        <xdr:cNvPr id="275" name="円/楕円 274"/>
        <xdr:cNvSpPr/>
      </xdr:nvSpPr>
      <xdr:spPr>
        <a:xfrm>
          <a:off x="13462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157815</xdr:rowOff>
    </xdr:from>
    <xdr:ext cx="762000" cy="259045"/>
    <xdr:sp macro="" textlink="">
      <xdr:nvSpPr>
        <xdr:cNvPr id="276" name="テキスト ボックス 275"/>
        <xdr:cNvSpPr txBox="1"/>
      </xdr:nvSpPr>
      <xdr:spPr>
        <a:xfrm>
          <a:off x="13131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過去からの新規採用抑制案により、類似団体平均・全国平均ともに大きく下回っている。定員適正化計画に基づき計画的な職員採用、適正な機構改革・職員配置を行うことで、住民サービスを低下させることなく定員管理を行い、各事務事業の着実な執行を図りたい。</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3" name="直線コネクタ 29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4" name="テキスト ボックス 29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5" name="直線コネクタ 29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6" name="テキスト ボックス 29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7" name="直線コネクタ 29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8" name="テキスト ボックス 29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9" name="直線コネクタ 29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0" name="テキスト ボックス 29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1" name="直線コネクタ 30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2" name="テキスト ボックス 30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06" name="直線コネクタ 305"/>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07"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08" name="直線コネクタ 307"/>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09"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0" name="直線コネクタ 309"/>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101812</xdr:rowOff>
    </xdr:from>
    <xdr:to>
      <xdr:col>24</xdr:col>
      <xdr:colOff>558800</xdr:colOff>
      <xdr:row>60</xdr:row>
      <xdr:rowOff>108514</xdr:rowOff>
    </xdr:to>
    <xdr:cxnSp macro="">
      <xdr:nvCxnSpPr>
        <xdr:cNvPr id="311" name="直線コネクタ 310"/>
        <xdr:cNvCxnSpPr/>
      </xdr:nvCxnSpPr>
      <xdr:spPr>
        <a:xfrm flipV="1">
          <a:off x="16179800" y="10388812"/>
          <a:ext cx="838200" cy="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56885</xdr:rowOff>
    </xdr:from>
    <xdr:ext cx="762000" cy="259045"/>
    <xdr:sp macro="" textlink="">
      <xdr:nvSpPr>
        <xdr:cNvPr id="312" name="定員管理の状況平均値テキスト"/>
        <xdr:cNvSpPr txBox="1"/>
      </xdr:nvSpPr>
      <xdr:spPr>
        <a:xfrm>
          <a:off x="17106900" y="1068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3" name="フローチャート : 判断 312"/>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103152</xdr:rowOff>
    </xdr:from>
    <xdr:to>
      <xdr:col>23</xdr:col>
      <xdr:colOff>406400</xdr:colOff>
      <xdr:row>60</xdr:row>
      <xdr:rowOff>108514</xdr:rowOff>
    </xdr:to>
    <xdr:cxnSp macro="">
      <xdr:nvCxnSpPr>
        <xdr:cNvPr id="314" name="直線コネクタ 313"/>
        <xdr:cNvCxnSpPr/>
      </xdr:nvCxnSpPr>
      <xdr:spPr>
        <a:xfrm>
          <a:off x="15290800" y="10390152"/>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15" name="フローチャート : 判断 314"/>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171185</xdr:rowOff>
    </xdr:from>
    <xdr:ext cx="736600" cy="259045"/>
    <xdr:sp macro="" textlink="">
      <xdr:nvSpPr>
        <xdr:cNvPr id="316" name="テキスト ボックス 315"/>
        <xdr:cNvSpPr txBox="1"/>
      </xdr:nvSpPr>
      <xdr:spPr>
        <a:xfrm>
          <a:off x="15798800" y="1080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103152</xdr:rowOff>
    </xdr:from>
    <xdr:to>
      <xdr:col>22</xdr:col>
      <xdr:colOff>203200</xdr:colOff>
      <xdr:row>60</xdr:row>
      <xdr:rowOff>132645</xdr:rowOff>
    </xdr:to>
    <xdr:cxnSp macro="">
      <xdr:nvCxnSpPr>
        <xdr:cNvPr id="317" name="直線コネクタ 316"/>
        <xdr:cNvCxnSpPr/>
      </xdr:nvCxnSpPr>
      <xdr:spPr>
        <a:xfrm flipV="1">
          <a:off x="14401800" y="10390152"/>
          <a:ext cx="889000" cy="2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18" name="フローチャート : 判断 317"/>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19" name="テキスト ボックス 318"/>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132645</xdr:rowOff>
    </xdr:from>
    <xdr:to>
      <xdr:col>21</xdr:col>
      <xdr:colOff>0</xdr:colOff>
      <xdr:row>60</xdr:row>
      <xdr:rowOff>144710</xdr:rowOff>
    </xdr:to>
    <xdr:cxnSp macro="">
      <xdr:nvCxnSpPr>
        <xdr:cNvPr id="320" name="直線コネクタ 319"/>
        <xdr:cNvCxnSpPr/>
      </xdr:nvCxnSpPr>
      <xdr:spPr>
        <a:xfrm flipV="1">
          <a:off x="13512800" y="1041964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1" name="フローチャート : 判断 320"/>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18503</xdr:rowOff>
    </xdr:from>
    <xdr:ext cx="762000" cy="259045"/>
    <xdr:sp macro="" textlink="">
      <xdr:nvSpPr>
        <xdr:cNvPr id="322" name="テキスト ボックス 321"/>
        <xdr:cNvSpPr txBox="1"/>
      </xdr:nvSpPr>
      <xdr:spPr>
        <a:xfrm>
          <a:off x="14020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64699</xdr:rowOff>
    </xdr:from>
    <xdr:to>
      <xdr:col>19</xdr:col>
      <xdr:colOff>533400</xdr:colOff>
      <xdr:row>62</xdr:row>
      <xdr:rowOff>166299</xdr:rowOff>
    </xdr:to>
    <xdr:sp macro="" textlink="">
      <xdr:nvSpPr>
        <xdr:cNvPr id="323" name="フローチャート : 判断 322"/>
        <xdr:cNvSpPr/>
      </xdr:nvSpPr>
      <xdr:spPr>
        <a:xfrm>
          <a:off x="13462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151076</xdr:rowOff>
    </xdr:from>
    <xdr:ext cx="762000" cy="259045"/>
    <xdr:sp macro="" textlink="">
      <xdr:nvSpPr>
        <xdr:cNvPr id="324" name="テキスト ボックス 323"/>
        <xdr:cNvSpPr txBox="1"/>
      </xdr:nvSpPr>
      <xdr:spPr>
        <a:xfrm>
          <a:off x="13131800" y="1078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51012</xdr:rowOff>
    </xdr:from>
    <xdr:to>
      <xdr:col>24</xdr:col>
      <xdr:colOff>609600</xdr:colOff>
      <xdr:row>60</xdr:row>
      <xdr:rowOff>152612</xdr:rowOff>
    </xdr:to>
    <xdr:sp macro="" textlink="">
      <xdr:nvSpPr>
        <xdr:cNvPr id="330" name="円/楕円 329"/>
        <xdr:cNvSpPr/>
      </xdr:nvSpPr>
      <xdr:spPr>
        <a:xfrm>
          <a:off x="169672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67539</xdr:rowOff>
    </xdr:from>
    <xdr:ext cx="762000" cy="259045"/>
    <xdr:sp macro="" textlink="">
      <xdr:nvSpPr>
        <xdr:cNvPr id="331" name="定員管理の状況該当値テキスト"/>
        <xdr:cNvSpPr txBox="1"/>
      </xdr:nvSpPr>
      <xdr:spPr>
        <a:xfrm>
          <a:off x="17106900" y="1018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57714</xdr:rowOff>
    </xdr:from>
    <xdr:to>
      <xdr:col>23</xdr:col>
      <xdr:colOff>457200</xdr:colOff>
      <xdr:row>60</xdr:row>
      <xdr:rowOff>159314</xdr:rowOff>
    </xdr:to>
    <xdr:sp macro="" textlink="">
      <xdr:nvSpPr>
        <xdr:cNvPr id="332" name="円/楕円 331"/>
        <xdr:cNvSpPr/>
      </xdr:nvSpPr>
      <xdr:spPr>
        <a:xfrm>
          <a:off x="16129000" y="1034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169491</xdr:rowOff>
    </xdr:from>
    <xdr:ext cx="736600" cy="259045"/>
    <xdr:sp macro="" textlink="">
      <xdr:nvSpPr>
        <xdr:cNvPr id="333" name="テキスト ボックス 332"/>
        <xdr:cNvSpPr txBox="1"/>
      </xdr:nvSpPr>
      <xdr:spPr>
        <a:xfrm>
          <a:off x="15798800" y="10113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52352</xdr:rowOff>
    </xdr:from>
    <xdr:to>
      <xdr:col>22</xdr:col>
      <xdr:colOff>254000</xdr:colOff>
      <xdr:row>60</xdr:row>
      <xdr:rowOff>153952</xdr:rowOff>
    </xdr:to>
    <xdr:sp macro="" textlink="">
      <xdr:nvSpPr>
        <xdr:cNvPr id="334" name="円/楕円 333"/>
        <xdr:cNvSpPr/>
      </xdr:nvSpPr>
      <xdr:spPr>
        <a:xfrm>
          <a:off x="15240000" y="103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164129</xdr:rowOff>
    </xdr:from>
    <xdr:ext cx="762000" cy="259045"/>
    <xdr:sp macro="" textlink="">
      <xdr:nvSpPr>
        <xdr:cNvPr id="335" name="テキスト ボックス 334"/>
        <xdr:cNvSpPr txBox="1"/>
      </xdr:nvSpPr>
      <xdr:spPr>
        <a:xfrm>
          <a:off x="14909800" y="1010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81845</xdr:rowOff>
    </xdr:from>
    <xdr:to>
      <xdr:col>21</xdr:col>
      <xdr:colOff>50800</xdr:colOff>
      <xdr:row>61</xdr:row>
      <xdr:rowOff>11995</xdr:rowOff>
    </xdr:to>
    <xdr:sp macro="" textlink="">
      <xdr:nvSpPr>
        <xdr:cNvPr id="336" name="円/楕円 335"/>
        <xdr:cNvSpPr/>
      </xdr:nvSpPr>
      <xdr:spPr>
        <a:xfrm>
          <a:off x="14351000" y="1036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22172</xdr:rowOff>
    </xdr:from>
    <xdr:ext cx="762000" cy="259045"/>
    <xdr:sp macro="" textlink="">
      <xdr:nvSpPr>
        <xdr:cNvPr id="337" name="テキスト ボックス 336"/>
        <xdr:cNvSpPr txBox="1"/>
      </xdr:nvSpPr>
      <xdr:spPr>
        <a:xfrm>
          <a:off x="14020800" y="1013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93910</xdr:rowOff>
    </xdr:from>
    <xdr:to>
      <xdr:col>19</xdr:col>
      <xdr:colOff>533400</xdr:colOff>
      <xdr:row>61</xdr:row>
      <xdr:rowOff>24060</xdr:rowOff>
    </xdr:to>
    <xdr:sp macro="" textlink="">
      <xdr:nvSpPr>
        <xdr:cNvPr id="338" name="円/楕円 337"/>
        <xdr:cNvSpPr/>
      </xdr:nvSpPr>
      <xdr:spPr>
        <a:xfrm>
          <a:off x="13462000" y="1038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34237</xdr:rowOff>
    </xdr:from>
    <xdr:ext cx="762000" cy="259045"/>
    <xdr:sp macro="" textlink="">
      <xdr:nvSpPr>
        <xdr:cNvPr id="339" name="テキスト ボックス 338"/>
        <xdr:cNvSpPr txBox="1"/>
      </xdr:nvSpPr>
      <xdr:spPr>
        <a:xfrm>
          <a:off x="13131800" y="10149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　過去の普通建設事業の適切な取捨選択の結果、類似団体平均をやや下回っているが、児童数急増による小学校の新設や、順次整備を進めている教育施設整備などにより年々上昇してきた。</a:t>
          </a:r>
          <a:r>
            <a:rPr lang="ja-JP" altLang="en-US" sz="1400" b="0" i="0" baseline="0">
              <a:solidFill>
                <a:schemeClr val="dk1"/>
              </a:solidFill>
              <a:effectLst/>
              <a:latin typeface="+mn-lt"/>
              <a:ea typeface="+mn-ea"/>
              <a:cs typeface="+mn-cs"/>
            </a:rPr>
            <a:t>一般会計公債費の増が原因で前年度比０．１パーセント増</a:t>
          </a:r>
          <a:r>
            <a:rPr lang="ja-JP" altLang="ja-JP" sz="1400" b="0" i="0" baseline="0">
              <a:solidFill>
                <a:schemeClr val="dk1"/>
              </a:solidFill>
              <a:effectLst/>
              <a:latin typeface="+mn-lt"/>
              <a:ea typeface="+mn-ea"/>
              <a:cs typeface="+mn-cs"/>
            </a:rPr>
            <a:t>となった。</a:t>
          </a:r>
          <a:endParaRPr lang="ja-JP" altLang="ja-JP" sz="1400">
            <a:effectLst/>
          </a:endParaRPr>
        </a:p>
        <a:p>
          <a:pPr rtl="0"/>
          <a:r>
            <a:rPr lang="ja-JP" altLang="ja-JP" sz="1400" b="0" i="0" baseline="0">
              <a:solidFill>
                <a:schemeClr val="dk1"/>
              </a:solidFill>
              <a:effectLst/>
              <a:latin typeface="+mn-lt"/>
              <a:ea typeface="+mn-ea"/>
              <a:cs typeface="+mn-cs"/>
            </a:rPr>
            <a:t>　今後は普通建設事業について起債に大きく依存しない財政運営を図り、現在の水準をさらに下げていきたい。</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5" name="テキスト ボックス 36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45</xdr:row>
      <xdr:rowOff>146473</xdr:rowOff>
    </xdr:to>
    <xdr:cxnSp macro="">
      <xdr:nvCxnSpPr>
        <xdr:cNvPr id="368" name="直線コネクタ 367"/>
        <xdr:cNvCxnSpPr/>
      </xdr:nvCxnSpPr>
      <xdr:spPr>
        <a:xfrm flipV="1">
          <a:off x="17018000" y="6269143"/>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118550</xdr:rowOff>
    </xdr:from>
    <xdr:ext cx="762000" cy="259045"/>
    <xdr:sp macro="" textlink="">
      <xdr:nvSpPr>
        <xdr:cNvPr id="369" name="公債費負担の状況最小値テキスト"/>
        <xdr:cNvSpPr txBox="1"/>
      </xdr:nvSpPr>
      <xdr:spPr>
        <a:xfrm>
          <a:off x="17106900" y="78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45</xdr:row>
      <xdr:rowOff>146473</xdr:rowOff>
    </xdr:from>
    <xdr:to>
      <xdr:col>24</xdr:col>
      <xdr:colOff>647700</xdr:colOff>
      <xdr:row>45</xdr:row>
      <xdr:rowOff>146473</xdr:rowOff>
    </xdr:to>
    <xdr:cxnSp macro="">
      <xdr:nvCxnSpPr>
        <xdr:cNvPr id="370" name="直線コネクタ 369"/>
        <xdr:cNvCxnSpPr/>
      </xdr:nvCxnSpPr>
      <xdr:spPr>
        <a:xfrm>
          <a:off x="16929100" y="78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1"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2" name="直線コネクタ 371"/>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35983</xdr:rowOff>
    </xdr:from>
    <xdr:to>
      <xdr:col>24</xdr:col>
      <xdr:colOff>558800</xdr:colOff>
      <xdr:row>41</xdr:row>
      <xdr:rowOff>44027</xdr:rowOff>
    </xdr:to>
    <xdr:cxnSp macro="">
      <xdr:nvCxnSpPr>
        <xdr:cNvPr id="373" name="直線コネクタ 372"/>
        <xdr:cNvCxnSpPr/>
      </xdr:nvCxnSpPr>
      <xdr:spPr>
        <a:xfrm>
          <a:off x="16179800" y="706543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74"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75" name="フローチャート : 判断 37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35983</xdr:rowOff>
    </xdr:from>
    <xdr:to>
      <xdr:col>23</xdr:col>
      <xdr:colOff>406400</xdr:colOff>
      <xdr:row>41</xdr:row>
      <xdr:rowOff>35983</xdr:rowOff>
    </xdr:to>
    <xdr:cxnSp macro="">
      <xdr:nvCxnSpPr>
        <xdr:cNvPr id="376" name="直線コネクタ 375"/>
        <xdr:cNvCxnSpPr/>
      </xdr:nvCxnSpPr>
      <xdr:spPr>
        <a:xfrm>
          <a:off x="15290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77" name="フローチャート : 判断 376"/>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87647</xdr:rowOff>
    </xdr:from>
    <xdr:ext cx="736600" cy="259045"/>
    <xdr:sp macro="" textlink="">
      <xdr:nvSpPr>
        <xdr:cNvPr id="378" name="テキスト ボックス 377"/>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35983</xdr:rowOff>
    </xdr:from>
    <xdr:to>
      <xdr:col>22</xdr:col>
      <xdr:colOff>203200</xdr:colOff>
      <xdr:row>41</xdr:row>
      <xdr:rowOff>108373</xdr:rowOff>
    </xdr:to>
    <xdr:cxnSp macro="">
      <xdr:nvCxnSpPr>
        <xdr:cNvPr id="379" name="直線コネクタ 378"/>
        <xdr:cNvCxnSpPr/>
      </xdr:nvCxnSpPr>
      <xdr:spPr>
        <a:xfrm flipV="1">
          <a:off x="14401800" y="70654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41487</xdr:rowOff>
    </xdr:from>
    <xdr:to>
      <xdr:col>22</xdr:col>
      <xdr:colOff>254000</xdr:colOff>
      <xdr:row>41</xdr:row>
      <xdr:rowOff>143087</xdr:rowOff>
    </xdr:to>
    <xdr:sp macro="" textlink="">
      <xdr:nvSpPr>
        <xdr:cNvPr id="380" name="フローチャート : 判断 379"/>
        <xdr:cNvSpPr/>
      </xdr:nvSpPr>
      <xdr:spPr>
        <a:xfrm>
          <a:off x="15240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127864</xdr:rowOff>
    </xdr:from>
    <xdr:ext cx="762000" cy="259045"/>
    <xdr:sp macro="" textlink="">
      <xdr:nvSpPr>
        <xdr:cNvPr id="381" name="テキスト ボックス 380"/>
        <xdr:cNvSpPr txBox="1"/>
      </xdr:nvSpPr>
      <xdr:spPr>
        <a:xfrm>
          <a:off x="14909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92287</xdr:rowOff>
    </xdr:from>
    <xdr:to>
      <xdr:col>21</xdr:col>
      <xdr:colOff>0</xdr:colOff>
      <xdr:row>41</xdr:row>
      <xdr:rowOff>108373</xdr:rowOff>
    </xdr:to>
    <xdr:cxnSp macro="">
      <xdr:nvCxnSpPr>
        <xdr:cNvPr id="382" name="直線コネクタ 381"/>
        <xdr:cNvCxnSpPr/>
      </xdr:nvCxnSpPr>
      <xdr:spPr>
        <a:xfrm>
          <a:off x="13512800" y="71217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83" name="フローチャート : 判断 382"/>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4673</xdr:rowOff>
    </xdr:from>
    <xdr:ext cx="762000" cy="259045"/>
    <xdr:sp macro="" textlink="">
      <xdr:nvSpPr>
        <xdr:cNvPr id="384" name="テキスト ボックス 383"/>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85" name="フローチャート : 判断 384"/>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36847</xdr:rowOff>
    </xdr:from>
    <xdr:ext cx="762000" cy="259045"/>
    <xdr:sp macro="" textlink="">
      <xdr:nvSpPr>
        <xdr:cNvPr id="386" name="テキスト ボックス 385"/>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164677</xdr:rowOff>
    </xdr:from>
    <xdr:to>
      <xdr:col>24</xdr:col>
      <xdr:colOff>609600</xdr:colOff>
      <xdr:row>41</xdr:row>
      <xdr:rowOff>94827</xdr:rowOff>
    </xdr:to>
    <xdr:sp macro="" textlink="">
      <xdr:nvSpPr>
        <xdr:cNvPr id="392" name="円/楕円 391"/>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136754</xdr:rowOff>
    </xdr:from>
    <xdr:ext cx="762000" cy="259045"/>
    <xdr:sp macro="" textlink="">
      <xdr:nvSpPr>
        <xdr:cNvPr id="393" name="公債費負担の状況該当値テキスト"/>
        <xdr:cNvSpPr txBox="1"/>
      </xdr:nvSpPr>
      <xdr:spPr>
        <a:xfrm>
          <a:off x="17106900" y="699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156633</xdr:rowOff>
    </xdr:from>
    <xdr:to>
      <xdr:col>23</xdr:col>
      <xdr:colOff>457200</xdr:colOff>
      <xdr:row>41</xdr:row>
      <xdr:rowOff>86783</xdr:rowOff>
    </xdr:to>
    <xdr:sp macro="" textlink="">
      <xdr:nvSpPr>
        <xdr:cNvPr id="394" name="円/楕円 393"/>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96960</xdr:rowOff>
    </xdr:from>
    <xdr:ext cx="736600" cy="259045"/>
    <xdr:sp macro="" textlink="">
      <xdr:nvSpPr>
        <xdr:cNvPr id="395" name="テキスト ボックス 394"/>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156633</xdr:rowOff>
    </xdr:from>
    <xdr:to>
      <xdr:col>22</xdr:col>
      <xdr:colOff>254000</xdr:colOff>
      <xdr:row>41</xdr:row>
      <xdr:rowOff>86783</xdr:rowOff>
    </xdr:to>
    <xdr:sp macro="" textlink="">
      <xdr:nvSpPr>
        <xdr:cNvPr id="396" name="円/楕円 395"/>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397" name="テキスト ボックス 396"/>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57573</xdr:rowOff>
    </xdr:from>
    <xdr:to>
      <xdr:col>21</xdr:col>
      <xdr:colOff>50800</xdr:colOff>
      <xdr:row>41</xdr:row>
      <xdr:rowOff>159173</xdr:rowOff>
    </xdr:to>
    <xdr:sp macro="" textlink="">
      <xdr:nvSpPr>
        <xdr:cNvPr id="398" name="円/楕円 397"/>
        <xdr:cNvSpPr/>
      </xdr:nvSpPr>
      <xdr:spPr>
        <a:xfrm>
          <a:off x="14351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169350</xdr:rowOff>
    </xdr:from>
    <xdr:ext cx="762000" cy="259045"/>
    <xdr:sp macro="" textlink="">
      <xdr:nvSpPr>
        <xdr:cNvPr id="399" name="テキスト ボックス 398"/>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41487</xdr:rowOff>
    </xdr:from>
    <xdr:to>
      <xdr:col>19</xdr:col>
      <xdr:colOff>533400</xdr:colOff>
      <xdr:row>41</xdr:row>
      <xdr:rowOff>143087</xdr:rowOff>
    </xdr:to>
    <xdr:sp macro="" textlink="">
      <xdr:nvSpPr>
        <xdr:cNvPr id="400" name="円/楕円 399"/>
        <xdr:cNvSpPr/>
      </xdr:nvSpPr>
      <xdr:spPr>
        <a:xfrm>
          <a:off x="13462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153264</xdr:rowOff>
    </xdr:from>
    <xdr:ext cx="762000" cy="259045"/>
    <xdr:sp macro="" textlink="">
      <xdr:nvSpPr>
        <xdr:cNvPr id="401" name="テキスト ボックス 400"/>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n-lt"/>
              <a:ea typeface="+mn-ea"/>
              <a:cs typeface="+mn-cs"/>
            </a:rPr>
            <a:t>　充当可能基金</a:t>
          </a:r>
          <a:r>
            <a:rPr lang="ja-JP" altLang="en-US" sz="1400" b="0" i="0" baseline="0">
              <a:solidFill>
                <a:schemeClr val="dk1"/>
              </a:solidFill>
              <a:effectLst/>
              <a:latin typeface="+mn-lt"/>
              <a:ea typeface="+mn-ea"/>
              <a:cs typeface="+mn-cs"/>
            </a:rPr>
            <a:t>が</a:t>
          </a:r>
          <a:r>
            <a:rPr lang="ja-JP" altLang="ja-JP" sz="1400" b="0" i="0" baseline="0">
              <a:solidFill>
                <a:schemeClr val="dk1"/>
              </a:solidFill>
              <a:effectLst/>
              <a:latin typeface="+mn-lt"/>
              <a:ea typeface="+mn-ea"/>
              <a:cs typeface="+mn-cs"/>
            </a:rPr>
            <a:t>減少</a:t>
          </a:r>
          <a:r>
            <a:rPr lang="ja-JP" altLang="en-US" sz="1400" b="0" i="0" baseline="0">
              <a:solidFill>
                <a:schemeClr val="dk1"/>
              </a:solidFill>
              <a:effectLst/>
              <a:latin typeface="+mn-lt"/>
              <a:ea typeface="+mn-ea"/>
              <a:cs typeface="+mn-cs"/>
            </a:rPr>
            <a:t>しているものの</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地方債現在高や</a:t>
          </a:r>
          <a:r>
            <a:rPr lang="ja-JP" altLang="ja-JP" sz="1400" b="0" i="0" baseline="0">
              <a:solidFill>
                <a:schemeClr val="dk1"/>
              </a:solidFill>
              <a:effectLst/>
              <a:latin typeface="+mn-lt"/>
              <a:ea typeface="+mn-ea"/>
              <a:cs typeface="+mn-cs"/>
            </a:rPr>
            <a:t>公営企業債等繰入見込額</a:t>
          </a:r>
          <a:r>
            <a:rPr lang="ja-JP" altLang="en-US" sz="1400" b="0" i="0" baseline="0">
              <a:solidFill>
                <a:schemeClr val="dk1"/>
              </a:solidFill>
              <a:effectLst/>
              <a:latin typeface="+mn-lt"/>
              <a:ea typeface="+mn-ea"/>
              <a:cs typeface="+mn-cs"/>
            </a:rPr>
            <a:t>も減少したため</a:t>
          </a:r>
          <a:r>
            <a:rPr lang="ja-JP" altLang="ja-JP" sz="1400" b="0" i="0" baseline="0">
              <a:solidFill>
                <a:schemeClr val="dk1"/>
              </a:solidFill>
              <a:effectLst/>
              <a:latin typeface="+mn-lt"/>
              <a:ea typeface="+mn-ea"/>
              <a:cs typeface="+mn-cs"/>
            </a:rPr>
            <a:t>、将来負担比率が昨年度より</a:t>
          </a:r>
          <a:r>
            <a:rPr lang="ja-JP" altLang="en-US" sz="1400" b="0" i="0" baseline="0">
              <a:solidFill>
                <a:schemeClr val="dk1"/>
              </a:solidFill>
              <a:effectLst/>
              <a:latin typeface="+mn-lt"/>
              <a:ea typeface="+mn-ea"/>
              <a:cs typeface="+mn-cs"/>
            </a:rPr>
            <a:t>１８．９</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減少した</a:t>
          </a:r>
          <a:r>
            <a:rPr lang="ja-JP" altLang="ja-JP" sz="14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28" name="直線コネクタ 427"/>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29"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0" name="直線コネクタ 429"/>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2" name="直線コネクタ 43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111836</xdr:rowOff>
    </xdr:from>
    <xdr:to>
      <xdr:col>24</xdr:col>
      <xdr:colOff>558800</xdr:colOff>
      <xdr:row>17</xdr:row>
      <xdr:rowOff>31598</xdr:rowOff>
    </xdr:to>
    <xdr:cxnSp macro="">
      <xdr:nvCxnSpPr>
        <xdr:cNvPr id="433" name="直線コネクタ 432"/>
        <xdr:cNvCxnSpPr/>
      </xdr:nvCxnSpPr>
      <xdr:spPr>
        <a:xfrm flipV="1">
          <a:off x="16179800" y="2855036"/>
          <a:ext cx="838200" cy="9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80103</xdr:rowOff>
    </xdr:from>
    <xdr:ext cx="762000" cy="259045"/>
    <xdr:sp macro="" textlink="">
      <xdr:nvSpPr>
        <xdr:cNvPr id="434" name="将来負担の状況平均値テキスト"/>
        <xdr:cNvSpPr txBox="1"/>
      </xdr:nvSpPr>
      <xdr:spPr>
        <a:xfrm>
          <a:off x="17106900" y="248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35" name="フローチャート : 判断 434"/>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8433</xdr:rowOff>
    </xdr:from>
    <xdr:to>
      <xdr:col>23</xdr:col>
      <xdr:colOff>406400</xdr:colOff>
      <xdr:row>17</xdr:row>
      <xdr:rowOff>31598</xdr:rowOff>
    </xdr:to>
    <xdr:cxnSp macro="">
      <xdr:nvCxnSpPr>
        <xdr:cNvPr id="436" name="直線コネクタ 435"/>
        <xdr:cNvCxnSpPr/>
      </xdr:nvCxnSpPr>
      <xdr:spPr>
        <a:xfrm>
          <a:off x="15290800" y="2923083"/>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37" name="フローチャート : 判断 436"/>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32377</xdr:rowOff>
    </xdr:from>
    <xdr:ext cx="736600" cy="259045"/>
    <xdr:sp macro="" textlink="">
      <xdr:nvSpPr>
        <xdr:cNvPr id="438" name="テキスト ボックス 437"/>
        <xdr:cNvSpPr txBox="1"/>
      </xdr:nvSpPr>
      <xdr:spPr>
        <a:xfrm>
          <a:off x="15798800" y="24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157201</xdr:rowOff>
    </xdr:from>
    <xdr:to>
      <xdr:col>22</xdr:col>
      <xdr:colOff>203200</xdr:colOff>
      <xdr:row>17</xdr:row>
      <xdr:rowOff>8433</xdr:rowOff>
    </xdr:to>
    <xdr:cxnSp macro="">
      <xdr:nvCxnSpPr>
        <xdr:cNvPr id="439" name="直線コネクタ 438"/>
        <xdr:cNvCxnSpPr/>
      </xdr:nvCxnSpPr>
      <xdr:spPr>
        <a:xfrm>
          <a:off x="14401800" y="2900401"/>
          <a:ext cx="8890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124384</xdr:rowOff>
    </xdr:from>
    <xdr:to>
      <xdr:col>22</xdr:col>
      <xdr:colOff>254000</xdr:colOff>
      <xdr:row>16</xdr:row>
      <xdr:rowOff>54534</xdr:rowOff>
    </xdr:to>
    <xdr:sp macro="" textlink="">
      <xdr:nvSpPr>
        <xdr:cNvPr id="440" name="フローチャート : 判断 439"/>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64711</xdr:rowOff>
    </xdr:from>
    <xdr:ext cx="762000" cy="259045"/>
    <xdr:sp macro="" textlink="">
      <xdr:nvSpPr>
        <xdr:cNvPr id="441" name="テキスト ボックス 440"/>
        <xdr:cNvSpPr txBox="1"/>
      </xdr:nvSpPr>
      <xdr:spPr>
        <a:xfrm>
          <a:off x="14909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157201</xdr:rowOff>
    </xdr:from>
    <xdr:to>
      <xdr:col>21</xdr:col>
      <xdr:colOff>0</xdr:colOff>
      <xdr:row>16</xdr:row>
      <xdr:rowOff>163474</xdr:rowOff>
    </xdr:to>
    <xdr:cxnSp macro="">
      <xdr:nvCxnSpPr>
        <xdr:cNvPr id="442" name="直線コネクタ 441"/>
        <xdr:cNvCxnSpPr/>
      </xdr:nvCxnSpPr>
      <xdr:spPr>
        <a:xfrm flipV="1">
          <a:off x="13512800" y="2900401"/>
          <a:ext cx="88900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138862</xdr:rowOff>
    </xdr:from>
    <xdr:to>
      <xdr:col>21</xdr:col>
      <xdr:colOff>50800</xdr:colOff>
      <xdr:row>16</xdr:row>
      <xdr:rowOff>69012</xdr:rowOff>
    </xdr:to>
    <xdr:sp macro="" textlink="">
      <xdr:nvSpPr>
        <xdr:cNvPr id="443" name="フローチャート : 判断 442"/>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79189</xdr:rowOff>
    </xdr:from>
    <xdr:ext cx="762000" cy="259045"/>
    <xdr:sp macro="" textlink="">
      <xdr:nvSpPr>
        <xdr:cNvPr id="444" name="テキスト ボックス 443"/>
        <xdr:cNvSpPr txBox="1"/>
      </xdr:nvSpPr>
      <xdr:spPr>
        <a:xfrm>
          <a:off x="14020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166370</xdr:rowOff>
    </xdr:from>
    <xdr:to>
      <xdr:col>19</xdr:col>
      <xdr:colOff>533400</xdr:colOff>
      <xdr:row>16</xdr:row>
      <xdr:rowOff>96520</xdr:rowOff>
    </xdr:to>
    <xdr:sp macro="" textlink="">
      <xdr:nvSpPr>
        <xdr:cNvPr id="445" name="フローチャート : 判断 444"/>
        <xdr:cNvSpPr/>
      </xdr:nvSpPr>
      <xdr:spPr>
        <a:xfrm>
          <a:off x="13462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106697</xdr:rowOff>
    </xdr:from>
    <xdr:ext cx="762000" cy="259045"/>
    <xdr:sp macro="" textlink="">
      <xdr:nvSpPr>
        <xdr:cNvPr id="446" name="テキスト ボックス 445"/>
        <xdr:cNvSpPr txBox="1"/>
      </xdr:nvSpPr>
      <xdr:spPr>
        <a:xfrm>
          <a:off x="13131800" y="25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61036</xdr:rowOff>
    </xdr:from>
    <xdr:to>
      <xdr:col>24</xdr:col>
      <xdr:colOff>609600</xdr:colOff>
      <xdr:row>16</xdr:row>
      <xdr:rowOff>162636</xdr:rowOff>
    </xdr:to>
    <xdr:sp macro="" textlink="">
      <xdr:nvSpPr>
        <xdr:cNvPr id="452" name="円/楕円 451"/>
        <xdr:cNvSpPr/>
      </xdr:nvSpPr>
      <xdr:spPr>
        <a:xfrm>
          <a:off x="16967200" y="280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33113</xdr:rowOff>
    </xdr:from>
    <xdr:ext cx="762000" cy="259045"/>
    <xdr:sp macro="" textlink="">
      <xdr:nvSpPr>
        <xdr:cNvPr id="453" name="将来負担の状況該当値テキスト"/>
        <xdr:cNvSpPr txBox="1"/>
      </xdr:nvSpPr>
      <xdr:spPr>
        <a:xfrm>
          <a:off x="17106900" y="2776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152248</xdr:rowOff>
    </xdr:from>
    <xdr:to>
      <xdr:col>23</xdr:col>
      <xdr:colOff>457200</xdr:colOff>
      <xdr:row>17</xdr:row>
      <xdr:rowOff>82398</xdr:rowOff>
    </xdr:to>
    <xdr:sp macro="" textlink="">
      <xdr:nvSpPr>
        <xdr:cNvPr id="454" name="円/楕円 453"/>
        <xdr:cNvSpPr/>
      </xdr:nvSpPr>
      <xdr:spPr>
        <a:xfrm>
          <a:off x="16129000" y="289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67175</xdr:rowOff>
    </xdr:from>
    <xdr:ext cx="736600" cy="259045"/>
    <xdr:sp macro="" textlink="">
      <xdr:nvSpPr>
        <xdr:cNvPr id="455" name="テキスト ボックス 454"/>
        <xdr:cNvSpPr txBox="1"/>
      </xdr:nvSpPr>
      <xdr:spPr>
        <a:xfrm>
          <a:off x="15798800" y="2981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129083</xdr:rowOff>
    </xdr:from>
    <xdr:to>
      <xdr:col>22</xdr:col>
      <xdr:colOff>254000</xdr:colOff>
      <xdr:row>17</xdr:row>
      <xdr:rowOff>59233</xdr:rowOff>
    </xdr:to>
    <xdr:sp macro="" textlink="">
      <xdr:nvSpPr>
        <xdr:cNvPr id="456" name="円/楕円 455"/>
        <xdr:cNvSpPr/>
      </xdr:nvSpPr>
      <xdr:spPr>
        <a:xfrm>
          <a:off x="15240000" y="287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44010</xdr:rowOff>
    </xdr:from>
    <xdr:ext cx="762000" cy="259045"/>
    <xdr:sp macro="" textlink="">
      <xdr:nvSpPr>
        <xdr:cNvPr id="457" name="テキスト ボックス 456"/>
        <xdr:cNvSpPr txBox="1"/>
      </xdr:nvSpPr>
      <xdr:spPr>
        <a:xfrm>
          <a:off x="14909800" y="295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106401</xdr:rowOff>
    </xdr:from>
    <xdr:to>
      <xdr:col>21</xdr:col>
      <xdr:colOff>50800</xdr:colOff>
      <xdr:row>17</xdr:row>
      <xdr:rowOff>36551</xdr:rowOff>
    </xdr:to>
    <xdr:sp macro="" textlink="">
      <xdr:nvSpPr>
        <xdr:cNvPr id="458" name="円/楕円 457"/>
        <xdr:cNvSpPr/>
      </xdr:nvSpPr>
      <xdr:spPr>
        <a:xfrm>
          <a:off x="14351000" y="284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21328</xdr:rowOff>
    </xdr:from>
    <xdr:ext cx="762000" cy="259045"/>
    <xdr:sp macro="" textlink="">
      <xdr:nvSpPr>
        <xdr:cNvPr id="459" name="テキスト ボックス 458"/>
        <xdr:cNvSpPr txBox="1"/>
      </xdr:nvSpPr>
      <xdr:spPr>
        <a:xfrm>
          <a:off x="14020800" y="293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112674</xdr:rowOff>
    </xdr:from>
    <xdr:to>
      <xdr:col>19</xdr:col>
      <xdr:colOff>533400</xdr:colOff>
      <xdr:row>17</xdr:row>
      <xdr:rowOff>42824</xdr:rowOff>
    </xdr:to>
    <xdr:sp macro="" textlink="">
      <xdr:nvSpPr>
        <xdr:cNvPr id="460" name="円/楕円 459"/>
        <xdr:cNvSpPr/>
      </xdr:nvSpPr>
      <xdr:spPr>
        <a:xfrm>
          <a:off x="13462000" y="285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27601</xdr:rowOff>
    </xdr:from>
    <xdr:ext cx="762000" cy="259045"/>
    <xdr:sp macro="" textlink="">
      <xdr:nvSpPr>
        <xdr:cNvPr id="461" name="テキスト ボックス 460"/>
        <xdr:cNvSpPr txBox="1"/>
      </xdr:nvSpPr>
      <xdr:spPr>
        <a:xfrm>
          <a:off x="13131800" y="294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埼玉県滑川町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17,748
17,467
29.68
6,369,752
5,955,626
372,715
4,023,259
6,243,231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83.7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計画的な採用による職員数の抑制、また手当の見直し等を行うことにより、過去５年とも類似団体平均を下回る水準で推移している。今後も現在の水準を維持・向上させていきたい。</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3556</xdr:rowOff>
    </xdr:from>
    <xdr:to>
      <xdr:col>7</xdr:col>
      <xdr:colOff>15875</xdr:colOff>
      <xdr:row>36</xdr:row>
      <xdr:rowOff>17272</xdr:rowOff>
    </xdr:to>
    <xdr:cxnSp macro="">
      <xdr:nvCxnSpPr>
        <xdr:cNvPr id="62" name="直線コネクタ 61"/>
        <xdr:cNvCxnSpPr/>
      </xdr:nvCxnSpPr>
      <xdr:spPr>
        <a:xfrm>
          <a:off x="3987800" y="61757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107713</xdr:rowOff>
    </xdr:from>
    <xdr:ext cx="762000" cy="259045"/>
    <xdr:sp macro="" textlink="">
      <xdr:nvSpPr>
        <xdr:cNvPr id="63"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3556</xdr:rowOff>
    </xdr:from>
    <xdr:to>
      <xdr:col>5</xdr:col>
      <xdr:colOff>549275</xdr:colOff>
      <xdr:row>36</xdr:row>
      <xdr:rowOff>72136</xdr:rowOff>
    </xdr:to>
    <xdr:cxnSp macro="">
      <xdr:nvCxnSpPr>
        <xdr:cNvPr id="65" name="直線コネクタ 64"/>
        <xdr:cNvCxnSpPr/>
      </xdr:nvCxnSpPr>
      <xdr:spPr>
        <a:xfrm flipV="1">
          <a:off x="3098800" y="61757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67" name="テキスト ボックス 66"/>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72136</xdr:rowOff>
    </xdr:from>
    <xdr:to>
      <xdr:col>4</xdr:col>
      <xdr:colOff>346075</xdr:colOff>
      <xdr:row>36</xdr:row>
      <xdr:rowOff>122428</xdr:rowOff>
    </xdr:to>
    <xdr:cxnSp macro="">
      <xdr:nvCxnSpPr>
        <xdr:cNvPr id="68" name="直線コネクタ 67"/>
        <xdr:cNvCxnSpPr/>
      </xdr:nvCxnSpPr>
      <xdr:spPr>
        <a:xfrm flipV="1">
          <a:off x="2209800" y="62443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0" name="テキスト ボックス 69"/>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53848</xdr:rowOff>
    </xdr:from>
    <xdr:to>
      <xdr:col>3</xdr:col>
      <xdr:colOff>142875</xdr:colOff>
      <xdr:row>36</xdr:row>
      <xdr:rowOff>122428</xdr:rowOff>
    </xdr:to>
    <xdr:cxnSp macro="">
      <xdr:nvCxnSpPr>
        <xdr:cNvPr id="71" name="直線コネクタ 70"/>
        <xdr:cNvCxnSpPr/>
      </xdr:nvCxnSpPr>
      <xdr:spPr>
        <a:xfrm>
          <a:off x="1320800" y="62260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100855</xdr:rowOff>
    </xdr:from>
    <xdr:ext cx="762000" cy="259045"/>
    <xdr:sp macro="" textlink="">
      <xdr:nvSpPr>
        <xdr:cNvPr id="73" name="テキスト ボックス 72"/>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4" name="フローチャート : 判断 73"/>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82567</xdr:rowOff>
    </xdr:from>
    <xdr:ext cx="762000" cy="259045"/>
    <xdr:sp macro="" textlink="">
      <xdr:nvSpPr>
        <xdr:cNvPr id="75" name="テキスト ボックス 74"/>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137922</xdr:rowOff>
    </xdr:from>
    <xdr:to>
      <xdr:col>7</xdr:col>
      <xdr:colOff>66675</xdr:colOff>
      <xdr:row>36</xdr:row>
      <xdr:rowOff>68072</xdr:rowOff>
    </xdr:to>
    <xdr:sp macro="" textlink="">
      <xdr:nvSpPr>
        <xdr:cNvPr id="81" name="円/楕円 80"/>
        <xdr:cNvSpPr/>
      </xdr:nvSpPr>
      <xdr:spPr>
        <a:xfrm>
          <a:off x="4775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154449</xdr:rowOff>
    </xdr:from>
    <xdr:ext cx="762000" cy="259045"/>
    <xdr:sp macro="" textlink="">
      <xdr:nvSpPr>
        <xdr:cNvPr id="82" name="人件費該当値テキスト"/>
        <xdr:cNvSpPr txBox="1"/>
      </xdr:nvSpPr>
      <xdr:spPr>
        <a:xfrm>
          <a:off x="4914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124206</xdr:rowOff>
    </xdr:from>
    <xdr:to>
      <xdr:col>5</xdr:col>
      <xdr:colOff>600075</xdr:colOff>
      <xdr:row>36</xdr:row>
      <xdr:rowOff>54356</xdr:rowOff>
    </xdr:to>
    <xdr:sp macro="" textlink="">
      <xdr:nvSpPr>
        <xdr:cNvPr id="83" name="円/楕円 82"/>
        <xdr:cNvSpPr/>
      </xdr:nvSpPr>
      <xdr:spPr>
        <a:xfrm>
          <a:off x="3937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64533</xdr:rowOff>
    </xdr:from>
    <xdr:ext cx="736600" cy="259045"/>
    <xdr:sp macro="" textlink="">
      <xdr:nvSpPr>
        <xdr:cNvPr id="84" name="テキスト ボックス 83"/>
        <xdr:cNvSpPr txBox="1"/>
      </xdr:nvSpPr>
      <xdr:spPr>
        <a:xfrm>
          <a:off x="3606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21336</xdr:rowOff>
    </xdr:from>
    <xdr:to>
      <xdr:col>4</xdr:col>
      <xdr:colOff>396875</xdr:colOff>
      <xdr:row>36</xdr:row>
      <xdr:rowOff>122936</xdr:rowOff>
    </xdr:to>
    <xdr:sp macro="" textlink="">
      <xdr:nvSpPr>
        <xdr:cNvPr id="85" name="円/楕円 84"/>
        <xdr:cNvSpPr/>
      </xdr:nvSpPr>
      <xdr:spPr>
        <a:xfrm>
          <a:off x="3048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133113</xdr:rowOff>
    </xdr:from>
    <xdr:ext cx="762000" cy="259045"/>
    <xdr:sp macro="" textlink="">
      <xdr:nvSpPr>
        <xdr:cNvPr id="86" name="テキスト ボックス 85"/>
        <xdr:cNvSpPr txBox="1"/>
      </xdr:nvSpPr>
      <xdr:spPr>
        <a:xfrm>
          <a:off x="2717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71628</xdr:rowOff>
    </xdr:from>
    <xdr:to>
      <xdr:col>3</xdr:col>
      <xdr:colOff>193675</xdr:colOff>
      <xdr:row>37</xdr:row>
      <xdr:rowOff>1778</xdr:rowOff>
    </xdr:to>
    <xdr:sp macro="" textlink="">
      <xdr:nvSpPr>
        <xdr:cNvPr id="87" name="円/楕円 86"/>
        <xdr:cNvSpPr/>
      </xdr:nvSpPr>
      <xdr:spPr>
        <a:xfrm>
          <a:off x="2159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11955</xdr:rowOff>
    </xdr:from>
    <xdr:ext cx="762000" cy="259045"/>
    <xdr:sp macro="" textlink="">
      <xdr:nvSpPr>
        <xdr:cNvPr id="88" name="テキスト ボックス 87"/>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3048</xdr:rowOff>
    </xdr:from>
    <xdr:to>
      <xdr:col>1</xdr:col>
      <xdr:colOff>676275</xdr:colOff>
      <xdr:row>36</xdr:row>
      <xdr:rowOff>104648</xdr:rowOff>
    </xdr:to>
    <xdr:sp macro="" textlink="">
      <xdr:nvSpPr>
        <xdr:cNvPr id="89" name="円/楕円 88"/>
        <xdr:cNvSpPr/>
      </xdr:nvSpPr>
      <xdr:spPr>
        <a:xfrm>
          <a:off x="1270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114825</xdr:rowOff>
    </xdr:from>
    <xdr:ext cx="762000" cy="259045"/>
    <xdr:sp macro="" textlink="">
      <xdr:nvSpPr>
        <xdr:cNvPr id="90" name="テキスト ボックス 89"/>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n-lt"/>
              <a:ea typeface="+mn-ea"/>
              <a:cs typeface="+mn-cs"/>
            </a:rPr>
            <a:t>　過去５年とも類似団体平均を大きく上回る比較的高い水準で推移している。これは臨時職員の積極的な活用や事務事業の委託、電算化の推進、公用車のリース化等が要因と思われる。指定管理者の活用や委託先の対象を拡大、</a:t>
          </a:r>
          <a:r>
            <a:rPr lang="ja-JP" altLang="en-US" sz="1400" b="0" i="0" baseline="0">
              <a:solidFill>
                <a:schemeClr val="dk1"/>
              </a:solidFill>
              <a:effectLst/>
              <a:latin typeface="+mn-lt"/>
              <a:ea typeface="+mn-ea"/>
              <a:cs typeface="+mn-cs"/>
            </a:rPr>
            <a:t>委託内容の見直しにより、</a:t>
          </a:r>
          <a:r>
            <a:rPr lang="ja-JP" altLang="ja-JP" sz="1400" b="0" i="0" baseline="0">
              <a:solidFill>
                <a:schemeClr val="dk1"/>
              </a:solidFill>
              <a:effectLst/>
              <a:latin typeface="+mn-lt"/>
              <a:ea typeface="+mn-ea"/>
              <a:cs typeface="+mn-cs"/>
            </a:rPr>
            <a:t>コストの削減を図りたい。</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153126</xdr:rowOff>
    </xdr:from>
    <xdr:to>
      <xdr:col>24</xdr:col>
      <xdr:colOff>31750</xdr:colOff>
      <xdr:row>19</xdr:row>
      <xdr:rowOff>92710</xdr:rowOff>
    </xdr:to>
    <xdr:cxnSp macro="">
      <xdr:nvCxnSpPr>
        <xdr:cNvPr id="125" name="直線コネクタ 124"/>
        <xdr:cNvCxnSpPr/>
      </xdr:nvCxnSpPr>
      <xdr:spPr>
        <a:xfrm>
          <a:off x="15671800" y="3239226"/>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130283</xdr:rowOff>
    </xdr:from>
    <xdr:ext cx="762000" cy="259045"/>
    <xdr:sp macro="" textlink="">
      <xdr:nvSpPr>
        <xdr:cNvPr id="126" name="物件費平均値テキスト"/>
        <xdr:cNvSpPr txBox="1"/>
      </xdr:nvSpPr>
      <xdr:spPr>
        <a:xfrm>
          <a:off x="16598900" y="253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87812</xdr:rowOff>
    </xdr:from>
    <xdr:to>
      <xdr:col>22</xdr:col>
      <xdr:colOff>565150</xdr:colOff>
      <xdr:row>18</xdr:row>
      <xdr:rowOff>153126</xdr:rowOff>
    </xdr:to>
    <xdr:cxnSp macro="">
      <xdr:nvCxnSpPr>
        <xdr:cNvPr id="128" name="直線コネクタ 127"/>
        <xdr:cNvCxnSpPr/>
      </xdr:nvCxnSpPr>
      <xdr:spPr>
        <a:xfrm>
          <a:off x="14782800" y="317391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14894</xdr:rowOff>
    </xdr:from>
    <xdr:ext cx="736600" cy="259045"/>
    <xdr:sp macro="" textlink="">
      <xdr:nvSpPr>
        <xdr:cNvPr id="130" name="テキスト ボックス 129"/>
        <xdr:cNvSpPr txBox="1"/>
      </xdr:nvSpPr>
      <xdr:spPr>
        <a:xfrm>
          <a:off x="15290800" y="2415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42091</xdr:rowOff>
    </xdr:from>
    <xdr:to>
      <xdr:col>21</xdr:col>
      <xdr:colOff>361950</xdr:colOff>
      <xdr:row>18</xdr:row>
      <xdr:rowOff>87812</xdr:rowOff>
    </xdr:to>
    <xdr:cxnSp macro="">
      <xdr:nvCxnSpPr>
        <xdr:cNvPr id="131" name="直線コネクタ 130"/>
        <xdr:cNvCxnSpPr/>
      </xdr:nvCxnSpPr>
      <xdr:spPr>
        <a:xfrm>
          <a:off x="13893800" y="312819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33" name="テキスト ボックス 132"/>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63319</xdr:rowOff>
    </xdr:from>
    <xdr:to>
      <xdr:col>20</xdr:col>
      <xdr:colOff>158750</xdr:colOff>
      <xdr:row>18</xdr:row>
      <xdr:rowOff>42091</xdr:rowOff>
    </xdr:to>
    <xdr:cxnSp macro="">
      <xdr:nvCxnSpPr>
        <xdr:cNvPr id="134" name="直線コネクタ 133"/>
        <xdr:cNvCxnSpPr/>
      </xdr:nvCxnSpPr>
      <xdr:spPr>
        <a:xfrm>
          <a:off x="13004800" y="2977969"/>
          <a:ext cx="8890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121030</xdr:rowOff>
    </xdr:from>
    <xdr:ext cx="762000" cy="259045"/>
    <xdr:sp macro="" textlink="">
      <xdr:nvSpPr>
        <xdr:cNvPr id="136" name="テキスト ボックス 135"/>
        <xdr:cNvSpPr txBox="1"/>
      </xdr:nvSpPr>
      <xdr:spPr>
        <a:xfrm>
          <a:off x="13512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161109</xdr:rowOff>
    </xdr:from>
    <xdr:to>
      <xdr:col>19</xdr:col>
      <xdr:colOff>6350</xdr:colOff>
      <xdr:row>15</xdr:row>
      <xdr:rowOff>91259</xdr:rowOff>
    </xdr:to>
    <xdr:sp macro="" textlink="">
      <xdr:nvSpPr>
        <xdr:cNvPr id="137" name="フローチャート : 判断 136"/>
        <xdr:cNvSpPr/>
      </xdr:nvSpPr>
      <xdr:spPr>
        <a:xfrm>
          <a:off x="12954000" y="25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101436</xdr:rowOff>
    </xdr:from>
    <xdr:ext cx="762000" cy="259045"/>
    <xdr:sp macro="" textlink="">
      <xdr:nvSpPr>
        <xdr:cNvPr id="138" name="テキスト ボックス 137"/>
        <xdr:cNvSpPr txBox="1"/>
      </xdr:nvSpPr>
      <xdr:spPr>
        <a:xfrm>
          <a:off x="12623800" y="23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19</xdr:row>
      <xdr:rowOff>41910</xdr:rowOff>
    </xdr:from>
    <xdr:to>
      <xdr:col>24</xdr:col>
      <xdr:colOff>82550</xdr:colOff>
      <xdr:row>19</xdr:row>
      <xdr:rowOff>143510</xdr:rowOff>
    </xdr:to>
    <xdr:sp macro="" textlink="">
      <xdr:nvSpPr>
        <xdr:cNvPr id="144" name="円/楕円 143"/>
        <xdr:cNvSpPr/>
      </xdr:nvSpPr>
      <xdr:spPr>
        <a:xfrm>
          <a:off x="164592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13987</xdr:rowOff>
    </xdr:from>
    <xdr:ext cx="762000" cy="259045"/>
    <xdr:sp macro="" textlink="">
      <xdr:nvSpPr>
        <xdr:cNvPr id="145" name="物件費該当値テキスト"/>
        <xdr:cNvSpPr txBox="1"/>
      </xdr:nvSpPr>
      <xdr:spPr>
        <a:xfrm>
          <a:off x="165989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102326</xdr:rowOff>
    </xdr:from>
    <xdr:to>
      <xdr:col>22</xdr:col>
      <xdr:colOff>615950</xdr:colOff>
      <xdr:row>19</xdr:row>
      <xdr:rowOff>32476</xdr:rowOff>
    </xdr:to>
    <xdr:sp macro="" textlink="">
      <xdr:nvSpPr>
        <xdr:cNvPr id="146" name="円/楕円 145"/>
        <xdr:cNvSpPr/>
      </xdr:nvSpPr>
      <xdr:spPr>
        <a:xfrm>
          <a:off x="15621000" y="318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17253</xdr:rowOff>
    </xdr:from>
    <xdr:ext cx="736600" cy="259045"/>
    <xdr:sp macro="" textlink="">
      <xdr:nvSpPr>
        <xdr:cNvPr id="147" name="テキスト ボックス 146"/>
        <xdr:cNvSpPr txBox="1"/>
      </xdr:nvSpPr>
      <xdr:spPr>
        <a:xfrm>
          <a:off x="15290800" y="3274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37012</xdr:rowOff>
    </xdr:from>
    <xdr:to>
      <xdr:col>21</xdr:col>
      <xdr:colOff>412750</xdr:colOff>
      <xdr:row>18</xdr:row>
      <xdr:rowOff>138612</xdr:rowOff>
    </xdr:to>
    <xdr:sp macro="" textlink="">
      <xdr:nvSpPr>
        <xdr:cNvPr id="148" name="円/楕円 147"/>
        <xdr:cNvSpPr/>
      </xdr:nvSpPr>
      <xdr:spPr>
        <a:xfrm>
          <a:off x="14732000" y="312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123388</xdr:rowOff>
    </xdr:from>
    <xdr:ext cx="762000" cy="259045"/>
    <xdr:sp macro="" textlink="">
      <xdr:nvSpPr>
        <xdr:cNvPr id="149" name="テキスト ボックス 148"/>
        <xdr:cNvSpPr txBox="1"/>
      </xdr:nvSpPr>
      <xdr:spPr>
        <a:xfrm>
          <a:off x="14401800" y="32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162741</xdr:rowOff>
    </xdr:from>
    <xdr:to>
      <xdr:col>20</xdr:col>
      <xdr:colOff>209550</xdr:colOff>
      <xdr:row>18</xdr:row>
      <xdr:rowOff>92891</xdr:rowOff>
    </xdr:to>
    <xdr:sp macro="" textlink="">
      <xdr:nvSpPr>
        <xdr:cNvPr id="150" name="円/楕円 149"/>
        <xdr:cNvSpPr/>
      </xdr:nvSpPr>
      <xdr:spPr>
        <a:xfrm>
          <a:off x="13843000" y="307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77668</xdr:rowOff>
    </xdr:from>
    <xdr:ext cx="762000" cy="259045"/>
    <xdr:sp macro="" textlink="">
      <xdr:nvSpPr>
        <xdr:cNvPr id="151" name="テキスト ボックス 150"/>
        <xdr:cNvSpPr txBox="1"/>
      </xdr:nvSpPr>
      <xdr:spPr>
        <a:xfrm>
          <a:off x="13512800" y="3163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12519</xdr:rowOff>
    </xdr:from>
    <xdr:to>
      <xdr:col>19</xdr:col>
      <xdr:colOff>6350</xdr:colOff>
      <xdr:row>17</xdr:row>
      <xdr:rowOff>114119</xdr:rowOff>
    </xdr:to>
    <xdr:sp macro="" textlink="">
      <xdr:nvSpPr>
        <xdr:cNvPr id="152" name="円/楕円 151"/>
        <xdr:cNvSpPr/>
      </xdr:nvSpPr>
      <xdr:spPr>
        <a:xfrm>
          <a:off x="12954000" y="292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98896</xdr:rowOff>
    </xdr:from>
    <xdr:ext cx="762000" cy="259045"/>
    <xdr:sp macro="" textlink="">
      <xdr:nvSpPr>
        <xdr:cNvPr id="153" name="テキスト ボックス 152"/>
        <xdr:cNvSpPr txBox="1"/>
      </xdr:nvSpPr>
      <xdr:spPr>
        <a:xfrm>
          <a:off x="12623800" y="301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n-lt"/>
              <a:ea typeface="+mn-ea"/>
              <a:cs typeface="+mn-cs"/>
            </a:rPr>
            <a:t>　平成２６年度については前年度比０．１％減となったが、過去５年とも類似団体を上回っており、その水準も上昇傾向にある。主に扶助費の自然増に加え、近年の人口増に伴い、乳幼児・児童等にかかる児童手当やこども医療費、保育実施委託等の子育て支援の扶助費需要が要因である。特にこども医療費は、平成２２年度から支給対象年齢の拡大により高校生までの入通院を支給し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20865</xdr:rowOff>
    </xdr:from>
    <xdr:to>
      <xdr:col>7</xdr:col>
      <xdr:colOff>15875</xdr:colOff>
      <xdr:row>59</xdr:row>
      <xdr:rowOff>37193</xdr:rowOff>
    </xdr:to>
    <xdr:cxnSp macro="">
      <xdr:nvCxnSpPr>
        <xdr:cNvPr id="188" name="直線コネクタ 187"/>
        <xdr:cNvCxnSpPr/>
      </xdr:nvCxnSpPr>
      <xdr:spPr>
        <a:xfrm flipV="1">
          <a:off x="3987800" y="101364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9"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94343</xdr:rowOff>
    </xdr:from>
    <xdr:to>
      <xdr:col>5</xdr:col>
      <xdr:colOff>549275</xdr:colOff>
      <xdr:row>59</xdr:row>
      <xdr:rowOff>37193</xdr:rowOff>
    </xdr:to>
    <xdr:cxnSp macro="">
      <xdr:nvCxnSpPr>
        <xdr:cNvPr id="191" name="直線コネクタ 190"/>
        <xdr:cNvCxnSpPr/>
      </xdr:nvCxnSpPr>
      <xdr:spPr>
        <a:xfrm>
          <a:off x="3098800" y="100384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45357</xdr:rowOff>
    </xdr:from>
    <xdr:to>
      <xdr:col>4</xdr:col>
      <xdr:colOff>346075</xdr:colOff>
      <xdr:row>58</xdr:row>
      <xdr:rowOff>94343</xdr:rowOff>
    </xdr:to>
    <xdr:cxnSp macro="">
      <xdr:nvCxnSpPr>
        <xdr:cNvPr id="194" name="直線コネクタ 193"/>
        <xdr:cNvCxnSpPr/>
      </xdr:nvCxnSpPr>
      <xdr:spPr>
        <a:xfrm>
          <a:off x="2209800" y="99894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96" name="テキスト ボックス 195"/>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37193</xdr:rowOff>
    </xdr:from>
    <xdr:to>
      <xdr:col>3</xdr:col>
      <xdr:colOff>142875</xdr:colOff>
      <xdr:row>58</xdr:row>
      <xdr:rowOff>45357</xdr:rowOff>
    </xdr:to>
    <xdr:cxnSp macro="">
      <xdr:nvCxnSpPr>
        <xdr:cNvPr id="197" name="直線コネクタ 196"/>
        <xdr:cNvCxnSpPr/>
      </xdr:nvCxnSpPr>
      <xdr:spPr>
        <a:xfrm>
          <a:off x="1320800" y="98098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199" name="テキスト ボックス 198"/>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1" name="テキスト ボックス 200"/>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141515</xdr:rowOff>
    </xdr:from>
    <xdr:to>
      <xdr:col>7</xdr:col>
      <xdr:colOff>66675</xdr:colOff>
      <xdr:row>59</xdr:row>
      <xdr:rowOff>71665</xdr:rowOff>
    </xdr:to>
    <xdr:sp macro="" textlink="">
      <xdr:nvSpPr>
        <xdr:cNvPr id="207" name="円/楕円 206"/>
        <xdr:cNvSpPr/>
      </xdr:nvSpPr>
      <xdr:spPr>
        <a:xfrm>
          <a:off x="4775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113592</xdr:rowOff>
    </xdr:from>
    <xdr:ext cx="762000" cy="259045"/>
    <xdr:sp macro="" textlink="">
      <xdr:nvSpPr>
        <xdr:cNvPr id="208" name="扶助費該当値テキスト"/>
        <xdr:cNvSpPr txBox="1"/>
      </xdr:nvSpPr>
      <xdr:spPr>
        <a:xfrm>
          <a:off x="4914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157843</xdr:rowOff>
    </xdr:from>
    <xdr:to>
      <xdr:col>5</xdr:col>
      <xdr:colOff>600075</xdr:colOff>
      <xdr:row>59</xdr:row>
      <xdr:rowOff>87993</xdr:rowOff>
    </xdr:to>
    <xdr:sp macro="" textlink="">
      <xdr:nvSpPr>
        <xdr:cNvPr id="209" name="円/楕円 208"/>
        <xdr:cNvSpPr/>
      </xdr:nvSpPr>
      <xdr:spPr>
        <a:xfrm>
          <a:off x="3937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72770</xdr:rowOff>
    </xdr:from>
    <xdr:ext cx="736600" cy="259045"/>
    <xdr:sp macro="" textlink="">
      <xdr:nvSpPr>
        <xdr:cNvPr id="210" name="テキスト ボックス 209"/>
        <xdr:cNvSpPr txBox="1"/>
      </xdr:nvSpPr>
      <xdr:spPr>
        <a:xfrm>
          <a:off x="3606800" y="1018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43543</xdr:rowOff>
    </xdr:from>
    <xdr:to>
      <xdr:col>4</xdr:col>
      <xdr:colOff>396875</xdr:colOff>
      <xdr:row>58</xdr:row>
      <xdr:rowOff>145143</xdr:rowOff>
    </xdr:to>
    <xdr:sp macro="" textlink="">
      <xdr:nvSpPr>
        <xdr:cNvPr id="211" name="円/楕円 210"/>
        <xdr:cNvSpPr/>
      </xdr:nvSpPr>
      <xdr:spPr>
        <a:xfrm>
          <a:off x="3048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129920</xdr:rowOff>
    </xdr:from>
    <xdr:ext cx="762000" cy="259045"/>
    <xdr:sp macro="" textlink="">
      <xdr:nvSpPr>
        <xdr:cNvPr id="212" name="テキスト ボックス 211"/>
        <xdr:cNvSpPr txBox="1"/>
      </xdr:nvSpPr>
      <xdr:spPr>
        <a:xfrm>
          <a:off x="2717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166007</xdr:rowOff>
    </xdr:from>
    <xdr:to>
      <xdr:col>3</xdr:col>
      <xdr:colOff>193675</xdr:colOff>
      <xdr:row>58</xdr:row>
      <xdr:rowOff>96157</xdr:rowOff>
    </xdr:to>
    <xdr:sp macro="" textlink="">
      <xdr:nvSpPr>
        <xdr:cNvPr id="213" name="円/楕円 212"/>
        <xdr:cNvSpPr/>
      </xdr:nvSpPr>
      <xdr:spPr>
        <a:xfrm>
          <a:off x="2159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80934</xdr:rowOff>
    </xdr:from>
    <xdr:ext cx="762000" cy="259045"/>
    <xdr:sp macro="" textlink="">
      <xdr:nvSpPr>
        <xdr:cNvPr id="214" name="テキスト ボックス 213"/>
        <xdr:cNvSpPr txBox="1"/>
      </xdr:nvSpPr>
      <xdr:spPr>
        <a:xfrm>
          <a:off x="1828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157843</xdr:rowOff>
    </xdr:from>
    <xdr:to>
      <xdr:col>1</xdr:col>
      <xdr:colOff>676275</xdr:colOff>
      <xdr:row>57</xdr:row>
      <xdr:rowOff>87993</xdr:rowOff>
    </xdr:to>
    <xdr:sp macro="" textlink="">
      <xdr:nvSpPr>
        <xdr:cNvPr id="215" name="円/楕円 214"/>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72770</xdr:rowOff>
    </xdr:from>
    <xdr:ext cx="762000" cy="259045"/>
    <xdr:sp macro="" textlink="">
      <xdr:nvSpPr>
        <xdr:cNvPr id="216" name="テキスト ボックス 215"/>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過去５年とも類似団体平均を大きく下回っており、低い水準のまま推移している。各特別会計への繰出金が主なものである。平成２５年度は介護保険特別会計繰出金、後期高齢者医療特別会計繰出金の減により前年度より０．３％減少した</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平成２３年度以降は国保・介護・後期高齢者医療繰出金が増加傾向</a:t>
          </a:r>
          <a:r>
            <a:rPr lang="ja-JP" altLang="en-US" sz="1300" b="0" i="0" baseline="0">
              <a:solidFill>
                <a:schemeClr val="dk1"/>
              </a:solidFill>
              <a:effectLst/>
              <a:latin typeface="+mn-lt"/>
              <a:ea typeface="+mn-ea"/>
              <a:cs typeface="+mn-cs"/>
            </a:rPr>
            <a:t>となっている</a:t>
          </a:r>
          <a:r>
            <a:rPr lang="ja-JP" altLang="ja-JP" sz="1300" b="0" i="0" baseline="0">
              <a:solidFill>
                <a:schemeClr val="dk1"/>
              </a:solidFill>
              <a:effectLst/>
              <a:latin typeface="+mn-lt"/>
              <a:ea typeface="+mn-ea"/>
              <a:cs typeface="+mn-cs"/>
            </a:rPr>
            <a:t>。今後</a:t>
          </a:r>
          <a:r>
            <a:rPr lang="ja-JP" altLang="en-US" sz="1300" b="0" i="0" baseline="0">
              <a:solidFill>
                <a:schemeClr val="dk1"/>
              </a:solidFill>
              <a:effectLst/>
              <a:latin typeface="+mn-lt"/>
              <a:ea typeface="+mn-ea"/>
              <a:cs typeface="+mn-cs"/>
            </a:rPr>
            <a:t>も高齢化に伴う増大が見込まれることから、</a:t>
          </a:r>
          <a:r>
            <a:rPr lang="ja-JP" altLang="ja-JP" sz="1300" b="0" i="0" baseline="0">
              <a:solidFill>
                <a:schemeClr val="dk1"/>
              </a:solidFill>
              <a:effectLst/>
              <a:latin typeface="+mn-lt"/>
              <a:ea typeface="+mn-ea"/>
              <a:cs typeface="+mn-cs"/>
            </a:rPr>
            <a:t>保険税や保険料の適正化を図ることなどにより、税収を主な財源とする普通会計の負担を減らしていくよう努める。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88138</xdr:rowOff>
    </xdr:from>
    <xdr:to>
      <xdr:col>24</xdr:col>
      <xdr:colOff>31750</xdr:colOff>
      <xdr:row>55</xdr:row>
      <xdr:rowOff>124714</xdr:rowOff>
    </xdr:to>
    <xdr:cxnSp macro="">
      <xdr:nvCxnSpPr>
        <xdr:cNvPr id="246" name="直線コネクタ 245"/>
        <xdr:cNvCxnSpPr/>
      </xdr:nvCxnSpPr>
      <xdr:spPr>
        <a:xfrm>
          <a:off x="15671800" y="95178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148861</xdr:rowOff>
    </xdr:from>
    <xdr:ext cx="762000" cy="259045"/>
    <xdr:sp macro="" textlink="">
      <xdr:nvSpPr>
        <xdr:cNvPr id="247" name="その他平均値テキスト"/>
        <xdr:cNvSpPr txBox="1"/>
      </xdr:nvSpPr>
      <xdr:spPr>
        <a:xfrm>
          <a:off x="16598900" y="9750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88138</xdr:rowOff>
    </xdr:from>
    <xdr:to>
      <xdr:col>22</xdr:col>
      <xdr:colOff>565150</xdr:colOff>
      <xdr:row>55</xdr:row>
      <xdr:rowOff>101854</xdr:rowOff>
    </xdr:to>
    <xdr:cxnSp macro="">
      <xdr:nvCxnSpPr>
        <xdr:cNvPr id="249" name="直線コネクタ 248"/>
        <xdr:cNvCxnSpPr/>
      </xdr:nvCxnSpPr>
      <xdr:spPr>
        <a:xfrm flipV="1">
          <a:off x="14782800" y="95178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68851</xdr:rowOff>
    </xdr:from>
    <xdr:ext cx="736600" cy="259045"/>
    <xdr:sp macro="" textlink="">
      <xdr:nvSpPr>
        <xdr:cNvPr id="251" name="テキスト ボックス 250"/>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97282</xdr:rowOff>
    </xdr:from>
    <xdr:to>
      <xdr:col>21</xdr:col>
      <xdr:colOff>361950</xdr:colOff>
      <xdr:row>55</xdr:row>
      <xdr:rowOff>101854</xdr:rowOff>
    </xdr:to>
    <xdr:cxnSp macro="">
      <xdr:nvCxnSpPr>
        <xdr:cNvPr id="252" name="直線コネクタ 251"/>
        <xdr:cNvCxnSpPr/>
      </xdr:nvCxnSpPr>
      <xdr:spPr>
        <a:xfrm>
          <a:off x="13893800" y="9527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54" name="テキスト ボックス 253"/>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56134</xdr:rowOff>
    </xdr:from>
    <xdr:to>
      <xdr:col>20</xdr:col>
      <xdr:colOff>158750</xdr:colOff>
      <xdr:row>55</xdr:row>
      <xdr:rowOff>97282</xdr:rowOff>
    </xdr:to>
    <xdr:cxnSp macro="">
      <xdr:nvCxnSpPr>
        <xdr:cNvPr id="255" name="直線コネクタ 254"/>
        <xdr:cNvCxnSpPr/>
      </xdr:nvCxnSpPr>
      <xdr:spPr>
        <a:xfrm>
          <a:off x="13004800" y="94858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77995</xdr:rowOff>
    </xdr:from>
    <xdr:ext cx="762000" cy="259045"/>
    <xdr:sp macro="" textlink="">
      <xdr:nvSpPr>
        <xdr:cNvPr id="257" name="テキスト ボックス 256"/>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73914</xdr:rowOff>
    </xdr:from>
    <xdr:to>
      <xdr:col>24</xdr:col>
      <xdr:colOff>82550</xdr:colOff>
      <xdr:row>56</xdr:row>
      <xdr:rowOff>4064</xdr:rowOff>
    </xdr:to>
    <xdr:sp macro="" textlink="">
      <xdr:nvSpPr>
        <xdr:cNvPr id="265" name="円/楕円 264"/>
        <xdr:cNvSpPr/>
      </xdr:nvSpPr>
      <xdr:spPr>
        <a:xfrm>
          <a:off x="164592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90441</xdr:rowOff>
    </xdr:from>
    <xdr:ext cx="762000" cy="259045"/>
    <xdr:sp macro="" textlink="">
      <xdr:nvSpPr>
        <xdr:cNvPr id="266" name="その他該当値テキスト"/>
        <xdr:cNvSpPr txBox="1"/>
      </xdr:nvSpPr>
      <xdr:spPr>
        <a:xfrm>
          <a:off x="16598900" y="934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37338</xdr:rowOff>
    </xdr:from>
    <xdr:to>
      <xdr:col>22</xdr:col>
      <xdr:colOff>615950</xdr:colOff>
      <xdr:row>55</xdr:row>
      <xdr:rowOff>138938</xdr:rowOff>
    </xdr:to>
    <xdr:sp macro="" textlink="">
      <xdr:nvSpPr>
        <xdr:cNvPr id="267" name="円/楕円 266"/>
        <xdr:cNvSpPr/>
      </xdr:nvSpPr>
      <xdr:spPr>
        <a:xfrm>
          <a:off x="156210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149115</xdr:rowOff>
    </xdr:from>
    <xdr:ext cx="736600" cy="259045"/>
    <xdr:sp macro="" textlink="">
      <xdr:nvSpPr>
        <xdr:cNvPr id="268" name="テキスト ボックス 267"/>
        <xdr:cNvSpPr txBox="1"/>
      </xdr:nvSpPr>
      <xdr:spPr>
        <a:xfrm>
          <a:off x="15290800" y="923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51054</xdr:rowOff>
    </xdr:from>
    <xdr:to>
      <xdr:col>21</xdr:col>
      <xdr:colOff>412750</xdr:colOff>
      <xdr:row>55</xdr:row>
      <xdr:rowOff>152654</xdr:rowOff>
    </xdr:to>
    <xdr:sp macro="" textlink="">
      <xdr:nvSpPr>
        <xdr:cNvPr id="269" name="円/楕円 268"/>
        <xdr:cNvSpPr/>
      </xdr:nvSpPr>
      <xdr:spPr>
        <a:xfrm>
          <a:off x="14732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162831</xdr:rowOff>
    </xdr:from>
    <xdr:ext cx="762000" cy="259045"/>
    <xdr:sp macro="" textlink="">
      <xdr:nvSpPr>
        <xdr:cNvPr id="270" name="テキスト ボックス 269"/>
        <xdr:cNvSpPr txBox="1"/>
      </xdr:nvSpPr>
      <xdr:spPr>
        <a:xfrm>
          <a:off x="14401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46482</xdr:rowOff>
    </xdr:from>
    <xdr:to>
      <xdr:col>20</xdr:col>
      <xdr:colOff>209550</xdr:colOff>
      <xdr:row>55</xdr:row>
      <xdr:rowOff>148082</xdr:rowOff>
    </xdr:to>
    <xdr:sp macro="" textlink="">
      <xdr:nvSpPr>
        <xdr:cNvPr id="271" name="円/楕円 270"/>
        <xdr:cNvSpPr/>
      </xdr:nvSpPr>
      <xdr:spPr>
        <a:xfrm>
          <a:off x="13843000" y="94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158259</xdr:rowOff>
    </xdr:from>
    <xdr:ext cx="762000" cy="259045"/>
    <xdr:sp macro="" textlink="">
      <xdr:nvSpPr>
        <xdr:cNvPr id="272" name="テキスト ボックス 271"/>
        <xdr:cNvSpPr txBox="1"/>
      </xdr:nvSpPr>
      <xdr:spPr>
        <a:xfrm>
          <a:off x="13512800" y="924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5334</xdr:rowOff>
    </xdr:from>
    <xdr:to>
      <xdr:col>19</xdr:col>
      <xdr:colOff>6350</xdr:colOff>
      <xdr:row>55</xdr:row>
      <xdr:rowOff>106934</xdr:rowOff>
    </xdr:to>
    <xdr:sp macro="" textlink="">
      <xdr:nvSpPr>
        <xdr:cNvPr id="273" name="円/楕円 272"/>
        <xdr:cNvSpPr/>
      </xdr:nvSpPr>
      <xdr:spPr>
        <a:xfrm>
          <a:off x="12954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117111</xdr:rowOff>
    </xdr:from>
    <xdr:ext cx="762000" cy="259045"/>
    <xdr:sp macro="" textlink="">
      <xdr:nvSpPr>
        <xdr:cNvPr id="274" name="テキスト ボックス 273"/>
        <xdr:cNvSpPr txBox="1"/>
      </xdr:nvSpPr>
      <xdr:spPr>
        <a:xfrm>
          <a:off x="12623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平成２２年度までは類似団体平均とほぼ同率で推移してきた</a:t>
          </a:r>
          <a:r>
            <a:rPr lang="ja-JP" altLang="en-US" sz="1400" b="0" i="0" baseline="0">
              <a:solidFill>
                <a:schemeClr val="dk1"/>
              </a:solidFill>
              <a:effectLst/>
              <a:latin typeface="+mn-lt"/>
              <a:ea typeface="+mn-ea"/>
              <a:cs typeface="+mn-cs"/>
            </a:rPr>
            <a:t>が、</a:t>
          </a:r>
          <a:r>
            <a:rPr lang="ja-JP" altLang="ja-JP" sz="1400" b="0" i="0" baseline="0">
              <a:solidFill>
                <a:schemeClr val="dk1"/>
              </a:solidFill>
              <a:effectLst/>
              <a:latin typeface="+mn-lt"/>
              <a:ea typeface="+mn-ea"/>
              <a:cs typeface="+mn-cs"/>
            </a:rPr>
            <a:t>平成２３年度</a:t>
          </a:r>
          <a:r>
            <a:rPr lang="ja-JP" altLang="en-US" sz="1400" b="0" i="0" baseline="0">
              <a:solidFill>
                <a:schemeClr val="dk1"/>
              </a:solidFill>
              <a:effectLst/>
              <a:latin typeface="+mn-lt"/>
              <a:ea typeface="+mn-ea"/>
              <a:cs typeface="+mn-cs"/>
            </a:rPr>
            <a:t>から</a:t>
          </a:r>
          <a:r>
            <a:rPr lang="ja-JP" altLang="ja-JP" sz="1400" b="0" i="0" baseline="0">
              <a:solidFill>
                <a:schemeClr val="dk1"/>
              </a:solidFill>
              <a:effectLst/>
              <a:latin typeface="+mn-lt"/>
              <a:ea typeface="+mn-ea"/>
              <a:cs typeface="+mn-cs"/>
            </a:rPr>
            <a:t>は、乳幼児・児童の人口増に伴い、子育て支援補助費等が大幅に増加したため、</a:t>
          </a:r>
          <a:r>
            <a:rPr lang="ja-JP" altLang="en-US" sz="1400" b="0" i="0" baseline="0">
              <a:solidFill>
                <a:schemeClr val="dk1"/>
              </a:solidFill>
              <a:effectLst/>
              <a:latin typeface="+mn-lt"/>
              <a:ea typeface="+mn-ea"/>
              <a:cs typeface="+mn-cs"/>
            </a:rPr>
            <a:t>類似団体平均を上回る値で推移している</a:t>
          </a:r>
          <a:r>
            <a:rPr lang="ja-JP" altLang="ja-JP" sz="1400" b="0" i="0" baseline="0">
              <a:solidFill>
                <a:schemeClr val="dk1"/>
              </a:solidFill>
              <a:effectLst/>
              <a:latin typeface="+mn-lt"/>
              <a:ea typeface="+mn-ea"/>
              <a:cs typeface="+mn-cs"/>
            </a:rPr>
            <a:t>。平成２６年度は歳入の経常一般財源等の合計額が前年度より増額となった</a:t>
          </a:r>
          <a:r>
            <a:rPr lang="ja-JP" altLang="en-US" sz="1400" b="0" i="0" baseline="0">
              <a:solidFill>
                <a:schemeClr val="dk1"/>
              </a:solidFill>
              <a:effectLst/>
              <a:latin typeface="+mn-lt"/>
              <a:ea typeface="+mn-ea"/>
              <a:cs typeface="+mn-cs"/>
            </a:rPr>
            <a:t>うえに</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補助費等</a:t>
          </a:r>
          <a:r>
            <a:rPr lang="ja-JP" altLang="ja-JP" sz="1400" b="0" i="0" baseline="0">
              <a:solidFill>
                <a:schemeClr val="dk1"/>
              </a:solidFill>
              <a:effectLst/>
              <a:latin typeface="+mn-lt"/>
              <a:ea typeface="+mn-ea"/>
              <a:cs typeface="+mn-cs"/>
            </a:rPr>
            <a:t>充当経常一般財源が</a:t>
          </a:r>
          <a:r>
            <a:rPr lang="ja-JP" altLang="en-US" sz="1400" b="0" i="0" baseline="0">
              <a:solidFill>
                <a:schemeClr val="dk1"/>
              </a:solidFill>
              <a:effectLst/>
              <a:latin typeface="+mn-lt"/>
              <a:ea typeface="+mn-ea"/>
              <a:cs typeface="+mn-cs"/>
            </a:rPr>
            <a:t>減額となったため</a:t>
          </a:r>
          <a:r>
            <a:rPr lang="ja-JP" altLang="ja-JP" sz="1400" b="0" i="0" baseline="0">
              <a:solidFill>
                <a:schemeClr val="dk1"/>
              </a:solidFill>
              <a:effectLst/>
              <a:latin typeface="+mn-lt"/>
              <a:ea typeface="+mn-ea"/>
              <a:cs typeface="+mn-cs"/>
            </a:rPr>
            <a:t>、比率が０．</a:t>
          </a:r>
          <a:r>
            <a:rPr lang="ja-JP" altLang="en-US" sz="1400" b="0" i="0" baseline="0">
              <a:solidFill>
                <a:schemeClr val="dk1"/>
              </a:solidFill>
              <a:effectLst/>
              <a:latin typeface="+mn-lt"/>
              <a:ea typeface="+mn-ea"/>
              <a:cs typeface="+mn-cs"/>
            </a:rPr>
            <a:t>６</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減少</a:t>
          </a:r>
          <a:r>
            <a:rPr lang="ja-JP" altLang="ja-JP" sz="1400" b="0" i="0" baseline="0">
              <a:solidFill>
                <a:schemeClr val="dk1"/>
              </a:solidFill>
              <a:effectLst/>
              <a:latin typeface="+mn-lt"/>
              <a:ea typeface="+mn-ea"/>
              <a:cs typeface="+mn-cs"/>
            </a:rPr>
            <a:t>した。</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33274</xdr:rowOff>
    </xdr:from>
    <xdr:to>
      <xdr:col>24</xdr:col>
      <xdr:colOff>31750</xdr:colOff>
      <xdr:row>37</xdr:row>
      <xdr:rowOff>60706</xdr:rowOff>
    </xdr:to>
    <xdr:cxnSp macro="">
      <xdr:nvCxnSpPr>
        <xdr:cNvPr id="304" name="直線コネクタ 303"/>
        <xdr:cNvCxnSpPr/>
      </xdr:nvCxnSpPr>
      <xdr:spPr>
        <a:xfrm flipV="1">
          <a:off x="15671800" y="63769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129303</xdr:rowOff>
    </xdr:from>
    <xdr:ext cx="762000" cy="259045"/>
    <xdr:sp macro="" textlink="">
      <xdr:nvSpPr>
        <xdr:cNvPr id="305"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5842</xdr:rowOff>
    </xdr:from>
    <xdr:to>
      <xdr:col>22</xdr:col>
      <xdr:colOff>565150</xdr:colOff>
      <xdr:row>37</xdr:row>
      <xdr:rowOff>60706</xdr:rowOff>
    </xdr:to>
    <xdr:cxnSp macro="">
      <xdr:nvCxnSpPr>
        <xdr:cNvPr id="307" name="直線コネクタ 306"/>
        <xdr:cNvCxnSpPr/>
      </xdr:nvCxnSpPr>
      <xdr:spPr>
        <a:xfrm>
          <a:off x="14782800" y="63494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9" name="テキスト ボックス 308"/>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5842</xdr:rowOff>
    </xdr:from>
    <xdr:to>
      <xdr:col>21</xdr:col>
      <xdr:colOff>361950</xdr:colOff>
      <xdr:row>37</xdr:row>
      <xdr:rowOff>92710</xdr:rowOff>
    </xdr:to>
    <xdr:cxnSp macro="">
      <xdr:nvCxnSpPr>
        <xdr:cNvPr id="310" name="直線コネクタ 309"/>
        <xdr:cNvCxnSpPr/>
      </xdr:nvCxnSpPr>
      <xdr:spPr>
        <a:xfrm flipV="1">
          <a:off x="13893800" y="63494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12" name="テキスト ボックス 311"/>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140716</xdr:rowOff>
    </xdr:from>
    <xdr:to>
      <xdr:col>20</xdr:col>
      <xdr:colOff>158750</xdr:colOff>
      <xdr:row>37</xdr:row>
      <xdr:rowOff>92710</xdr:rowOff>
    </xdr:to>
    <xdr:cxnSp macro="">
      <xdr:nvCxnSpPr>
        <xdr:cNvPr id="313" name="直線コネクタ 312"/>
        <xdr:cNvCxnSpPr/>
      </xdr:nvCxnSpPr>
      <xdr:spPr>
        <a:xfrm>
          <a:off x="13004800" y="631291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43959</xdr:rowOff>
    </xdr:from>
    <xdr:ext cx="762000" cy="259045"/>
    <xdr:sp macro="" textlink="">
      <xdr:nvSpPr>
        <xdr:cNvPr id="315" name="テキスト ボックス 314"/>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6" name="フローチャート :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7" name="テキスト ボックス 316"/>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153924</xdr:rowOff>
    </xdr:from>
    <xdr:to>
      <xdr:col>24</xdr:col>
      <xdr:colOff>82550</xdr:colOff>
      <xdr:row>37</xdr:row>
      <xdr:rowOff>84074</xdr:rowOff>
    </xdr:to>
    <xdr:sp macro="" textlink="">
      <xdr:nvSpPr>
        <xdr:cNvPr id="323" name="円/楕円 322"/>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126001</xdr:rowOff>
    </xdr:from>
    <xdr:ext cx="762000" cy="259045"/>
    <xdr:sp macro="" textlink="">
      <xdr:nvSpPr>
        <xdr:cNvPr id="324"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9906</xdr:rowOff>
    </xdr:from>
    <xdr:to>
      <xdr:col>22</xdr:col>
      <xdr:colOff>615950</xdr:colOff>
      <xdr:row>37</xdr:row>
      <xdr:rowOff>111506</xdr:rowOff>
    </xdr:to>
    <xdr:sp macro="" textlink="">
      <xdr:nvSpPr>
        <xdr:cNvPr id="325" name="円/楕円 324"/>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96283</xdr:rowOff>
    </xdr:from>
    <xdr:ext cx="736600" cy="259045"/>
    <xdr:sp macro="" textlink="">
      <xdr:nvSpPr>
        <xdr:cNvPr id="326" name="テキスト ボックス 325"/>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126492</xdr:rowOff>
    </xdr:from>
    <xdr:to>
      <xdr:col>21</xdr:col>
      <xdr:colOff>412750</xdr:colOff>
      <xdr:row>37</xdr:row>
      <xdr:rowOff>56642</xdr:rowOff>
    </xdr:to>
    <xdr:sp macro="" textlink="">
      <xdr:nvSpPr>
        <xdr:cNvPr id="327" name="円/楕円 326"/>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41419</xdr:rowOff>
    </xdr:from>
    <xdr:ext cx="762000" cy="259045"/>
    <xdr:sp macro="" textlink="">
      <xdr:nvSpPr>
        <xdr:cNvPr id="328" name="テキスト ボックス 327"/>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41910</xdr:rowOff>
    </xdr:from>
    <xdr:to>
      <xdr:col>20</xdr:col>
      <xdr:colOff>209550</xdr:colOff>
      <xdr:row>37</xdr:row>
      <xdr:rowOff>143510</xdr:rowOff>
    </xdr:to>
    <xdr:sp macro="" textlink="">
      <xdr:nvSpPr>
        <xdr:cNvPr id="329" name="円/楕円 328"/>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30" name="テキスト ボックス 329"/>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89916</xdr:rowOff>
    </xdr:from>
    <xdr:to>
      <xdr:col>19</xdr:col>
      <xdr:colOff>6350</xdr:colOff>
      <xdr:row>37</xdr:row>
      <xdr:rowOff>20066</xdr:rowOff>
    </xdr:to>
    <xdr:sp macro="" textlink="">
      <xdr:nvSpPr>
        <xdr:cNvPr id="331" name="円/楕円 330"/>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30243</xdr:rowOff>
    </xdr:from>
    <xdr:ext cx="762000" cy="259045"/>
    <xdr:sp macro="" textlink="">
      <xdr:nvSpPr>
        <xdr:cNvPr id="332" name="テキスト ボックス 331"/>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　平成２１年度の教育施設等整備事業により公債費が上昇した</a:t>
          </a:r>
          <a:r>
            <a:rPr lang="ja-JP" altLang="en-US" sz="1400" b="0" i="0" baseline="0">
              <a:solidFill>
                <a:schemeClr val="dk1"/>
              </a:solidFill>
              <a:effectLst/>
              <a:latin typeface="+mn-lt"/>
              <a:ea typeface="+mn-ea"/>
              <a:cs typeface="+mn-cs"/>
            </a:rPr>
            <a:t>が、</a:t>
          </a:r>
          <a:r>
            <a:rPr lang="ja-JP" altLang="ja-JP" sz="1400" b="0" i="0" baseline="0">
              <a:solidFill>
                <a:schemeClr val="dk1"/>
              </a:solidFill>
              <a:effectLst/>
              <a:latin typeface="+mn-lt"/>
              <a:ea typeface="+mn-ea"/>
              <a:cs typeface="+mn-cs"/>
            </a:rPr>
            <a:t>過去５年とも類似団体平均を下回っている。平成２</a:t>
          </a:r>
          <a:r>
            <a:rPr lang="ja-JP" altLang="en-US" sz="1400" b="0" i="0" baseline="0">
              <a:solidFill>
                <a:schemeClr val="dk1"/>
              </a:solidFill>
              <a:effectLst/>
              <a:latin typeface="+mn-lt"/>
              <a:ea typeface="+mn-ea"/>
              <a:cs typeface="+mn-cs"/>
            </a:rPr>
            <a:t>６</a:t>
          </a:r>
          <a:r>
            <a:rPr lang="ja-JP" altLang="ja-JP" sz="1400" b="0" i="0" baseline="0">
              <a:solidFill>
                <a:schemeClr val="dk1"/>
              </a:solidFill>
              <a:effectLst/>
              <a:latin typeface="+mn-lt"/>
              <a:ea typeface="+mn-ea"/>
              <a:cs typeface="+mn-cs"/>
            </a:rPr>
            <a:t>年度は</a:t>
          </a:r>
          <a:r>
            <a:rPr lang="ja-JP" altLang="en-US" sz="1400" b="0" i="0" baseline="0">
              <a:solidFill>
                <a:schemeClr val="dk1"/>
              </a:solidFill>
              <a:effectLst/>
              <a:latin typeface="+mn-lt"/>
              <a:ea typeface="+mn-ea"/>
              <a:cs typeface="+mn-cs"/>
            </a:rPr>
            <a:t>歳入の経常一般財源等の合計額が前年度より増額となった一方で、公債費充当経常一般財源が増額したことにより、</a:t>
          </a:r>
          <a:r>
            <a:rPr lang="ja-JP" altLang="ja-JP" sz="1400" b="0" i="0" baseline="0">
              <a:solidFill>
                <a:schemeClr val="dk1"/>
              </a:solidFill>
              <a:effectLst/>
              <a:latin typeface="+mn-lt"/>
              <a:ea typeface="+mn-ea"/>
              <a:cs typeface="+mn-cs"/>
            </a:rPr>
            <a:t>比率が</a:t>
          </a:r>
          <a:r>
            <a:rPr lang="ja-JP" altLang="en-US" sz="1400" b="0" i="0" baseline="0">
              <a:solidFill>
                <a:schemeClr val="dk1"/>
              </a:solidFill>
              <a:effectLst/>
              <a:latin typeface="+mn-lt"/>
              <a:ea typeface="+mn-ea"/>
              <a:cs typeface="+mn-cs"/>
            </a:rPr>
            <a:t>０．２</a:t>
          </a:r>
          <a:r>
            <a:rPr lang="ja-JP" altLang="ja-JP" sz="1400" b="0" i="0" baseline="0">
              <a:solidFill>
                <a:schemeClr val="dk1"/>
              </a:solidFill>
              <a:effectLst/>
              <a:latin typeface="+mn-lt"/>
              <a:ea typeface="+mn-ea"/>
              <a:cs typeface="+mn-cs"/>
            </a:rPr>
            <a:t>％程度</a:t>
          </a:r>
          <a:r>
            <a:rPr lang="ja-JP" altLang="en-US" sz="1400" b="0" i="0" baseline="0">
              <a:solidFill>
                <a:schemeClr val="dk1"/>
              </a:solidFill>
              <a:effectLst/>
              <a:latin typeface="+mn-lt"/>
              <a:ea typeface="+mn-ea"/>
              <a:cs typeface="+mn-cs"/>
            </a:rPr>
            <a:t>上昇し</a:t>
          </a:r>
          <a:r>
            <a:rPr lang="ja-JP" altLang="ja-JP" sz="1400" b="0" i="0" baseline="0">
              <a:solidFill>
                <a:schemeClr val="dk1"/>
              </a:solidFill>
              <a:effectLst/>
              <a:latin typeface="+mn-lt"/>
              <a:ea typeface="+mn-ea"/>
              <a:cs typeface="+mn-cs"/>
            </a:rPr>
            <a:t>た。</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42418</xdr:rowOff>
    </xdr:from>
    <xdr:to>
      <xdr:col>7</xdr:col>
      <xdr:colOff>15875</xdr:colOff>
      <xdr:row>77</xdr:row>
      <xdr:rowOff>51563</xdr:rowOff>
    </xdr:to>
    <xdr:cxnSp macro="">
      <xdr:nvCxnSpPr>
        <xdr:cNvPr id="362" name="直線コネクタ 361"/>
        <xdr:cNvCxnSpPr/>
      </xdr:nvCxnSpPr>
      <xdr:spPr>
        <a:xfrm>
          <a:off x="3987800" y="1324406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96283</xdr:rowOff>
    </xdr:from>
    <xdr:ext cx="762000" cy="259045"/>
    <xdr:sp macro="" textlink="">
      <xdr:nvSpPr>
        <xdr:cNvPr id="363" name="公債費平均値テキスト"/>
        <xdr:cNvSpPr txBox="1"/>
      </xdr:nvSpPr>
      <xdr:spPr>
        <a:xfrm>
          <a:off x="4914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149861</xdr:rowOff>
    </xdr:from>
    <xdr:to>
      <xdr:col>5</xdr:col>
      <xdr:colOff>549275</xdr:colOff>
      <xdr:row>77</xdr:row>
      <xdr:rowOff>42418</xdr:rowOff>
    </xdr:to>
    <xdr:cxnSp macro="">
      <xdr:nvCxnSpPr>
        <xdr:cNvPr id="365" name="直線コネクタ 364"/>
        <xdr:cNvCxnSpPr/>
      </xdr:nvCxnSpPr>
      <xdr:spPr>
        <a:xfrm>
          <a:off x="3098800" y="131800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7" name="テキスト ボックス 366"/>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149861</xdr:rowOff>
    </xdr:from>
    <xdr:to>
      <xdr:col>4</xdr:col>
      <xdr:colOff>346075</xdr:colOff>
      <xdr:row>76</xdr:row>
      <xdr:rowOff>149861</xdr:rowOff>
    </xdr:to>
    <xdr:cxnSp macro="">
      <xdr:nvCxnSpPr>
        <xdr:cNvPr id="368" name="直線コネクタ 367"/>
        <xdr:cNvCxnSpPr/>
      </xdr:nvCxnSpPr>
      <xdr:spPr>
        <a:xfrm>
          <a:off x="2209800" y="13180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70" name="テキスト ボックス 369"/>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108713</xdr:rowOff>
    </xdr:from>
    <xdr:to>
      <xdr:col>3</xdr:col>
      <xdr:colOff>142875</xdr:colOff>
      <xdr:row>76</xdr:row>
      <xdr:rowOff>149861</xdr:rowOff>
    </xdr:to>
    <xdr:cxnSp macro="">
      <xdr:nvCxnSpPr>
        <xdr:cNvPr id="371" name="直線コネクタ 370"/>
        <xdr:cNvCxnSpPr/>
      </xdr:nvCxnSpPr>
      <xdr:spPr>
        <a:xfrm>
          <a:off x="1320800" y="131389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3" name="テキスト ボックス 372"/>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74" name="フローチャート : 判断 373"/>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43705</xdr:rowOff>
    </xdr:from>
    <xdr:ext cx="762000" cy="259045"/>
    <xdr:sp macro="" textlink="">
      <xdr:nvSpPr>
        <xdr:cNvPr id="375" name="テキスト ボックス 374"/>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81" name="円/楕円 380"/>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17290</xdr:rowOff>
    </xdr:from>
    <xdr:ext cx="762000" cy="259045"/>
    <xdr:sp macro="" textlink="">
      <xdr:nvSpPr>
        <xdr:cNvPr id="382" name="公債費該当値テキスト"/>
        <xdr:cNvSpPr txBox="1"/>
      </xdr:nvSpPr>
      <xdr:spPr>
        <a:xfrm>
          <a:off x="4914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163068</xdr:rowOff>
    </xdr:from>
    <xdr:to>
      <xdr:col>5</xdr:col>
      <xdr:colOff>600075</xdr:colOff>
      <xdr:row>77</xdr:row>
      <xdr:rowOff>93218</xdr:rowOff>
    </xdr:to>
    <xdr:sp macro="" textlink="">
      <xdr:nvSpPr>
        <xdr:cNvPr id="383" name="円/楕円 382"/>
        <xdr:cNvSpPr/>
      </xdr:nvSpPr>
      <xdr:spPr>
        <a:xfrm>
          <a:off x="3937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103395</xdr:rowOff>
    </xdr:from>
    <xdr:ext cx="736600" cy="259045"/>
    <xdr:sp macro="" textlink="">
      <xdr:nvSpPr>
        <xdr:cNvPr id="384" name="テキスト ボックス 383"/>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99061</xdr:rowOff>
    </xdr:from>
    <xdr:to>
      <xdr:col>4</xdr:col>
      <xdr:colOff>396875</xdr:colOff>
      <xdr:row>77</xdr:row>
      <xdr:rowOff>29211</xdr:rowOff>
    </xdr:to>
    <xdr:sp macro="" textlink="">
      <xdr:nvSpPr>
        <xdr:cNvPr id="385" name="円/楕円 384"/>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86" name="テキスト ボックス 385"/>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99061</xdr:rowOff>
    </xdr:from>
    <xdr:to>
      <xdr:col>3</xdr:col>
      <xdr:colOff>193675</xdr:colOff>
      <xdr:row>77</xdr:row>
      <xdr:rowOff>29211</xdr:rowOff>
    </xdr:to>
    <xdr:sp macro="" textlink="">
      <xdr:nvSpPr>
        <xdr:cNvPr id="387" name="円/楕円 386"/>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88" name="テキスト ボックス 387"/>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57913</xdr:rowOff>
    </xdr:from>
    <xdr:to>
      <xdr:col>1</xdr:col>
      <xdr:colOff>676275</xdr:colOff>
      <xdr:row>76</xdr:row>
      <xdr:rowOff>159513</xdr:rowOff>
    </xdr:to>
    <xdr:sp macro="" textlink="">
      <xdr:nvSpPr>
        <xdr:cNvPr id="389" name="円/楕円 388"/>
        <xdr:cNvSpPr/>
      </xdr:nvSpPr>
      <xdr:spPr>
        <a:xfrm>
          <a:off x="1270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169689</xdr:rowOff>
    </xdr:from>
    <xdr:ext cx="762000" cy="259045"/>
    <xdr:sp macro="" textlink="">
      <xdr:nvSpPr>
        <xdr:cNvPr id="390" name="テキスト ボックス 389"/>
        <xdr:cNvSpPr txBox="1"/>
      </xdr:nvSpPr>
      <xdr:spPr>
        <a:xfrm>
          <a:off x="939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平成２３年度</a:t>
          </a:r>
          <a:r>
            <a:rPr lang="ja-JP" altLang="en-US" sz="1100" b="0" i="0" baseline="0">
              <a:solidFill>
                <a:schemeClr val="dk1"/>
              </a:solidFill>
              <a:effectLst/>
              <a:latin typeface="+mn-lt"/>
              <a:ea typeface="+mn-ea"/>
              <a:cs typeface="+mn-cs"/>
            </a:rPr>
            <a:t>より、類似団体平均を上回る値で推移している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平成２５年度は、普通建設事業費が前年比▲４４．７％と大幅に減少したが、扶助費、物件費、補助費等の伸びが影響し、２４年度より１．１％上昇した。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平成２６年もさらに普通建設事業費が</a:t>
          </a:r>
          <a:r>
            <a:rPr lang="ja-JP" altLang="ja-JP" sz="1100" b="0" i="0" baseline="0">
              <a:solidFill>
                <a:schemeClr val="dk1"/>
              </a:solidFill>
              <a:effectLst/>
              <a:latin typeface="+mn-lt"/>
              <a:ea typeface="+mn-ea"/>
              <a:cs typeface="+mn-cs"/>
            </a:rPr>
            <a:t>前年比▲</a:t>
          </a:r>
          <a:r>
            <a:rPr lang="ja-JP" altLang="en-US" sz="1100" b="0" i="0" baseline="0">
              <a:solidFill>
                <a:schemeClr val="dk1"/>
              </a:solidFill>
              <a:effectLst/>
              <a:latin typeface="+mn-lt"/>
              <a:ea typeface="+mn-ea"/>
              <a:cs typeface="+mn-cs"/>
            </a:rPr>
            <a:t>２３．６</a:t>
          </a:r>
          <a:r>
            <a:rPr lang="ja-JP" altLang="ja-JP" sz="1100" b="0" i="0" baseline="0">
              <a:solidFill>
                <a:schemeClr val="dk1"/>
              </a:solidFill>
              <a:effectLst/>
              <a:latin typeface="+mn-lt"/>
              <a:ea typeface="+mn-ea"/>
              <a:cs typeface="+mn-cs"/>
            </a:rPr>
            <a:t>％と大幅に減少し、歳入での国庫支出金や地方債の減少とともに、歳出での物件費</a:t>
          </a:r>
          <a:r>
            <a:rPr lang="ja-JP" altLang="en-US" sz="1100" b="0" i="0" baseline="0">
              <a:solidFill>
                <a:schemeClr val="dk1"/>
              </a:solidFill>
              <a:effectLst/>
              <a:latin typeface="+mn-lt"/>
              <a:ea typeface="+mn-ea"/>
              <a:cs typeface="+mn-cs"/>
            </a:rPr>
            <a:t>、人件費の</a:t>
          </a:r>
          <a:r>
            <a:rPr lang="ja-JP" altLang="ja-JP" sz="1100" b="0" i="0" baseline="0">
              <a:solidFill>
                <a:schemeClr val="dk1"/>
              </a:solidFill>
              <a:effectLst/>
              <a:latin typeface="+mn-lt"/>
              <a:ea typeface="+mn-ea"/>
              <a:cs typeface="+mn-cs"/>
            </a:rPr>
            <a:t>増加があったため、</a:t>
          </a:r>
          <a:r>
            <a:rPr lang="ja-JP" altLang="en-US" sz="1100" b="0" i="0" baseline="0">
              <a:solidFill>
                <a:schemeClr val="dk1"/>
              </a:solidFill>
              <a:effectLst/>
              <a:latin typeface="+mn-lt"/>
              <a:ea typeface="+mn-ea"/>
              <a:cs typeface="+mn-cs"/>
            </a:rPr>
            <a:t>公債費以外の数値は前年比２．１％の増となった。</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5080</xdr:rowOff>
    </xdr:from>
    <xdr:to>
      <xdr:col>24</xdr:col>
      <xdr:colOff>31750</xdr:colOff>
      <xdr:row>78</xdr:row>
      <xdr:rowOff>85089</xdr:rowOff>
    </xdr:to>
    <xdr:cxnSp macro="">
      <xdr:nvCxnSpPr>
        <xdr:cNvPr id="423" name="直線コネクタ 422"/>
        <xdr:cNvCxnSpPr/>
      </xdr:nvCxnSpPr>
      <xdr:spPr>
        <a:xfrm>
          <a:off x="15671800" y="1337818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4"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134620</xdr:rowOff>
    </xdr:from>
    <xdr:to>
      <xdr:col>22</xdr:col>
      <xdr:colOff>565150</xdr:colOff>
      <xdr:row>78</xdr:row>
      <xdr:rowOff>5080</xdr:rowOff>
    </xdr:to>
    <xdr:cxnSp macro="">
      <xdr:nvCxnSpPr>
        <xdr:cNvPr id="426" name="直線コネクタ 425"/>
        <xdr:cNvCxnSpPr/>
      </xdr:nvCxnSpPr>
      <xdr:spPr>
        <a:xfrm>
          <a:off x="14782800" y="133362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138447</xdr:rowOff>
    </xdr:from>
    <xdr:ext cx="736600" cy="259045"/>
    <xdr:sp macro="" textlink="">
      <xdr:nvSpPr>
        <xdr:cNvPr id="428" name="テキスト ボックス 427"/>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134620</xdr:rowOff>
    </xdr:from>
    <xdr:to>
      <xdr:col>21</xdr:col>
      <xdr:colOff>361950</xdr:colOff>
      <xdr:row>78</xdr:row>
      <xdr:rowOff>35561</xdr:rowOff>
    </xdr:to>
    <xdr:cxnSp macro="">
      <xdr:nvCxnSpPr>
        <xdr:cNvPr id="429" name="直線コネクタ 428"/>
        <xdr:cNvCxnSpPr/>
      </xdr:nvCxnSpPr>
      <xdr:spPr>
        <a:xfrm flipV="1">
          <a:off x="13893800" y="133362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153688</xdr:rowOff>
    </xdr:from>
    <xdr:ext cx="762000" cy="259045"/>
    <xdr:sp macro="" textlink="">
      <xdr:nvSpPr>
        <xdr:cNvPr id="431" name="テキスト ボックス 430"/>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54611</xdr:rowOff>
    </xdr:from>
    <xdr:to>
      <xdr:col>20</xdr:col>
      <xdr:colOff>158750</xdr:colOff>
      <xdr:row>78</xdr:row>
      <xdr:rowOff>35561</xdr:rowOff>
    </xdr:to>
    <xdr:cxnSp macro="">
      <xdr:nvCxnSpPr>
        <xdr:cNvPr id="432" name="直線コネクタ 431"/>
        <xdr:cNvCxnSpPr/>
      </xdr:nvCxnSpPr>
      <xdr:spPr>
        <a:xfrm>
          <a:off x="13004800" y="13084811"/>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119397</xdr:rowOff>
    </xdr:from>
    <xdr:ext cx="762000" cy="259045"/>
    <xdr:sp macro="" textlink="">
      <xdr:nvSpPr>
        <xdr:cNvPr id="434" name="テキスト ボックス 433"/>
        <xdr:cNvSpPr txBox="1"/>
      </xdr:nvSpPr>
      <xdr:spPr>
        <a:xfrm>
          <a:off x="13512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102870</xdr:rowOff>
    </xdr:from>
    <xdr:to>
      <xdr:col>19</xdr:col>
      <xdr:colOff>6350</xdr:colOff>
      <xdr:row>77</xdr:row>
      <xdr:rowOff>33020</xdr:rowOff>
    </xdr:to>
    <xdr:sp macro="" textlink="">
      <xdr:nvSpPr>
        <xdr:cNvPr id="435" name="フローチャート : 判断 434"/>
        <xdr:cNvSpPr/>
      </xdr:nvSpPr>
      <xdr:spPr>
        <a:xfrm>
          <a:off x="12954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17797</xdr:rowOff>
    </xdr:from>
    <xdr:ext cx="762000" cy="259045"/>
    <xdr:sp macro="" textlink="">
      <xdr:nvSpPr>
        <xdr:cNvPr id="436" name="テキスト ボックス 435"/>
        <xdr:cNvSpPr txBox="1"/>
      </xdr:nvSpPr>
      <xdr:spPr>
        <a:xfrm>
          <a:off x="12623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34289</xdr:rowOff>
    </xdr:from>
    <xdr:to>
      <xdr:col>24</xdr:col>
      <xdr:colOff>82550</xdr:colOff>
      <xdr:row>78</xdr:row>
      <xdr:rowOff>135889</xdr:rowOff>
    </xdr:to>
    <xdr:sp macro="" textlink="">
      <xdr:nvSpPr>
        <xdr:cNvPr id="442" name="円/楕円 441"/>
        <xdr:cNvSpPr/>
      </xdr:nvSpPr>
      <xdr:spPr>
        <a:xfrm>
          <a:off x="164592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6366</xdr:rowOff>
    </xdr:from>
    <xdr:ext cx="762000" cy="259045"/>
    <xdr:sp macro="" textlink="">
      <xdr:nvSpPr>
        <xdr:cNvPr id="443" name="公債費以外該当値テキスト"/>
        <xdr:cNvSpPr txBox="1"/>
      </xdr:nvSpPr>
      <xdr:spPr>
        <a:xfrm>
          <a:off x="165989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125730</xdr:rowOff>
    </xdr:from>
    <xdr:to>
      <xdr:col>22</xdr:col>
      <xdr:colOff>615950</xdr:colOff>
      <xdr:row>78</xdr:row>
      <xdr:rowOff>55880</xdr:rowOff>
    </xdr:to>
    <xdr:sp macro="" textlink="">
      <xdr:nvSpPr>
        <xdr:cNvPr id="444" name="円/楕円 443"/>
        <xdr:cNvSpPr/>
      </xdr:nvSpPr>
      <xdr:spPr>
        <a:xfrm>
          <a:off x="15621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40657</xdr:rowOff>
    </xdr:from>
    <xdr:ext cx="736600" cy="259045"/>
    <xdr:sp macro="" textlink="">
      <xdr:nvSpPr>
        <xdr:cNvPr id="445" name="テキスト ボックス 444"/>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83820</xdr:rowOff>
    </xdr:from>
    <xdr:to>
      <xdr:col>21</xdr:col>
      <xdr:colOff>412750</xdr:colOff>
      <xdr:row>78</xdr:row>
      <xdr:rowOff>13970</xdr:rowOff>
    </xdr:to>
    <xdr:sp macro="" textlink="">
      <xdr:nvSpPr>
        <xdr:cNvPr id="446" name="円/楕円 445"/>
        <xdr:cNvSpPr/>
      </xdr:nvSpPr>
      <xdr:spPr>
        <a:xfrm>
          <a:off x="14732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170197</xdr:rowOff>
    </xdr:from>
    <xdr:ext cx="762000" cy="259045"/>
    <xdr:sp macro="" textlink="">
      <xdr:nvSpPr>
        <xdr:cNvPr id="447" name="テキスト ボックス 446"/>
        <xdr:cNvSpPr txBox="1"/>
      </xdr:nvSpPr>
      <xdr:spPr>
        <a:xfrm>
          <a:off x="14401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156211</xdr:rowOff>
    </xdr:from>
    <xdr:to>
      <xdr:col>20</xdr:col>
      <xdr:colOff>209550</xdr:colOff>
      <xdr:row>78</xdr:row>
      <xdr:rowOff>86361</xdr:rowOff>
    </xdr:to>
    <xdr:sp macro="" textlink="">
      <xdr:nvSpPr>
        <xdr:cNvPr id="448" name="円/楕円 447"/>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49" name="テキスト ボックス 448"/>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3811</xdr:rowOff>
    </xdr:from>
    <xdr:to>
      <xdr:col>19</xdr:col>
      <xdr:colOff>6350</xdr:colOff>
      <xdr:row>76</xdr:row>
      <xdr:rowOff>105411</xdr:rowOff>
    </xdr:to>
    <xdr:sp macro="" textlink="">
      <xdr:nvSpPr>
        <xdr:cNvPr id="450" name="円/楕円 449"/>
        <xdr:cNvSpPr/>
      </xdr:nvSpPr>
      <xdr:spPr>
        <a:xfrm>
          <a:off x="12954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115587</xdr:rowOff>
    </xdr:from>
    <xdr:ext cx="762000" cy="259045"/>
    <xdr:sp macro="" textlink="">
      <xdr:nvSpPr>
        <xdr:cNvPr id="451" name="テキスト ボックス 450"/>
        <xdr:cNvSpPr txBox="1"/>
      </xdr:nvSpPr>
      <xdr:spPr>
        <a:xfrm>
          <a:off x="12623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埼玉県滑川町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26721</xdr:rowOff>
    </xdr:from>
    <xdr:to>
      <xdr:col>4</xdr:col>
      <xdr:colOff>1117600</xdr:colOff>
      <xdr:row>21</xdr:row>
      <xdr:rowOff>368</xdr:rowOff>
    </xdr:to>
    <xdr:cxnSp macro="">
      <xdr:nvCxnSpPr>
        <xdr:cNvPr id="45" name="直線コネクタ 44"/>
        <xdr:cNvCxnSpPr/>
      </xdr:nvCxnSpPr>
      <xdr:spPr bwMode="auto">
        <a:xfrm flipV="1">
          <a:off x="5651500" y="2131746"/>
          <a:ext cx="0" cy="15166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368</xdr:rowOff>
    </xdr:from>
    <xdr:to>
      <xdr:col>5</xdr:col>
      <xdr:colOff>73025</xdr:colOff>
      <xdr:row>21</xdr:row>
      <xdr:rowOff>368</xdr:rowOff>
    </xdr:to>
    <xdr:cxnSp macro="">
      <xdr:nvCxnSpPr>
        <xdr:cNvPr id="47" name="直線コネクタ 46"/>
        <xdr:cNvCxnSpPr/>
      </xdr:nvCxnSpPr>
      <xdr:spPr bwMode="auto">
        <a:xfrm>
          <a:off x="5562600" y="36484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26721</xdr:rowOff>
    </xdr:from>
    <xdr:to>
      <xdr:col>5</xdr:col>
      <xdr:colOff>73025</xdr:colOff>
      <xdr:row>12</xdr:row>
      <xdr:rowOff>26721</xdr:rowOff>
    </xdr:to>
    <xdr:cxnSp macro="">
      <xdr:nvCxnSpPr>
        <xdr:cNvPr id="49" name="直線コネクタ 48"/>
        <xdr:cNvCxnSpPr/>
      </xdr:nvCxnSpPr>
      <xdr:spPr bwMode="auto">
        <a:xfrm>
          <a:off x="5562600" y="21317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143447</xdr:rowOff>
    </xdr:from>
    <xdr:to>
      <xdr:col>4</xdr:col>
      <xdr:colOff>1117600</xdr:colOff>
      <xdr:row>19</xdr:row>
      <xdr:rowOff>169024</xdr:rowOff>
    </xdr:to>
    <xdr:cxnSp macro="">
      <xdr:nvCxnSpPr>
        <xdr:cNvPr id="50" name="直線コネクタ 49"/>
        <xdr:cNvCxnSpPr/>
      </xdr:nvCxnSpPr>
      <xdr:spPr bwMode="auto">
        <a:xfrm flipV="1">
          <a:off x="5003800" y="3448622"/>
          <a:ext cx="647700" cy="25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117479</xdr:rowOff>
    </xdr:from>
    <xdr:ext cx="762000" cy="259045"/>
    <xdr:sp macro="" textlink="">
      <xdr:nvSpPr>
        <xdr:cNvPr id="51" name="人口1人当たり決算額の推移平均値テキスト130"/>
        <xdr:cNvSpPr txBox="1"/>
      </xdr:nvSpPr>
      <xdr:spPr>
        <a:xfrm>
          <a:off x="5740400" y="29083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100952</xdr:rowOff>
    </xdr:from>
    <xdr:to>
      <xdr:col>5</xdr:col>
      <xdr:colOff>34925</xdr:colOff>
      <xdr:row>18</xdr:row>
      <xdr:rowOff>31102</xdr:rowOff>
    </xdr:to>
    <xdr:sp macro="" textlink="">
      <xdr:nvSpPr>
        <xdr:cNvPr id="52" name="フローチャート : 判断 51"/>
        <xdr:cNvSpPr/>
      </xdr:nvSpPr>
      <xdr:spPr bwMode="auto">
        <a:xfrm>
          <a:off x="56007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131204</xdr:rowOff>
    </xdr:from>
    <xdr:to>
      <xdr:col>4</xdr:col>
      <xdr:colOff>469900</xdr:colOff>
      <xdr:row>19</xdr:row>
      <xdr:rowOff>169024</xdr:rowOff>
    </xdr:to>
    <xdr:cxnSp macro="">
      <xdr:nvCxnSpPr>
        <xdr:cNvPr id="53" name="直線コネクタ 52"/>
        <xdr:cNvCxnSpPr/>
      </xdr:nvCxnSpPr>
      <xdr:spPr bwMode="auto">
        <a:xfrm>
          <a:off x="4305300" y="3436379"/>
          <a:ext cx="698500" cy="37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126924</xdr:rowOff>
    </xdr:from>
    <xdr:to>
      <xdr:col>4</xdr:col>
      <xdr:colOff>520700</xdr:colOff>
      <xdr:row>18</xdr:row>
      <xdr:rowOff>57074</xdr:rowOff>
    </xdr:to>
    <xdr:sp macro="" textlink="">
      <xdr:nvSpPr>
        <xdr:cNvPr id="54" name="フローチャート : 判断 53"/>
        <xdr:cNvSpPr/>
      </xdr:nvSpPr>
      <xdr:spPr bwMode="auto">
        <a:xfrm>
          <a:off x="49530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67251</xdr:rowOff>
    </xdr:from>
    <xdr:ext cx="736600" cy="259045"/>
    <xdr:sp macro="" textlink="">
      <xdr:nvSpPr>
        <xdr:cNvPr id="55" name="テキスト ボックス 54"/>
        <xdr:cNvSpPr txBox="1"/>
      </xdr:nvSpPr>
      <xdr:spPr>
        <a:xfrm>
          <a:off x="4622800" y="2858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103746</xdr:rowOff>
    </xdr:from>
    <xdr:to>
      <xdr:col>3</xdr:col>
      <xdr:colOff>904875</xdr:colOff>
      <xdr:row>19</xdr:row>
      <xdr:rowOff>131204</xdr:rowOff>
    </xdr:to>
    <xdr:cxnSp macro="">
      <xdr:nvCxnSpPr>
        <xdr:cNvPr id="56" name="直線コネクタ 55"/>
        <xdr:cNvCxnSpPr/>
      </xdr:nvCxnSpPr>
      <xdr:spPr bwMode="auto">
        <a:xfrm>
          <a:off x="3606800" y="3408921"/>
          <a:ext cx="698500" cy="27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97079</xdr:rowOff>
    </xdr:from>
    <xdr:to>
      <xdr:col>3</xdr:col>
      <xdr:colOff>955675</xdr:colOff>
      <xdr:row>18</xdr:row>
      <xdr:rowOff>27229</xdr:rowOff>
    </xdr:to>
    <xdr:sp macro="" textlink="">
      <xdr:nvSpPr>
        <xdr:cNvPr id="57" name="フローチャート : 判断 56"/>
        <xdr:cNvSpPr/>
      </xdr:nvSpPr>
      <xdr:spPr bwMode="auto">
        <a:xfrm>
          <a:off x="42545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37406</xdr:rowOff>
    </xdr:from>
    <xdr:ext cx="762000" cy="259045"/>
    <xdr:sp macro="" textlink="">
      <xdr:nvSpPr>
        <xdr:cNvPr id="58" name="テキスト ボックス 57"/>
        <xdr:cNvSpPr txBox="1"/>
      </xdr:nvSpPr>
      <xdr:spPr>
        <a:xfrm>
          <a:off x="3924300" y="282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103746</xdr:rowOff>
    </xdr:from>
    <xdr:to>
      <xdr:col>3</xdr:col>
      <xdr:colOff>206375</xdr:colOff>
      <xdr:row>19</xdr:row>
      <xdr:rowOff>109423</xdr:rowOff>
    </xdr:to>
    <xdr:cxnSp macro="">
      <xdr:nvCxnSpPr>
        <xdr:cNvPr id="59" name="直線コネクタ 58"/>
        <xdr:cNvCxnSpPr/>
      </xdr:nvCxnSpPr>
      <xdr:spPr bwMode="auto">
        <a:xfrm flipV="1">
          <a:off x="2908300" y="3408921"/>
          <a:ext cx="698500" cy="5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62141</xdr:rowOff>
    </xdr:from>
    <xdr:to>
      <xdr:col>3</xdr:col>
      <xdr:colOff>257175</xdr:colOff>
      <xdr:row>17</xdr:row>
      <xdr:rowOff>163741</xdr:rowOff>
    </xdr:to>
    <xdr:sp macro="" textlink="">
      <xdr:nvSpPr>
        <xdr:cNvPr id="60" name="フローチャート : 判断 59"/>
        <xdr:cNvSpPr/>
      </xdr:nvSpPr>
      <xdr:spPr bwMode="auto">
        <a:xfrm>
          <a:off x="35560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2468</xdr:rowOff>
    </xdr:from>
    <xdr:ext cx="762000" cy="259045"/>
    <xdr:sp macro="" textlink="">
      <xdr:nvSpPr>
        <xdr:cNvPr id="61" name="テキスト ボックス 60"/>
        <xdr:cNvSpPr txBox="1"/>
      </xdr:nvSpPr>
      <xdr:spPr>
        <a:xfrm>
          <a:off x="3225800" y="279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118377</xdr:rowOff>
    </xdr:from>
    <xdr:to>
      <xdr:col>2</xdr:col>
      <xdr:colOff>692150</xdr:colOff>
      <xdr:row>18</xdr:row>
      <xdr:rowOff>48527</xdr:rowOff>
    </xdr:to>
    <xdr:sp macro="" textlink="">
      <xdr:nvSpPr>
        <xdr:cNvPr id="62" name="フローチャート : 判断 61"/>
        <xdr:cNvSpPr/>
      </xdr:nvSpPr>
      <xdr:spPr bwMode="auto">
        <a:xfrm>
          <a:off x="2857500" y="3080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58704</xdr:rowOff>
    </xdr:from>
    <xdr:ext cx="762000" cy="259045"/>
    <xdr:sp macro="" textlink="">
      <xdr:nvSpPr>
        <xdr:cNvPr id="63" name="テキスト ボックス 62"/>
        <xdr:cNvSpPr txBox="1"/>
      </xdr:nvSpPr>
      <xdr:spPr>
        <a:xfrm>
          <a:off x="2527300" y="284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92647</xdr:rowOff>
    </xdr:from>
    <xdr:to>
      <xdr:col>5</xdr:col>
      <xdr:colOff>34925</xdr:colOff>
      <xdr:row>20</xdr:row>
      <xdr:rowOff>22797</xdr:rowOff>
    </xdr:to>
    <xdr:sp macro="" textlink="">
      <xdr:nvSpPr>
        <xdr:cNvPr id="69" name="円/楕円 68"/>
        <xdr:cNvSpPr/>
      </xdr:nvSpPr>
      <xdr:spPr bwMode="auto">
        <a:xfrm>
          <a:off x="5600700" y="3397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64724</xdr:rowOff>
    </xdr:from>
    <xdr:ext cx="762000" cy="259045"/>
    <xdr:sp macro="" textlink="">
      <xdr:nvSpPr>
        <xdr:cNvPr id="70" name="人口1人当たり決算額の推移該当値テキスト130"/>
        <xdr:cNvSpPr txBox="1"/>
      </xdr:nvSpPr>
      <xdr:spPr>
        <a:xfrm>
          <a:off x="5740400" y="336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68,455</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118224</xdr:rowOff>
    </xdr:from>
    <xdr:to>
      <xdr:col>4</xdr:col>
      <xdr:colOff>520700</xdr:colOff>
      <xdr:row>20</xdr:row>
      <xdr:rowOff>48374</xdr:rowOff>
    </xdr:to>
    <xdr:sp macro="" textlink="">
      <xdr:nvSpPr>
        <xdr:cNvPr id="71" name="円/楕円 70"/>
        <xdr:cNvSpPr/>
      </xdr:nvSpPr>
      <xdr:spPr bwMode="auto">
        <a:xfrm>
          <a:off x="4953000" y="3423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33151</xdr:rowOff>
    </xdr:from>
    <xdr:ext cx="736600" cy="259045"/>
    <xdr:sp macro="" textlink="">
      <xdr:nvSpPr>
        <xdr:cNvPr id="72" name="テキスト ボックス 71"/>
        <xdr:cNvSpPr txBox="1"/>
      </xdr:nvSpPr>
      <xdr:spPr>
        <a:xfrm>
          <a:off x="4622800" y="3509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66,441</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80404</xdr:rowOff>
    </xdr:from>
    <xdr:to>
      <xdr:col>3</xdr:col>
      <xdr:colOff>955675</xdr:colOff>
      <xdr:row>20</xdr:row>
      <xdr:rowOff>10554</xdr:rowOff>
    </xdr:to>
    <xdr:sp macro="" textlink="">
      <xdr:nvSpPr>
        <xdr:cNvPr id="73" name="円/楕円 72"/>
        <xdr:cNvSpPr/>
      </xdr:nvSpPr>
      <xdr:spPr bwMode="auto">
        <a:xfrm>
          <a:off x="4254500" y="3385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166781</xdr:rowOff>
    </xdr:from>
    <xdr:ext cx="762000" cy="259045"/>
    <xdr:sp macro="" textlink="">
      <xdr:nvSpPr>
        <xdr:cNvPr id="74" name="テキスト ボックス 73"/>
        <xdr:cNvSpPr txBox="1"/>
      </xdr:nvSpPr>
      <xdr:spPr>
        <a:xfrm>
          <a:off x="3924300" y="347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69,419</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52946</xdr:rowOff>
    </xdr:from>
    <xdr:to>
      <xdr:col>3</xdr:col>
      <xdr:colOff>257175</xdr:colOff>
      <xdr:row>19</xdr:row>
      <xdr:rowOff>154546</xdr:rowOff>
    </xdr:to>
    <xdr:sp macro="" textlink="">
      <xdr:nvSpPr>
        <xdr:cNvPr id="75" name="円/楕円 74"/>
        <xdr:cNvSpPr/>
      </xdr:nvSpPr>
      <xdr:spPr bwMode="auto">
        <a:xfrm>
          <a:off x="3556000" y="3358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139323</xdr:rowOff>
    </xdr:from>
    <xdr:ext cx="762000" cy="259045"/>
    <xdr:sp macro="" textlink="">
      <xdr:nvSpPr>
        <xdr:cNvPr id="76" name="テキスト ボックス 75"/>
        <xdr:cNvSpPr txBox="1"/>
      </xdr:nvSpPr>
      <xdr:spPr>
        <a:xfrm>
          <a:off x="3225800" y="344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71,581</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58623</xdr:rowOff>
    </xdr:from>
    <xdr:to>
      <xdr:col>2</xdr:col>
      <xdr:colOff>692150</xdr:colOff>
      <xdr:row>19</xdr:row>
      <xdr:rowOff>160223</xdr:rowOff>
    </xdr:to>
    <xdr:sp macro="" textlink="">
      <xdr:nvSpPr>
        <xdr:cNvPr id="77" name="円/楕円 76"/>
        <xdr:cNvSpPr/>
      </xdr:nvSpPr>
      <xdr:spPr bwMode="auto">
        <a:xfrm>
          <a:off x="2857500" y="3363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145000</xdr:rowOff>
    </xdr:from>
    <xdr:ext cx="762000" cy="259045"/>
    <xdr:sp macro="" textlink="">
      <xdr:nvSpPr>
        <xdr:cNvPr id="78" name="テキスト ボックス 77"/>
        <xdr:cNvSpPr txBox="1"/>
      </xdr:nvSpPr>
      <xdr:spPr>
        <a:xfrm>
          <a:off x="2527300" y="34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171097</xdr:rowOff>
    </xdr:from>
    <xdr:to>
      <xdr:col>4</xdr:col>
      <xdr:colOff>1117600</xdr:colOff>
      <xdr:row>38</xdr:row>
      <xdr:rowOff>21981</xdr:rowOff>
    </xdr:to>
    <xdr:cxnSp macro="">
      <xdr:nvCxnSpPr>
        <xdr:cNvPr id="105" name="直線コネクタ 104"/>
        <xdr:cNvCxnSpPr/>
      </xdr:nvCxnSpPr>
      <xdr:spPr bwMode="auto">
        <a:xfrm flipV="1">
          <a:off x="5651500" y="6095647"/>
          <a:ext cx="0" cy="1393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336958</xdr:rowOff>
    </xdr:from>
    <xdr:ext cx="762000" cy="259045"/>
    <xdr:sp macro="" textlink="">
      <xdr:nvSpPr>
        <xdr:cNvPr id="106"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21981</xdr:rowOff>
    </xdr:from>
    <xdr:to>
      <xdr:col>5</xdr:col>
      <xdr:colOff>73025</xdr:colOff>
      <xdr:row>38</xdr:row>
      <xdr:rowOff>21981</xdr:rowOff>
    </xdr:to>
    <xdr:cxnSp macro="">
      <xdr:nvCxnSpPr>
        <xdr:cNvPr id="107" name="直線コネクタ 106"/>
        <xdr:cNvCxnSpPr/>
      </xdr:nvCxnSpPr>
      <xdr:spPr bwMode="auto">
        <a:xfrm>
          <a:off x="5562600" y="7489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86024</xdr:rowOff>
    </xdr:from>
    <xdr:ext cx="762000" cy="259045"/>
    <xdr:sp macro="" textlink="">
      <xdr:nvSpPr>
        <xdr:cNvPr id="108"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171097</xdr:rowOff>
    </xdr:from>
    <xdr:to>
      <xdr:col>5</xdr:col>
      <xdr:colOff>73025</xdr:colOff>
      <xdr:row>33</xdr:row>
      <xdr:rowOff>171097</xdr:rowOff>
    </xdr:to>
    <xdr:cxnSp macro="">
      <xdr:nvCxnSpPr>
        <xdr:cNvPr id="109" name="直線コネクタ 108"/>
        <xdr:cNvCxnSpPr/>
      </xdr:nvCxnSpPr>
      <xdr:spPr bwMode="auto">
        <a:xfrm>
          <a:off x="5562600" y="609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336489</xdr:rowOff>
    </xdr:from>
    <xdr:to>
      <xdr:col>4</xdr:col>
      <xdr:colOff>1117600</xdr:colOff>
      <xdr:row>36</xdr:row>
      <xdr:rowOff>2093</xdr:rowOff>
    </xdr:to>
    <xdr:cxnSp macro="">
      <xdr:nvCxnSpPr>
        <xdr:cNvPr id="110" name="直線コネクタ 109"/>
        <xdr:cNvCxnSpPr/>
      </xdr:nvCxnSpPr>
      <xdr:spPr bwMode="auto">
        <a:xfrm>
          <a:off x="5003800" y="6946839"/>
          <a:ext cx="647700" cy="8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329770</xdr:rowOff>
    </xdr:from>
    <xdr:ext cx="762000" cy="259045"/>
    <xdr:sp macro="" textlink="">
      <xdr:nvSpPr>
        <xdr:cNvPr id="111" name="人口1人当たり決算額の推移平均値テキスト445"/>
        <xdr:cNvSpPr txBox="1"/>
      </xdr:nvSpPr>
      <xdr:spPr>
        <a:xfrm>
          <a:off x="5740400" y="694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300274</xdr:rowOff>
    </xdr:from>
    <xdr:to>
      <xdr:col>5</xdr:col>
      <xdr:colOff>34925</xdr:colOff>
      <xdr:row>36</xdr:row>
      <xdr:rowOff>58974</xdr:rowOff>
    </xdr:to>
    <xdr:sp macro="" textlink="">
      <xdr:nvSpPr>
        <xdr:cNvPr id="112" name="フローチャート : 判断 111"/>
        <xdr:cNvSpPr/>
      </xdr:nvSpPr>
      <xdr:spPr bwMode="auto">
        <a:xfrm>
          <a:off x="56007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336489</xdr:rowOff>
    </xdr:from>
    <xdr:to>
      <xdr:col>4</xdr:col>
      <xdr:colOff>469900</xdr:colOff>
      <xdr:row>36</xdr:row>
      <xdr:rowOff>22438</xdr:rowOff>
    </xdr:to>
    <xdr:cxnSp macro="">
      <xdr:nvCxnSpPr>
        <xdr:cNvPr id="113" name="直線コネクタ 112"/>
        <xdr:cNvCxnSpPr/>
      </xdr:nvCxnSpPr>
      <xdr:spPr bwMode="auto">
        <a:xfrm flipV="1">
          <a:off x="4305300" y="6946839"/>
          <a:ext cx="698500" cy="28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239215</xdr:rowOff>
    </xdr:from>
    <xdr:to>
      <xdr:col>4</xdr:col>
      <xdr:colOff>520700</xdr:colOff>
      <xdr:row>35</xdr:row>
      <xdr:rowOff>340815</xdr:rowOff>
    </xdr:to>
    <xdr:sp macro="" textlink="">
      <xdr:nvSpPr>
        <xdr:cNvPr id="114" name="フローチャート : 判断 113"/>
        <xdr:cNvSpPr/>
      </xdr:nvSpPr>
      <xdr:spPr bwMode="auto">
        <a:xfrm>
          <a:off x="4953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8092</xdr:rowOff>
    </xdr:from>
    <xdr:ext cx="736600" cy="259045"/>
    <xdr:sp macro="" textlink="">
      <xdr:nvSpPr>
        <xdr:cNvPr id="115" name="テキスト ボックス 114"/>
        <xdr:cNvSpPr txBox="1"/>
      </xdr:nvSpPr>
      <xdr:spPr>
        <a:xfrm>
          <a:off x="4622800" y="661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337838</xdr:rowOff>
    </xdr:from>
    <xdr:to>
      <xdr:col>3</xdr:col>
      <xdr:colOff>904875</xdr:colOff>
      <xdr:row>36</xdr:row>
      <xdr:rowOff>22438</xdr:rowOff>
    </xdr:to>
    <xdr:cxnSp macro="">
      <xdr:nvCxnSpPr>
        <xdr:cNvPr id="116" name="直線コネクタ 115"/>
        <xdr:cNvCxnSpPr/>
      </xdr:nvCxnSpPr>
      <xdr:spPr bwMode="auto">
        <a:xfrm>
          <a:off x="3606800" y="6948188"/>
          <a:ext cx="698500" cy="27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203964</xdr:rowOff>
    </xdr:from>
    <xdr:to>
      <xdr:col>3</xdr:col>
      <xdr:colOff>955675</xdr:colOff>
      <xdr:row>35</xdr:row>
      <xdr:rowOff>305564</xdr:rowOff>
    </xdr:to>
    <xdr:sp macro="" textlink="">
      <xdr:nvSpPr>
        <xdr:cNvPr id="117" name="フローチャート : 判断 116"/>
        <xdr:cNvSpPr/>
      </xdr:nvSpPr>
      <xdr:spPr bwMode="auto">
        <a:xfrm>
          <a:off x="4254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315741</xdr:rowOff>
    </xdr:from>
    <xdr:ext cx="762000" cy="259045"/>
    <xdr:sp macro="" textlink="">
      <xdr:nvSpPr>
        <xdr:cNvPr id="118" name="テキスト ボックス 117"/>
        <xdr:cNvSpPr txBox="1"/>
      </xdr:nvSpPr>
      <xdr:spPr>
        <a:xfrm>
          <a:off x="39243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328557</xdr:rowOff>
    </xdr:from>
    <xdr:to>
      <xdr:col>3</xdr:col>
      <xdr:colOff>206375</xdr:colOff>
      <xdr:row>35</xdr:row>
      <xdr:rowOff>337838</xdr:rowOff>
    </xdr:to>
    <xdr:cxnSp macro="">
      <xdr:nvCxnSpPr>
        <xdr:cNvPr id="119" name="直線コネクタ 118"/>
        <xdr:cNvCxnSpPr/>
      </xdr:nvCxnSpPr>
      <xdr:spPr bwMode="auto">
        <a:xfrm>
          <a:off x="2908300" y="6938907"/>
          <a:ext cx="698500" cy="9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153901</xdr:rowOff>
    </xdr:from>
    <xdr:to>
      <xdr:col>3</xdr:col>
      <xdr:colOff>257175</xdr:colOff>
      <xdr:row>35</xdr:row>
      <xdr:rowOff>255501</xdr:rowOff>
    </xdr:to>
    <xdr:sp macro="" textlink="">
      <xdr:nvSpPr>
        <xdr:cNvPr id="120" name="フローチャート : 判断 119"/>
        <xdr:cNvSpPr/>
      </xdr:nvSpPr>
      <xdr:spPr bwMode="auto">
        <a:xfrm>
          <a:off x="35560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265678</xdr:rowOff>
    </xdr:from>
    <xdr:ext cx="762000" cy="259045"/>
    <xdr:sp macro="" textlink="">
      <xdr:nvSpPr>
        <xdr:cNvPr id="121" name="テキスト ボックス 120"/>
        <xdr:cNvSpPr txBox="1"/>
      </xdr:nvSpPr>
      <xdr:spPr>
        <a:xfrm>
          <a:off x="32258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180579</xdr:rowOff>
    </xdr:from>
    <xdr:to>
      <xdr:col>2</xdr:col>
      <xdr:colOff>692150</xdr:colOff>
      <xdr:row>35</xdr:row>
      <xdr:rowOff>282179</xdr:rowOff>
    </xdr:to>
    <xdr:sp macro="" textlink="">
      <xdr:nvSpPr>
        <xdr:cNvPr id="122" name="フローチャート : 判断 121"/>
        <xdr:cNvSpPr/>
      </xdr:nvSpPr>
      <xdr:spPr bwMode="auto">
        <a:xfrm>
          <a:off x="2857500" y="6790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292356</xdr:rowOff>
    </xdr:from>
    <xdr:ext cx="762000" cy="259045"/>
    <xdr:sp macro="" textlink="">
      <xdr:nvSpPr>
        <xdr:cNvPr id="123" name="テキスト ボックス 122"/>
        <xdr:cNvSpPr txBox="1"/>
      </xdr:nvSpPr>
      <xdr:spPr>
        <a:xfrm>
          <a:off x="2527300" y="655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294193</xdr:rowOff>
    </xdr:from>
    <xdr:to>
      <xdr:col>5</xdr:col>
      <xdr:colOff>34925</xdr:colOff>
      <xdr:row>36</xdr:row>
      <xdr:rowOff>52893</xdr:rowOff>
    </xdr:to>
    <xdr:sp macro="" textlink="">
      <xdr:nvSpPr>
        <xdr:cNvPr id="129" name="円/楕円 128"/>
        <xdr:cNvSpPr/>
      </xdr:nvSpPr>
      <xdr:spPr bwMode="auto">
        <a:xfrm>
          <a:off x="5600700" y="6904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139270</xdr:rowOff>
    </xdr:from>
    <xdr:ext cx="762000" cy="259045"/>
    <xdr:sp macro="" textlink="">
      <xdr:nvSpPr>
        <xdr:cNvPr id="130" name="人口1人当たり決算額の推移該当値テキスト445"/>
        <xdr:cNvSpPr txBox="1"/>
      </xdr:nvSpPr>
      <xdr:spPr>
        <a:xfrm>
          <a:off x="5740400" y="674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22,964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285689</xdr:rowOff>
    </xdr:from>
    <xdr:to>
      <xdr:col>4</xdr:col>
      <xdr:colOff>520700</xdr:colOff>
      <xdr:row>36</xdr:row>
      <xdr:rowOff>44389</xdr:rowOff>
    </xdr:to>
    <xdr:sp macro="" textlink="">
      <xdr:nvSpPr>
        <xdr:cNvPr id="131" name="円/楕円 130"/>
        <xdr:cNvSpPr/>
      </xdr:nvSpPr>
      <xdr:spPr bwMode="auto">
        <a:xfrm>
          <a:off x="4953000" y="6896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29166</xdr:rowOff>
    </xdr:from>
    <xdr:ext cx="736600" cy="259045"/>
    <xdr:sp macro="" textlink="">
      <xdr:nvSpPr>
        <xdr:cNvPr id="132" name="テキスト ボックス 131"/>
        <xdr:cNvSpPr txBox="1"/>
      </xdr:nvSpPr>
      <xdr:spPr>
        <a:xfrm>
          <a:off x="4622800" y="6982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23,336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314538</xdr:rowOff>
    </xdr:from>
    <xdr:to>
      <xdr:col>3</xdr:col>
      <xdr:colOff>955675</xdr:colOff>
      <xdr:row>36</xdr:row>
      <xdr:rowOff>73238</xdr:rowOff>
    </xdr:to>
    <xdr:sp macro="" textlink="">
      <xdr:nvSpPr>
        <xdr:cNvPr id="133" name="円/楕円 132"/>
        <xdr:cNvSpPr/>
      </xdr:nvSpPr>
      <xdr:spPr bwMode="auto">
        <a:xfrm>
          <a:off x="4254500" y="6924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58015</xdr:rowOff>
    </xdr:from>
    <xdr:ext cx="762000" cy="259045"/>
    <xdr:sp macro="" textlink="">
      <xdr:nvSpPr>
        <xdr:cNvPr id="134" name="テキスト ボックス 133"/>
        <xdr:cNvSpPr txBox="1"/>
      </xdr:nvSpPr>
      <xdr:spPr>
        <a:xfrm>
          <a:off x="3924300" y="701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22,074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287038</xdr:rowOff>
    </xdr:from>
    <xdr:to>
      <xdr:col>3</xdr:col>
      <xdr:colOff>257175</xdr:colOff>
      <xdr:row>36</xdr:row>
      <xdr:rowOff>45738</xdr:rowOff>
    </xdr:to>
    <xdr:sp macro="" textlink="">
      <xdr:nvSpPr>
        <xdr:cNvPr id="135" name="円/楕円 134"/>
        <xdr:cNvSpPr/>
      </xdr:nvSpPr>
      <xdr:spPr bwMode="auto">
        <a:xfrm>
          <a:off x="3556000" y="6897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30515</xdr:rowOff>
    </xdr:from>
    <xdr:ext cx="762000" cy="259045"/>
    <xdr:sp macro="" textlink="">
      <xdr:nvSpPr>
        <xdr:cNvPr id="136" name="テキスト ボックス 135"/>
        <xdr:cNvSpPr txBox="1"/>
      </xdr:nvSpPr>
      <xdr:spPr>
        <a:xfrm>
          <a:off x="3225800" y="698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23,277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277757</xdr:rowOff>
    </xdr:from>
    <xdr:to>
      <xdr:col>2</xdr:col>
      <xdr:colOff>692150</xdr:colOff>
      <xdr:row>36</xdr:row>
      <xdr:rowOff>36457</xdr:rowOff>
    </xdr:to>
    <xdr:sp macro="" textlink="">
      <xdr:nvSpPr>
        <xdr:cNvPr id="137" name="円/楕円 136"/>
        <xdr:cNvSpPr/>
      </xdr:nvSpPr>
      <xdr:spPr bwMode="auto">
        <a:xfrm>
          <a:off x="2857500" y="6888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21234</xdr:rowOff>
    </xdr:from>
    <xdr:ext cx="762000" cy="259045"/>
    <xdr:sp macro="" textlink="">
      <xdr:nvSpPr>
        <xdr:cNvPr id="138" name="テキスト ボックス 137"/>
        <xdr:cNvSpPr txBox="1"/>
      </xdr:nvSpPr>
      <xdr:spPr>
        <a:xfrm>
          <a:off x="2527300" y="697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埼玉県滑川町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平成２２年度は財政調整基金も１億６千万円積立できたため、比率も大幅に上がった</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２３年度は、翌年度繰越財源が多かったため結果的に実質単年度収支がマイナスとなり、実質収支比率も下がった。</a:t>
          </a:r>
          <a:endParaRPr lang="en-US" altLang="ja-JP" sz="1300" b="0" i="0" baseline="0">
            <a:solidFill>
              <a:schemeClr val="dk1"/>
            </a:solidFill>
            <a:effectLst/>
            <a:latin typeface="+mn-lt"/>
            <a:ea typeface="+mn-ea"/>
            <a:cs typeface="+mn-cs"/>
          </a:endParaRPr>
        </a:p>
        <a:p>
          <a:r>
            <a:rPr lang="ja-JP" altLang="en-US" sz="1300" b="0" i="0" baseline="0">
              <a:solidFill>
                <a:schemeClr val="dk1"/>
              </a:solidFill>
              <a:effectLst/>
              <a:latin typeface="+mn-lt"/>
              <a:ea typeface="+mn-ea"/>
              <a:cs typeface="+mn-cs"/>
            </a:rPr>
            <a:t>　平成</a:t>
          </a:r>
          <a:r>
            <a:rPr lang="ja-JP" altLang="ja-JP" sz="1300" b="0" i="0" baseline="0">
              <a:solidFill>
                <a:schemeClr val="dk1"/>
              </a:solidFill>
              <a:effectLst/>
              <a:latin typeface="+mn-lt"/>
              <a:ea typeface="+mn-ea"/>
              <a:cs typeface="+mn-cs"/>
            </a:rPr>
            <a:t>２４年度は前年度より歳入歳出差引額が少なく、翌年度繰越財源もあったため、結果的に実質単年度収支がマイナスとなり、実質収支比率も下がった。</a:t>
          </a:r>
          <a:endParaRPr lang="ja-JP" altLang="ja-JP" sz="1300">
            <a:effectLst/>
          </a:endParaRPr>
        </a:p>
        <a:p>
          <a:r>
            <a:rPr lang="ja-JP" altLang="ja-JP" sz="1300" b="0" i="0" baseline="0">
              <a:solidFill>
                <a:schemeClr val="dk1"/>
              </a:solidFill>
              <a:effectLst/>
              <a:latin typeface="+mn-lt"/>
              <a:ea typeface="+mn-ea"/>
              <a:cs typeface="+mn-cs"/>
            </a:rPr>
            <a:t>　平成２５</a:t>
          </a:r>
          <a:r>
            <a:rPr lang="ja-JP" altLang="en-US" sz="1300" b="0" i="0" baseline="0">
              <a:solidFill>
                <a:schemeClr val="dk1"/>
              </a:solidFill>
              <a:effectLst/>
              <a:latin typeface="+mn-lt"/>
              <a:ea typeface="+mn-ea"/>
              <a:cs typeface="+mn-cs"/>
            </a:rPr>
            <a:t>・２６</a:t>
          </a:r>
          <a:r>
            <a:rPr lang="ja-JP" altLang="ja-JP" sz="1300" b="0" i="0" baseline="0">
              <a:solidFill>
                <a:schemeClr val="dk1"/>
              </a:solidFill>
              <a:effectLst/>
              <a:latin typeface="+mn-lt"/>
              <a:ea typeface="+mn-ea"/>
              <a:cs typeface="+mn-cs"/>
            </a:rPr>
            <a:t>年度</a:t>
          </a:r>
          <a:r>
            <a:rPr lang="ja-JP" altLang="en-US" sz="1300" b="0" i="0" baseline="0">
              <a:solidFill>
                <a:schemeClr val="dk1"/>
              </a:solidFill>
              <a:effectLst/>
              <a:latin typeface="+mn-lt"/>
              <a:ea typeface="+mn-ea"/>
              <a:cs typeface="+mn-cs"/>
            </a:rPr>
            <a:t>について</a:t>
          </a:r>
          <a:r>
            <a:rPr lang="ja-JP" altLang="ja-JP" sz="1300" b="0" i="0" baseline="0">
              <a:solidFill>
                <a:schemeClr val="dk1"/>
              </a:solidFill>
              <a:effectLst/>
              <a:latin typeface="+mn-lt"/>
              <a:ea typeface="+mn-ea"/>
              <a:cs typeface="+mn-cs"/>
            </a:rPr>
            <a:t>は</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財政調整基金の取り崩し</a:t>
          </a:r>
          <a:r>
            <a:rPr lang="ja-JP" altLang="en-US" sz="1300" b="0" i="0" baseline="0">
              <a:solidFill>
                <a:schemeClr val="dk1"/>
              </a:solidFill>
              <a:effectLst/>
              <a:latin typeface="+mn-lt"/>
              <a:ea typeface="+mn-ea"/>
              <a:cs typeface="+mn-cs"/>
            </a:rPr>
            <a:t>を行わざるを得ず</a:t>
          </a:r>
          <a:r>
            <a:rPr lang="ja-JP" altLang="ja-JP" sz="1300" b="0" i="0" baseline="0">
              <a:solidFill>
                <a:schemeClr val="dk1"/>
              </a:solidFill>
              <a:effectLst/>
              <a:latin typeface="+mn-lt"/>
              <a:ea typeface="+mn-ea"/>
              <a:cs typeface="+mn-cs"/>
            </a:rPr>
            <a:t>、結果的に実質単年度収支がマイナスとな</a:t>
          </a:r>
          <a:r>
            <a:rPr lang="ja-JP" altLang="en-US" sz="1300" b="0" i="0" baseline="0">
              <a:solidFill>
                <a:schemeClr val="dk1"/>
              </a:solidFill>
              <a:effectLst/>
              <a:latin typeface="+mn-lt"/>
              <a:ea typeface="+mn-ea"/>
              <a:cs typeface="+mn-cs"/>
            </a:rPr>
            <a:t>る傾向が続いている</a:t>
          </a:r>
          <a:r>
            <a:rPr lang="ja-JP" altLang="ja-JP" sz="1300" b="0" i="0" baseline="0">
              <a:solidFill>
                <a:schemeClr val="dk1"/>
              </a:solidFill>
              <a:effectLst/>
              <a:latin typeface="+mn-lt"/>
              <a:ea typeface="+mn-ea"/>
              <a:cs typeface="+mn-cs"/>
            </a:rPr>
            <a:t>。　</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埼玉県滑川町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水道事業会計は資金不足額・剰余金が多額のため標準財政規模比に占める割合が大きく、２０％前後で推移している。一般会計は２１年度に実質収支額が減額となったことにより割合が減少したが、２２年度・２３年度は１０％台と例年並みに回復した。しかし２４年度は再び実質収支額が減額となったことにより９．０</a:t>
          </a:r>
          <a:r>
            <a:rPr lang="ja-JP" altLang="en-US" sz="1400" b="0" i="0" baseline="0">
              <a:solidFill>
                <a:schemeClr val="dk1"/>
              </a:solidFill>
              <a:effectLst/>
              <a:latin typeface="+mn-lt"/>
              <a:ea typeface="+mn-ea"/>
              <a:cs typeface="+mn-cs"/>
            </a:rPr>
            <a:t>６</a:t>
          </a:r>
          <a:r>
            <a:rPr lang="ja-JP" altLang="ja-JP" sz="1400" b="0" i="0" baseline="0">
              <a:solidFill>
                <a:schemeClr val="dk1"/>
              </a:solidFill>
              <a:effectLst/>
              <a:latin typeface="+mn-lt"/>
              <a:ea typeface="+mn-ea"/>
              <a:cs typeface="+mn-cs"/>
            </a:rPr>
            <a:t>％と減少し、平成２５年度も実質収支額が前年度に比べ上昇したものの、９．８５％となった。</a:t>
          </a:r>
          <a:endParaRPr lang="en-US" altLang="ja-JP" sz="1400" b="0" i="0" baseline="0">
            <a:solidFill>
              <a:schemeClr val="dk1"/>
            </a:solidFill>
            <a:effectLst/>
            <a:latin typeface="+mn-lt"/>
            <a:ea typeface="+mn-ea"/>
            <a:cs typeface="+mn-cs"/>
          </a:endParaRPr>
        </a:p>
        <a:p>
          <a:pPr rtl="0" fontAlgn="base"/>
          <a:r>
            <a:rPr lang="ja-JP" altLang="en-US" sz="1400" b="0" i="0" baseline="0">
              <a:solidFill>
                <a:schemeClr val="dk1"/>
              </a:solidFill>
              <a:effectLst/>
              <a:latin typeface="+mn-lt"/>
              <a:ea typeface="+mn-ea"/>
              <a:cs typeface="+mn-cs"/>
            </a:rPr>
            <a:t>　平成２６年度は、実質収支額の減少と標準財政規模の増加により、再び減少し、９．２６％となっている。</a:t>
          </a:r>
          <a:endParaRPr lang="ja-JP" altLang="ja-JP" sz="1400">
            <a:effectLst/>
          </a:endParaRPr>
        </a:p>
        <a:p>
          <a:pPr rtl="0"/>
          <a:r>
            <a:rPr lang="ja-JP" altLang="ja-JP" sz="1400" b="0" i="0" baseline="0">
              <a:solidFill>
                <a:schemeClr val="dk1"/>
              </a:solidFill>
              <a:effectLst/>
              <a:latin typeface="+mn-lt"/>
              <a:ea typeface="+mn-ea"/>
              <a:cs typeface="+mn-cs"/>
            </a:rPr>
            <a:t>　各会計ともほぼ横ばいに割合が推移しており、全て黒字であることから、良好な財政といえる。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埼玉県滑川町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　平成２１年度の小学校新設</a:t>
          </a:r>
          <a:r>
            <a:rPr lang="ja-JP" altLang="en-US" sz="1100" b="0" i="0" baseline="0">
              <a:solidFill>
                <a:schemeClr val="dk1"/>
              </a:solidFill>
              <a:effectLst/>
              <a:latin typeface="+mn-lt"/>
              <a:ea typeface="+mn-ea"/>
              <a:cs typeface="+mn-cs"/>
            </a:rPr>
            <a:t>に伴う起債や債務負担行為の影響で、近年、</a:t>
          </a:r>
          <a:r>
            <a:rPr lang="ja-JP" altLang="ja-JP" sz="1100" b="0" i="0" baseline="0">
              <a:solidFill>
                <a:schemeClr val="dk1"/>
              </a:solidFill>
              <a:effectLst/>
              <a:latin typeface="+mn-lt"/>
              <a:ea typeface="+mn-ea"/>
              <a:cs typeface="+mn-cs"/>
            </a:rPr>
            <a:t>実質公債費比率の分子が大きい</a:t>
          </a:r>
          <a:r>
            <a:rPr lang="ja-JP" altLang="en-US" sz="1100" b="0" i="0" baseline="0">
              <a:solidFill>
                <a:schemeClr val="dk1"/>
              </a:solidFill>
              <a:effectLst/>
              <a:latin typeface="+mn-lt"/>
              <a:ea typeface="+mn-ea"/>
              <a:cs typeface="+mn-cs"/>
            </a:rPr>
            <a:t>傾向にある。</a:t>
          </a:r>
          <a:endParaRPr lang="ja-JP" altLang="ja-JP" sz="1400">
            <a:effectLst/>
          </a:endParaRPr>
        </a:p>
        <a:p>
          <a:pPr rtl="0" fontAlgn="base"/>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年度は前年度に比べ、元利償還金の増加</a:t>
          </a:r>
          <a:r>
            <a:rPr lang="ja-JP" altLang="en-US" sz="1100" b="0" i="0" baseline="0">
              <a:solidFill>
                <a:schemeClr val="dk1"/>
              </a:solidFill>
              <a:effectLst/>
              <a:latin typeface="+mn-lt"/>
              <a:ea typeface="+mn-ea"/>
              <a:cs typeface="+mn-cs"/>
            </a:rPr>
            <a:t>があったものの、公営企業債の元利償還金に対する繰入金の減少と</a:t>
          </a:r>
          <a:r>
            <a:rPr lang="ja-JP" altLang="ja-JP" sz="1100" b="0" i="0" baseline="0">
              <a:solidFill>
                <a:schemeClr val="dk1"/>
              </a:solidFill>
              <a:effectLst/>
              <a:latin typeface="+mn-lt"/>
              <a:ea typeface="+mn-ea"/>
              <a:cs typeface="+mn-cs"/>
            </a:rPr>
            <a:t>算入公債費の増加が</a:t>
          </a:r>
          <a:r>
            <a:rPr lang="ja-JP" altLang="en-US" sz="1100" b="0" i="0" baseline="0">
              <a:solidFill>
                <a:schemeClr val="dk1"/>
              </a:solidFill>
              <a:effectLst/>
              <a:latin typeface="+mn-lt"/>
              <a:ea typeface="+mn-ea"/>
              <a:cs typeface="+mn-cs"/>
            </a:rPr>
            <a:t>あっ</a:t>
          </a:r>
          <a:r>
            <a:rPr lang="ja-JP" altLang="ja-JP" sz="1100" b="0" i="0" baseline="0">
              <a:solidFill>
                <a:schemeClr val="dk1"/>
              </a:solidFill>
              <a:effectLst/>
              <a:latin typeface="+mn-lt"/>
              <a:ea typeface="+mn-ea"/>
              <a:cs typeface="+mn-cs"/>
            </a:rPr>
            <a:t>たため、実質公債費比率の分子が</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がった。債務負担行為に基づく支出額は横ばい状態であった。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埼玉県滑川町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effectLst/>
              <a:latin typeface="+mn-lt"/>
              <a:ea typeface="+mn-ea"/>
              <a:cs typeface="+mn-cs"/>
            </a:rPr>
            <a:t>　平成２１年度の区画整理事業完了に伴う人口増による小学校の新設により、一般会計地方債現在高や債務負担行為額が急増した</a:t>
          </a:r>
          <a:r>
            <a:rPr lang="ja-JP" altLang="en-US" sz="1400" b="0" i="0" baseline="0">
              <a:solidFill>
                <a:schemeClr val="dk1"/>
              </a:solidFill>
              <a:effectLst/>
              <a:latin typeface="+mn-lt"/>
              <a:ea typeface="+mn-ea"/>
              <a:cs typeface="+mn-cs"/>
            </a:rPr>
            <a:t>が、他の起債等の償還完了もあり、平成２５年度からは減少傾向に転じている</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また、</a:t>
          </a:r>
          <a:r>
            <a:rPr lang="ja-JP" altLang="ja-JP" sz="1400" b="0" i="0" baseline="0">
              <a:solidFill>
                <a:schemeClr val="dk1"/>
              </a:solidFill>
              <a:effectLst/>
              <a:latin typeface="+mn-lt"/>
              <a:ea typeface="+mn-ea"/>
              <a:cs typeface="+mn-cs"/>
            </a:rPr>
            <a:t>基準財政需要額算入見込額</a:t>
          </a:r>
          <a:r>
            <a:rPr lang="ja-JP" altLang="en-US" sz="1400" b="0" i="0" baseline="0">
              <a:solidFill>
                <a:schemeClr val="dk1"/>
              </a:solidFill>
              <a:effectLst/>
              <a:latin typeface="+mn-lt"/>
              <a:ea typeface="+mn-ea"/>
              <a:cs typeface="+mn-cs"/>
            </a:rPr>
            <a:t>も近年増加傾向がうかがわれる。</a:t>
          </a:r>
          <a:endParaRPr lang="en-US" altLang="ja-JP" sz="1400" b="0" i="0" baseline="0">
            <a:solidFill>
              <a:schemeClr val="dk1"/>
            </a:solidFill>
            <a:effectLst/>
            <a:latin typeface="+mn-lt"/>
            <a:ea typeface="+mn-ea"/>
            <a:cs typeface="+mn-cs"/>
          </a:endParaRPr>
        </a:p>
        <a:p>
          <a:pPr rtl="0" fontAlgn="base"/>
          <a:r>
            <a:rPr lang="ja-JP" altLang="en-US" sz="1400" b="0" i="0" baseline="0">
              <a:solidFill>
                <a:schemeClr val="dk1"/>
              </a:solidFill>
              <a:effectLst/>
              <a:latin typeface="+mn-lt"/>
              <a:ea typeface="+mn-ea"/>
              <a:cs typeface="+mn-cs"/>
            </a:rPr>
            <a:t>　この一方で、多様な行政需要に応えるため、平成２４年度からは土地開発基金による用地買収が発生し、そして平成２５年度からは財政調整</a:t>
          </a:r>
          <a:r>
            <a:rPr lang="ja-JP" altLang="ja-JP" sz="1400" b="0" i="0" baseline="0">
              <a:solidFill>
                <a:schemeClr val="dk1"/>
              </a:solidFill>
              <a:effectLst/>
              <a:latin typeface="+mn-lt"/>
              <a:ea typeface="+mn-ea"/>
              <a:cs typeface="+mn-cs"/>
            </a:rPr>
            <a:t>基金の取崩</a:t>
          </a:r>
          <a:r>
            <a:rPr lang="ja-JP" altLang="en-US" sz="1400" b="0" i="0" baseline="0">
              <a:solidFill>
                <a:schemeClr val="dk1"/>
              </a:solidFill>
              <a:effectLst/>
              <a:latin typeface="+mn-lt"/>
              <a:ea typeface="+mn-ea"/>
              <a:cs typeface="+mn-cs"/>
            </a:rPr>
            <a:t>しをせざるを得ない状況にあり、</a:t>
          </a:r>
          <a:r>
            <a:rPr lang="ja-JP" altLang="ja-JP" sz="1400" b="0" i="0" baseline="0">
              <a:solidFill>
                <a:schemeClr val="dk1"/>
              </a:solidFill>
              <a:effectLst/>
              <a:latin typeface="+mn-lt"/>
              <a:ea typeface="+mn-ea"/>
              <a:cs typeface="+mn-cs"/>
            </a:rPr>
            <a:t>充当可能基金も減少している</a:t>
          </a:r>
          <a:r>
            <a:rPr lang="ja-JP" altLang="en-US" sz="1400" b="0" i="0" baseline="0">
              <a:solidFill>
                <a:schemeClr val="dk1"/>
              </a:solidFill>
              <a:effectLst/>
              <a:latin typeface="+mn-lt"/>
              <a:ea typeface="+mn-ea"/>
              <a:cs typeface="+mn-cs"/>
            </a:rPr>
            <a:t>。</a:t>
          </a:r>
          <a:endParaRPr lang="ja-JP" altLang="ja-JP" sz="1400">
            <a:effectLst/>
          </a:endParaRPr>
        </a:p>
        <a:p>
          <a:pPr rtl="0"/>
          <a:r>
            <a:rPr lang="ja-JP" altLang="ja-JP" sz="1400" b="0" i="0" baseline="0">
              <a:solidFill>
                <a:schemeClr val="dk1"/>
              </a:solidFill>
              <a:effectLst/>
              <a:latin typeface="+mn-lt"/>
              <a:ea typeface="+mn-ea"/>
              <a:cs typeface="+mn-cs"/>
            </a:rPr>
            <a:t>　平成２</a:t>
          </a:r>
          <a:r>
            <a:rPr lang="ja-JP" altLang="en-US" sz="1400" b="0" i="0" baseline="0">
              <a:solidFill>
                <a:schemeClr val="dk1"/>
              </a:solidFill>
              <a:effectLst/>
              <a:latin typeface="+mn-lt"/>
              <a:ea typeface="+mn-ea"/>
              <a:cs typeface="+mn-cs"/>
            </a:rPr>
            <a:t>６</a:t>
          </a:r>
          <a:r>
            <a:rPr lang="ja-JP" altLang="ja-JP" sz="1400" b="0" i="0" baseline="0">
              <a:solidFill>
                <a:schemeClr val="dk1"/>
              </a:solidFill>
              <a:effectLst/>
              <a:latin typeface="+mn-lt"/>
              <a:ea typeface="+mn-ea"/>
              <a:cs typeface="+mn-cs"/>
            </a:rPr>
            <a:t>年度は、公営企業債等繰入見込額</a:t>
          </a:r>
          <a:r>
            <a:rPr lang="ja-JP" altLang="en-US" sz="1400" b="0" i="0" baseline="0">
              <a:solidFill>
                <a:schemeClr val="dk1"/>
              </a:solidFill>
              <a:effectLst/>
              <a:latin typeface="+mn-lt"/>
              <a:ea typeface="+mn-ea"/>
              <a:cs typeface="+mn-cs"/>
            </a:rPr>
            <a:t>が大きく減少したことを受け、</a:t>
          </a:r>
          <a:r>
            <a:rPr lang="ja-JP" altLang="ja-JP" sz="1400" b="0" i="0" baseline="0">
              <a:solidFill>
                <a:schemeClr val="dk1"/>
              </a:solidFill>
              <a:effectLst/>
              <a:latin typeface="+mn-lt"/>
              <a:ea typeface="+mn-ea"/>
              <a:cs typeface="+mn-cs"/>
            </a:rPr>
            <a:t>将来負担比率の分子も前年度より</a:t>
          </a:r>
          <a:r>
            <a:rPr lang="ja-JP" altLang="en-US" sz="1400" b="0" i="0" baseline="0">
              <a:solidFill>
                <a:schemeClr val="dk1"/>
              </a:solidFill>
              <a:effectLst/>
              <a:latin typeface="+mn-lt"/>
              <a:ea typeface="+mn-ea"/>
              <a:cs typeface="+mn-cs"/>
            </a:rPr>
            <a:t>減少</a:t>
          </a:r>
          <a:r>
            <a:rPr lang="ja-JP" altLang="ja-JP" sz="1400" b="0" i="0" baseline="0">
              <a:solidFill>
                <a:schemeClr val="dk1"/>
              </a:solidFill>
              <a:effectLst/>
              <a:latin typeface="+mn-lt"/>
              <a:ea typeface="+mn-ea"/>
              <a:cs typeface="+mn-cs"/>
            </a:rPr>
            <a:t>した。</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C6" sqref="AC6:AL8"/>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6369752</v>
      </c>
      <c r="BO4" s="349"/>
      <c r="BP4" s="349"/>
      <c r="BQ4" s="349"/>
      <c r="BR4" s="349"/>
      <c r="BS4" s="349"/>
      <c r="BT4" s="349"/>
      <c r="BU4" s="350"/>
      <c r="BV4" s="348">
        <v>5974445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9.3000000000000007</v>
      </c>
      <c r="CU4" s="355"/>
      <c r="CV4" s="355"/>
      <c r="CW4" s="355"/>
      <c r="CX4" s="355"/>
      <c r="CY4" s="355"/>
      <c r="CZ4" s="355"/>
      <c r="DA4" s="356"/>
      <c r="DB4" s="354">
        <v>9.8000000000000007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5955626</v>
      </c>
      <c r="BO5" s="386"/>
      <c r="BP5" s="386"/>
      <c r="BQ5" s="386"/>
      <c r="BR5" s="386"/>
      <c r="BS5" s="386"/>
      <c r="BT5" s="386"/>
      <c r="BU5" s="387"/>
      <c r="BV5" s="385">
        <v>5526081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89.5</v>
      </c>
      <c r="CU5" s="383"/>
      <c r="CV5" s="383"/>
      <c r="CW5" s="383"/>
      <c r="CX5" s="383"/>
      <c r="CY5" s="383"/>
      <c r="CZ5" s="383"/>
      <c r="DA5" s="384"/>
      <c r="DB5" s="382">
        <v>87.2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414126</v>
      </c>
      <c r="BO6" s="386"/>
      <c r="BP6" s="386"/>
      <c r="BQ6" s="386"/>
      <c r="BR6" s="386"/>
      <c r="BS6" s="386"/>
      <c r="BT6" s="386"/>
      <c r="BU6" s="387"/>
      <c r="BV6" s="385">
        <v>448364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96.3</v>
      </c>
      <c r="CU6" s="423"/>
      <c r="CV6" s="423"/>
      <c r="CW6" s="423"/>
      <c r="CX6" s="423"/>
      <c r="CY6" s="423"/>
      <c r="CZ6" s="423"/>
      <c r="DA6" s="424"/>
      <c r="DB6" s="422">
        <v>95.5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41411</v>
      </c>
      <c r="BO7" s="386"/>
      <c r="BP7" s="386"/>
      <c r="BQ7" s="386"/>
      <c r="BR7" s="386"/>
      <c r="BS7" s="386"/>
      <c r="BT7" s="386"/>
      <c r="BU7" s="387"/>
      <c r="BV7" s="385">
        <v>53379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4023259</v>
      </c>
      <c r="CU7" s="386"/>
      <c r="CV7" s="386"/>
      <c r="CW7" s="386"/>
      <c r="CX7" s="386"/>
      <c r="CY7" s="386"/>
      <c r="CZ7" s="386"/>
      <c r="DA7" s="387"/>
      <c r="DB7" s="385">
        <v>4021629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372715</v>
      </c>
      <c r="BO8" s="386"/>
      <c r="BP8" s="386"/>
      <c r="BQ8" s="386"/>
      <c r="BR8" s="386"/>
      <c r="BS8" s="386"/>
      <c r="BT8" s="386"/>
      <c r="BU8" s="387"/>
      <c r="BV8" s="385">
        <v>394985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0.89</v>
      </c>
      <c r="CU8" s="426"/>
      <c r="CV8" s="426"/>
      <c r="CW8" s="426"/>
      <c r="CX8" s="426"/>
      <c r="CY8" s="426"/>
      <c r="CZ8" s="426"/>
      <c r="DA8" s="427"/>
      <c r="DB8" s="425">
        <v>0.88</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17323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-22270</v>
      </c>
      <c r="BO9" s="386"/>
      <c r="BP9" s="386"/>
      <c r="BQ9" s="386"/>
      <c r="BR9" s="386"/>
      <c r="BS9" s="386"/>
      <c r="BT9" s="386"/>
      <c r="BU9" s="387"/>
      <c r="BV9" s="385">
        <v>38082</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12.3</v>
      </c>
      <c r="CU9" s="383"/>
      <c r="CV9" s="383"/>
      <c r="CW9" s="383"/>
      <c r="CX9" s="383"/>
      <c r="CY9" s="383"/>
      <c r="CZ9" s="383"/>
      <c r="DA9" s="384"/>
      <c r="DB9" s="382">
        <v>12.4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15434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455</v>
      </c>
      <c r="BO10" s="386"/>
      <c r="BP10" s="386"/>
      <c r="BQ10" s="386"/>
      <c r="BR10" s="386"/>
      <c r="BS10" s="386"/>
      <c r="BT10" s="386"/>
      <c r="BU10" s="387"/>
      <c r="BV10" s="385">
        <v>416</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17748</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200000</v>
      </c>
      <c r="BO12" s="386"/>
      <c r="BP12" s="386"/>
      <c r="BQ12" s="386"/>
      <c r="BR12" s="386"/>
      <c r="BS12" s="386"/>
      <c r="BT12" s="386"/>
      <c r="BU12" s="387"/>
      <c r="BV12" s="385">
        <v>100000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17467</v>
      </c>
      <c r="S13" s="467"/>
      <c r="T13" s="467"/>
      <c r="U13" s="467"/>
      <c r="V13" s="468"/>
      <c r="W13" s="401" t="s">
        <v>123</v>
      </c>
      <c r="X13" s="402"/>
      <c r="Y13" s="402"/>
      <c r="Z13" s="402"/>
      <c r="AA13" s="402"/>
      <c r="AB13" s="392"/>
      <c r="AC13" s="436">
        <v>311</v>
      </c>
      <c r="AD13" s="437"/>
      <c r="AE13" s="437"/>
      <c r="AF13" s="437"/>
      <c r="AG13" s="476"/>
      <c r="AH13" s="436">
        <v>433</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-221815</v>
      </c>
      <c r="BO13" s="386"/>
      <c r="BP13" s="386"/>
      <c r="BQ13" s="386"/>
      <c r="BR13" s="386"/>
      <c r="BS13" s="386"/>
      <c r="BT13" s="386"/>
      <c r="BU13" s="387"/>
      <c r="BV13" s="385">
        <v>-61502</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11.1</v>
      </c>
      <c r="CU13" s="383"/>
      <c r="CV13" s="383"/>
      <c r="CW13" s="383"/>
      <c r="CX13" s="383"/>
      <c r="CY13" s="383"/>
      <c r="CZ13" s="383"/>
      <c r="DA13" s="384"/>
      <c r="DB13" s="382">
        <v>11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17596</v>
      </c>
      <c r="S14" s="467"/>
      <c r="T14" s="467"/>
      <c r="U14" s="467"/>
      <c r="V14" s="468"/>
      <c r="W14" s="375"/>
      <c r="X14" s="376"/>
      <c r="Y14" s="376"/>
      <c r="Z14" s="376"/>
      <c r="AA14" s="376"/>
      <c r="AB14" s="365"/>
      <c r="AC14" s="469">
        <v>3.9</v>
      </c>
      <c r="AD14" s="470"/>
      <c r="AE14" s="470"/>
      <c r="AF14" s="470"/>
      <c r="AG14" s="471"/>
      <c r="AH14" s="469">
        <v>5.5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83.7</v>
      </c>
      <c r="CU14" s="481"/>
      <c r="CV14" s="481"/>
      <c r="CW14" s="481"/>
      <c r="CX14" s="481"/>
      <c r="CY14" s="481"/>
      <c r="CZ14" s="481"/>
      <c r="DA14" s="482"/>
      <c r="DB14" s="480">
        <v>102.6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17311</v>
      </c>
      <c r="S15" s="467"/>
      <c r="T15" s="467"/>
      <c r="U15" s="467"/>
      <c r="V15" s="468"/>
      <c r="W15" s="401" t="s">
        <v>130</v>
      </c>
      <c r="X15" s="402"/>
      <c r="Y15" s="402"/>
      <c r="Z15" s="402"/>
      <c r="AA15" s="402"/>
      <c r="AB15" s="392"/>
      <c r="AC15" s="436">
        <v>2665</v>
      </c>
      <c r="AD15" s="437"/>
      <c r="AE15" s="437"/>
      <c r="AF15" s="437"/>
      <c r="AG15" s="476"/>
      <c r="AH15" s="436">
        <v>2878</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2676662</v>
      </c>
      <c r="BO15" s="349"/>
      <c r="BP15" s="349"/>
      <c r="BQ15" s="349"/>
      <c r="BR15" s="349"/>
      <c r="BS15" s="349"/>
      <c r="BT15" s="349"/>
      <c r="BU15" s="350"/>
      <c r="BV15" s="348">
        <v>2567487</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33.6</v>
      </c>
      <c r="AD16" s="470"/>
      <c r="AE16" s="470"/>
      <c r="AF16" s="470"/>
      <c r="AG16" s="471"/>
      <c r="AH16" s="469">
        <v>36.700000000000003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2940237</v>
      </c>
      <c r="BO16" s="386"/>
      <c r="BP16" s="386"/>
      <c r="BQ16" s="386"/>
      <c r="BR16" s="386"/>
      <c r="BS16" s="386"/>
      <c r="BT16" s="386"/>
      <c r="BU16" s="387"/>
      <c r="BV16" s="385">
        <v>2899752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4960</v>
      </c>
      <c r="AD17" s="437"/>
      <c r="AE17" s="437"/>
      <c r="AF17" s="437"/>
      <c r="AG17" s="476"/>
      <c r="AH17" s="436">
        <v>4481</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3465104</v>
      </c>
      <c r="BO17" s="386"/>
      <c r="BP17" s="386"/>
      <c r="BQ17" s="386"/>
      <c r="BR17" s="386"/>
      <c r="BS17" s="386"/>
      <c r="BT17" s="386"/>
      <c r="BU17" s="387"/>
      <c r="BV17" s="385">
        <v>3336612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29.68</v>
      </c>
      <c r="M18" s="498"/>
      <c r="N18" s="498"/>
      <c r="O18" s="498"/>
      <c r="P18" s="498"/>
      <c r="Q18" s="498"/>
      <c r="R18" s="499"/>
      <c r="S18" s="499"/>
      <c r="T18" s="499"/>
      <c r="U18" s="499"/>
      <c r="V18" s="500"/>
      <c r="W18" s="403"/>
      <c r="X18" s="404"/>
      <c r="Y18" s="404"/>
      <c r="Z18" s="404"/>
      <c r="AA18" s="404"/>
      <c r="AB18" s="395"/>
      <c r="AC18" s="501">
        <v>62.5</v>
      </c>
      <c r="AD18" s="502"/>
      <c r="AE18" s="502"/>
      <c r="AF18" s="502"/>
      <c r="AG18" s="503"/>
      <c r="AH18" s="501">
        <v>57.2</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3735573</v>
      </c>
      <c r="BO18" s="386"/>
      <c r="BP18" s="386"/>
      <c r="BQ18" s="386"/>
      <c r="BR18" s="386"/>
      <c r="BS18" s="386"/>
      <c r="BT18" s="386"/>
      <c r="BU18" s="387"/>
      <c r="BV18" s="385">
        <v>3550079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584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4961564</v>
      </c>
      <c r="BO19" s="386"/>
      <c r="BP19" s="386"/>
      <c r="BQ19" s="386"/>
      <c r="BR19" s="386"/>
      <c r="BS19" s="386"/>
      <c r="BT19" s="386"/>
      <c r="BU19" s="387"/>
      <c r="BV19" s="385">
        <v>4710367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6186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6243231</v>
      </c>
      <c r="BO23" s="386"/>
      <c r="BP23" s="386"/>
      <c r="BQ23" s="386"/>
      <c r="BR23" s="386"/>
      <c r="BS23" s="386"/>
      <c r="BT23" s="386"/>
      <c r="BU23" s="387"/>
      <c r="BV23" s="385">
        <v>6411516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7100</v>
      </c>
      <c r="R24" s="437"/>
      <c r="S24" s="437"/>
      <c r="T24" s="437"/>
      <c r="U24" s="437"/>
      <c r="V24" s="476"/>
      <c r="W24" s="531"/>
      <c r="X24" s="519"/>
      <c r="Y24" s="520"/>
      <c r="Z24" s="435" t="s">
        <v>153</v>
      </c>
      <c r="AA24" s="415"/>
      <c r="AB24" s="415"/>
      <c r="AC24" s="415"/>
      <c r="AD24" s="415"/>
      <c r="AE24" s="415"/>
      <c r="AF24" s="415"/>
      <c r="AG24" s="416"/>
      <c r="AH24" s="436">
        <v>90</v>
      </c>
      <c r="AI24" s="437"/>
      <c r="AJ24" s="437"/>
      <c r="AK24" s="437"/>
      <c r="AL24" s="476"/>
      <c r="AM24" s="436">
        <v>271260</v>
      </c>
      <c r="AN24" s="437"/>
      <c r="AO24" s="437"/>
      <c r="AP24" s="437"/>
      <c r="AQ24" s="437"/>
      <c r="AR24" s="476"/>
      <c r="AS24" s="436">
        <v>3014</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5091021</v>
      </c>
      <c r="BO24" s="386"/>
      <c r="BP24" s="386"/>
      <c r="BQ24" s="386"/>
      <c r="BR24" s="386"/>
      <c r="BS24" s="386"/>
      <c r="BT24" s="386"/>
      <c r="BU24" s="387"/>
      <c r="BV24" s="385">
        <v>5174936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5900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490642</v>
      </c>
      <c r="BO25" s="349"/>
      <c r="BP25" s="349"/>
      <c r="BQ25" s="349"/>
      <c r="BR25" s="349"/>
      <c r="BS25" s="349"/>
      <c r="BT25" s="349"/>
      <c r="BU25" s="350"/>
      <c r="BV25" s="348">
        <v>531350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5560</v>
      </c>
      <c r="R26" s="437"/>
      <c r="S26" s="437"/>
      <c r="T26" s="437"/>
      <c r="U26" s="437"/>
      <c r="V26" s="476"/>
      <c r="W26" s="531"/>
      <c r="X26" s="519"/>
      <c r="Y26" s="520"/>
      <c r="Z26" s="435" t="s">
        <v>159</v>
      </c>
      <c r="AA26" s="541"/>
      <c r="AB26" s="541"/>
      <c r="AC26" s="541"/>
      <c r="AD26" s="541"/>
      <c r="AE26" s="541"/>
      <c r="AF26" s="541"/>
      <c r="AG26" s="542"/>
      <c r="AH26" s="436">
        <v>1</v>
      </c>
      <c r="AI26" s="437"/>
      <c r="AJ26" s="437"/>
      <c r="AK26" s="437"/>
      <c r="AL26" s="476"/>
      <c r="AM26" s="436" t="s">
        <v>160</v>
      </c>
      <c r="AN26" s="437"/>
      <c r="AO26" s="437"/>
      <c r="AP26" s="437"/>
      <c r="AQ26" s="437"/>
      <c r="AR26" s="476"/>
      <c r="AS26" s="436" t="s">
        <v>160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3080</v>
      </c>
      <c r="R27" s="437"/>
      <c r="S27" s="437"/>
      <c r="T27" s="437"/>
      <c r="U27" s="437"/>
      <c r="V27" s="476"/>
      <c r="W27" s="531"/>
      <c r="X27" s="519"/>
      <c r="Y27" s="520"/>
      <c r="Z27" s="435" t="s">
        <v>163</v>
      </c>
      <c r="AA27" s="415"/>
      <c r="AB27" s="415"/>
      <c r="AC27" s="415"/>
      <c r="AD27" s="415"/>
      <c r="AE27" s="415"/>
      <c r="AF27" s="415"/>
      <c r="AG27" s="416"/>
      <c r="AH27" s="436">
        <v>16</v>
      </c>
      <c r="AI27" s="437"/>
      <c r="AJ27" s="437"/>
      <c r="AK27" s="437"/>
      <c r="AL27" s="476"/>
      <c r="AM27" s="436">
        <v>43448</v>
      </c>
      <c r="AN27" s="437"/>
      <c r="AO27" s="437"/>
      <c r="AP27" s="437"/>
      <c r="AQ27" s="437"/>
      <c r="AR27" s="476"/>
      <c r="AS27" s="436">
        <v>2716</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227777</v>
      </c>
      <c r="BO27" s="555"/>
      <c r="BP27" s="555"/>
      <c r="BQ27" s="555"/>
      <c r="BR27" s="555"/>
      <c r="BS27" s="555"/>
      <c r="BT27" s="555"/>
      <c r="BU27" s="556"/>
      <c r="BV27" s="554">
        <v>227725</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2330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561497</v>
      </c>
      <c r="BO28" s="349"/>
      <c r="BP28" s="349"/>
      <c r="BQ28" s="349"/>
      <c r="BR28" s="349"/>
      <c r="BS28" s="349"/>
      <c r="BT28" s="349"/>
      <c r="BU28" s="350"/>
      <c r="BV28" s="348">
        <v>761042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12</v>
      </c>
      <c r="M29" s="437"/>
      <c r="N29" s="437"/>
      <c r="O29" s="437"/>
      <c r="P29" s="476"/>
      <c r="Q29" s="436">
        <v>2160</v>
      </c>
      <c r="R29" s="437"/>
      <c r="S29" s="437"/>
      <c r="T29" s="437"/>
      <c r="U29" s="437"/>
      <c r="V29" s="476"/>
      <c r="W29" s="532"/>
      <c r="X29" s="533"/>
      <c r="Y29" s="534"/>
      <c r="Z29" s="435" t="s">
        <v>170</v>
      </c>
      <c r="AA29" s="415"/>
      <c r="AB29" s="415"/>
      <c r="AC29" s="415"/>
      <c r="AD29" s="415"/>
      <c r="AE29" s="415"/>
      <c r="AF29" s="415"/>
      <c r="AG29" s="416"/>
      <c r="AH29" s="436">
        <v>106</v>
      </c>
      <c r="AI29" s="437"/>
      <c r="AJ29" s="437"/>
      <c r="AK29" s="437"/>
      <c r="AL29" s="476"/>
      <c r="AM29" s="436">
        <v>314708</v>
      </c>
      <c r="AN29" s="437"/>
      <c r="AO29" s="437"/>
      <c r="AP29" s="437"/>
      <c r="AQ29" s="437"/>
      <c r="AR29" s="476"/>
      <c r="AS29" s="436">
        <v>2969</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42820</v>
      </c>
      <c r="BO29" s="386"/>
      <c r="BP29" s="386"/>
      <c r="BQ29" s="386"/>
      <c r="BR29" s="386"/>
      <c r="BS29" s="386"/>
      <c r="BT29" s="386"/>
      <c r="BU29" s="387"/>
      <c r="BV29" s="385">
        <v>42818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102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139946</v>
      </c>
      <c r="BO30" s="555"/>
      <c r="BP30" s="555"/>
      <c r="BQ30" s="555"/>
      <c r="BR30" s="555"/>
      <c r="BS30" s="555"/>
      <c r="BT30" s="555"/>
      <c r="BU30" s="556"/>
      <c r="BV30" s="554">
        <v>91745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小川地区衛生組合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埼玉県市町村総合事務組合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8</v>
      </c>
      <c r="BF36" s="566"/>
      <c r="BG36" s="567" t="str">
        <f>IF('各会計、関係団体の財政状況及び健全化判断比率'!B34="","",'各会計、関係団体の財政状況及び健全化判断比率'!B34)</f>
        <v>浄化槽事業特別会計</v>
      </c>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比企広域市町村圏組合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彩の国さいたま人づくり広域連合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埼玉県後期高齢者医療広域連合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M44" sqref="M4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9" t="s">
        <v>24</v>
      </c>
      <c r="C41" s="1170"/>
      <c r="D41" s="81"/>
      <c r="E41" s="1175" t="s">
        <v>25</v>
      </c>
      <c r="F41" s="1175"/>
      <c r="G41" s="1175"/>
      <c r="H41" s="1176"/>
      <c r="I41" s="82">
        <v>6306</v>
      </c>
      <c r="J41" s="83">
        <v>6274</v>
      </c>
      <c r="K41" s="83">
        <v>6474</v>
      </c>
      <c r="L41" s="83">
        <v>6412</v>
      </c>
      <c r="M41" s="84">
        <v>6243</v>
      </c>
    </row>
    <row r="42" spans="2:13" ht="27.75" customHeight="1">
      <c r="B42" s="1171"/>
      <c r="C42" s="1172"/>
      <c r="D42" s="85"/>
      <c r="E42" s="1177" t="s">
        <v>26</v>
      </c>
      <c r="F42" s="1177"/>
      <c r="G42" s="1177"/>
      <c r="H42" s="1178"/>
      <c r="I42" s="86">
        <v>457</v>
      </c>
      <c r="J42" s="87">
        <v>408</v>
      </c>
      <c r="K42" s="87">
        <v>358</v>
      </c>
      <c r="L42" s="87">
        <v>308</v>
      </c>
      <c r="M42" s="88">
        <v>258</v>
      </c>
    </row>
    <row r="43" spans="2:13" ht="27.75" customHeight="1">
      <c r="B43" s="1171"/>
      <c r="C43" s="1172"/>
      <c r="D43" s="85"/>
      <c r="E43" s="1177" t="s">
        <v>27</v>
      </c>
      <c r="F43" s="1177"/>
      <c r="G43" s="1177"/>
      <c r="H43" s="1178"/>
      <c r="I43" s="86">
        <v>1662</v>
      </c>
      <c r="J43" s="87">
        <v>1849</v>
      </c>
      <c r="K43" s="87">
        <v>1810</v>
      </c>
      <c r="L43" s="87">
        <v>2311</v>
      </c>
      <c r="M43" s="88">
        <v>1684</v>
      </c>
    </row>
    <row r="44" spans="2:13" ht="27.75" customHeight="1">
      <c r="B44" s="1171"/>
      <c r="C44" s="1172"/>
      <c r="D44" s="85"/>
      <c r="E44" s="1177" t="s">
        <v>28</v>
      </c>
      <c r="F44" s="1177"/>
      <c r="G44" s="1177"/>
      <c r="H44" s="1178"/>
      <c r="I44" s="86">
        <v>118</v>
      </c>
      <c r="J44" s="87">
        <v>99</v>
      </c>
      <c r="K44" s="87">
        <v>124</v>
      </c>
      <c r="L44" s="87">
        <v>135</v>
      </c>
      <c r="M44" s="88">
        <v>152</v>
      </c>
    </row>
    <row r="45" spans="2:13" ht="27.75" customHeight="1">
      <c r="B45" s="1171"/>
      <c r="C45" s="1172"/>
      <c r="D45" s="85"/>
      <c r="E45" s="1177" t="s">
        <v>29</v>
      </c>
      <c r="F45" s="1177"/>
      <c r="G45" s="1177"/>
      <c r="H45" s="1178"/>
      <c r="I45" s="86">
        <v>1118</v>
      </c>
      <c r="J45" s="87">
        <v>1111</v>
      </c>
      <c r="K45" s="87">
        <v>1201</v>
      </c>
      <c r="L45" s="87">
        <v>990</v>
      </c>
      <c r="M45" s="88">
        <v>990</v>
      </c>
    </row>
    <row r="46" spans="2:13" ht="27.75" customHeight="1">
      <c r="B46" s="1171"/>
      <c r="C46" s="1172"/>
      <c r="D46" s="85"/>
      <c r="E46" s="1177" t="s">
        <v>30</v>
      </c>
      <c r="F46" s="1177"/>
      <c r="G46" s="1177"/>
      <c r="H46" s="1178"/>
      <c r="I46" s="86" t="s">
        <v>475</v>
      </c>
      <c r="J46" s="87" t="s">
        <v>475</v>
      </c>
      <c r="K46" s="87" t="s">
        <v>475</v>
      </c>
      <c r="L46" s="87" t="s">
        <v>475</v>
      </c>
      <c r="M46" s="88" t="s">
        <v>475</v>
      </c>
    </row>
    <row r="47" spans="2:13" ht="27.75" customHeight="1">
      <c r="B47" s="1171"/>
      <c r="C47" s="1172"/>
      <c r="D47" s="85"/>
      <c r="E47" s="1177" t="s">
        <v>31</v>
      </c>
      <c r="F47" s="1177"/>
      <c r="G47" s="1177"/>
      <c r="H47" s="1178"/>
      <c r="I47" s="86" t="s">
        <v>475</v>
      </c>
      <c r="J47" s="87" t="s">
        <v>475</v>
      </c>
      <c r="K47" s="87" t="s">
        <v>475</v>
      </c>
      <c r="L47" s="87" t="s">
        <v>475</v>
      </c>
      <c r="M47" s="88" t="s">
        <v>475</v>
      </c>
    </row>
    <row r="48" spans="2:13" ht="27.75" customHeight="1">
      <c r="B48" s="1173"/>
      <c r="C48" s="1174"/>
      <c r="D48" s="85"/>
      <c r="E48" s="1177" t="s">
        <v>32</v>
      </c>
      <c r="F48" s="1177"/>
      <c r="G48" s="1177"/>
      <c r="H48" s="1178"/>
      <c r="I48" s="86" t="s">
        <v>475</v>
      </c>
      <c r="J48" s="87" t="s">
        <v>475</v>
      </c>
      <c r="K48" s="87" t="s">
        <v>475</v>
      </c>
      <c r="L48" s="87" t="s">
        <v>475</v>
      </c>
      <c r="M48" s="88" t="s">
        <v>475</v>
      </c>
    </row>
    <row r="49" spans="2:13" ht="27.75" customHeight="1">
      <c r="B49" s="1179" t="s">
        <v>33</v>
      </c>
      <c r="C49" s="1180"/>
      <c r="D49" s="89"/>
      <c r="E49" s="1177" t="s">
        <v>34</v>
      </c>
      <c r="F49" s="1177"/>
      <c r="G49" s="1177"/>
      <c r="H49" s="1178"/>
      <c r="I49" s="86">
        <v>1368</v>
      </c>
      <c r="J49" s="87">
        <v>1284</v>
      </c>
      <c r="K49" s="87">
        <v>1193</v>
      </c>
      <c r="L49" s="87">
        <v>1083</v>
      </c>
      <c r="M49" s="88">
        <v>961</v>
      </c>
    </row>
    <row r="50" spans="2:13" ht="27.75" customHeight="1">
      <c r="B50" s="1171"/>
      <c r="C50" s="1172"/>
      <c r="D50" s="85"/>
      <c r="E50" s="1177" t="s">
        <v>35</v>
      </c>
      <c r="F50" s="1177"/>
      <c r="G50" s="1177"/>
      <c r="H50" s="1178"/>
      <c r="I50" s="86" t="s">
        <v>475</v>
      </c>
      <c r="J50" s="87" t="s">
        <v>475</v>
      </c>
      <c r="K50" s="87" t="s">
        <v>475</v>
      </c>
      <c r="L50" s="87" t="s">
        <v>475</v>
      </c>
      <c r="M50" s="88" t="s">
        <v>475</v>
      </c>
    </row>
    <row r="51" spans="2:13" ht="27.75" customHeight="1">
      <c r="B51" s="1173"/>
      <c r="C51" s="1174"/>
      <c r="D51" s="85"/>
      <c r="E51" s="1177" t="s">
        <v>36</v>
      </c>
      <c r="F51" s="1177"/>
      <c r="G51" s="1177"/>
      <c r="H51" s="1178"/>
      <c r="I51" s="86">
        <v>4971</v>
      </c>
      <c r="J51" s="87">
        <v>5077</v>
      </c>
      <c r="K51" s="87">
        <v>5266</v>
      </c>
      <c r="L51" s="87">
        <v>5348</v>
      </c>
      <c r="M51" s="88">
        <v>5342</v>
      </c>
    </row>
    <row r="52" spans="2:13" ht="27.75" customHeight="1" thickBot="1">
      <c r="B52" s="1181" t="s">
        <v>37</v>
      </c>
      <c r="C52" s="1182"/>
      <c r="D52" s="90"/>
      <c r="E52" s="1183" t="s">
        <v>38</v>
      </c>
      <c r="F52" s="1183"/>
      <c r="G52" s="1183"/>
      <c r="H52" s="1184"/>
      <c r="I52" s="91">
        <v>3323</v>
      </c>
      <c r="J52" s="92">
        <v>3379</v>
      </c>
      <c r="K52" s="92">
        <v>3508</v>
      </c>
      <c r="L52" s="92">
        <v>3724</v>
      </c>
      <c r="M52" s="93">
        <v>3023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40769</v>
      </c>
      <c r="E3" s="116"/>
      <c r="F3" s="117">
        <v>64717</v>
      </c>
      <c r="G3" s="118"/>
      <c r="H3" s="119"/>
    </row>
    <row r="4" spans="1:8">
      <c r="A4" s="120"/>
      <c r="B4" s="121"/>
      <c r="C4" s="122"/>
      <c r="D4" s="123">
        <v>23169</v>
      </c>
      <c r="E4" s="124"/>
      <c r="F4" s="125">
        <v>31931</v>
      </c>
      <c r="G4" s="126"/>
      <c r="H4" s="127"/>
    </row>
    <row r="5" spans="1:8">
      <c r="A5" s="108" t="s">
        <v>508</v>
      </c>
      <c r="B5" s="113"/>
      <c r="C5" s="114"/>
      <c r="D5" s="115">
        <v>26354</v>
      </c>
      <c r="E5" s="116"/>
      <c r="F5" s="117">
        <v>61557</v>
      </c>
      <c r="G5" s="118"/>
      <c r="H5" s="119"/>
    </row>
    <row r="6" spans="1:8">
      <c r="A6" s="120"/>
      <c r="B6" s="121"/>
      <c r="C6" s="122"/>
      <c r="D6" s="123">
        <v>17700</v>
      </c>
      <c r="E6" s="124"/>
      <c r="F6" s="125">
        <v>32497</v>
      </c>
      <c r="G6" s="126"/>
      <c r="H6" s="127"/>
    </row>
    <row r="7" spans="1:8">
      <c r="A7" s="108" t="s">
        <v>509</v>
      </c>
      <c r="B7" s="113"/>
      <c r="C7" s="114"/>
      <c r="D7" s="115">
        <v>51273</v>
      </c>
      <c r="E7" s="116"/>
      <c r="F7" s="117">
        <v>69806</v>
      </c>
      <c r="G7" s="118"/>
      <c r="H7" s="119"/>
    </row>
    <row r="8" spans="1:8">
      <c r="A8" s="120"/>
      <c r="B8" s="121"/>
      <c r="C8" s="122"/>
      <c r="D8" s="123">
        <v>37718</v>
      </c>
      <c r="E8" s="124"/>
      <c r="F8" s="125">
        <v>32823</v>
      </c>
      <c r="G8" s="126"/>
      <c r="H8" s="127"/>
    </row>
    <row r="9" spans="1:8">
      <c r="A9" s="108" t="s">
        <v>510</v>
      </c>
      <c r="B9" s="113"/>
      <c r="C9" s="114"/>
      <c r="D9" s="115">
        <v>28336</v>
      </c>
      <c r="E9" s="116"/>
      <c r="F9" s="117">
        <v>74444</v>
      </c>
      <c r="G9" s="118"/>
      <c r="H9" s="119"/>
    </row>
    <row r="10" spans="1:8">
      <c r="A10" s="120"/>
      <c r="B10" s="121"/>
      <c r="C10" s="122"/>
      <c r="D10" s="123">
        <v>12688</v>
      </c>
      <c r="E10" s="124"/>
      <c r="F10" s="125">
        <v>34175</v>
      </c>
      <c r="G10" s="126"/>
      <c r="H10" s="127"/>
    </row>
    <row r="11" spans="1:8">
      <c r="A11" s="108" t="s">
        <v>511</v>
      </c>
      <c r="B11" s="113"/>
      <c r="C11" s="114"/>
      <c r="D11" s="115">
        <v>21673</v>
      </c>
      <c r="E11" s="116"/>
      <c r="F11" s="117">
        <v>85205</v>
      </c>
      <c r="G11" s="118"/>
      <c r="H11" s="119"/>
    </row>
    <row r="12" spans="1:8">
      <c r="A12" s="120"/>
      <c r="B12" s="121"/>
      <c r="C12" s="128"/>
      <c r="D12" s="123">
        <v>12505</v>
      </c>
      <c r="E12" s="124"/>
      <c r="F12" s="125">
        <v>38847</v>
      </c>
      <c r="G12" s="126"/>
      <c r="H12" s="127"/>
    </row>
    <row r="13" spans="1:8">
      <c r="A13" s="108"/>
      <c r="B13" s="113"/>
      <c r="C13" s="129"/>
      <c r="D13" s="130">
        <v>33681</v>
      </c>
      <c r="E13" s="131"/>
      <c r="F13" s="132">
        <v>71146</v>
      </c>
      <c r="G13" s="133"/>
      <c r="H13" s="119"/>
    </row>
    <row r="14" spans="1:8">
      <c r="A14" s="120"/>
      <c r="B14" s="121"/>
      <c r="C14" s="122"/>
      <c r="D14" s="123">
        <v>20756</v>
      </c>
      <c r="E14" s="124"/>
      <c r="F14" s="125">
        <v>34055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12.9</v>
      </c>
      <c r="C19" s="134">
        <f>ROUND(VALUE(SUBSTITUTE(実質収支比率等に係る経年分析!G$48,"▲","-")),2)</f>
        <v>11.92</v>
      </c>
      <c r="D19" s="134">
        <f>ROUND(VALUE(SUBSTITUTE(実質収支比率等に係る経年分析!H$48,"▲","-")),2)</f>
        <v>9.0399999999999991</v>
      </c>
      <c r="E19" s="134">
        <f>ROUND(VALUE(SUBSTITUTE(実質収支比率等に係る経年分析!I$48,"▲","-")),2)</f>
        <v>9.82</v>
      </c>
      <c r="F19" s="134">
        <f>ROUND(VALUE(SUBSTITUTE(実質収支比率等に係る経年分析!J$48,"▲","-")),2)</f>
        <v>9.26</v>
      </c>
    </row>
    <row r="20" spans="1:11">
      <c r="A20" s="134" t="s">
        <v>43</v>
      </c>
      <c r="B20" s="134">
        <f>ROUND(VALUE(SUBSTITUTE(実質収支比率等に係る経年分析!F$47,"▲","-")),2)</f>
        <v>22.32</v>
      </c>
      <c r="C20" s="134">
        <f>ROUND(VALUE(SUBSTITUTE(実質収支比率等に係る経年分析!G$47,"▲","-")),2)</f>
        <v>21.64</v>
      </c>
      <c r="D20" s="134">
        <f>ROUND(VALUE(SUBSTITUTE(実質収支比率等に係る経年分析!H$47,"▲","-")),2)</f>
        <v>21.81</v>
      </c>
      <c r="E20" s="134">
        <f>ROUND(VALUE(SUBSTITUTE(実質収支比率等に係る経年分析!I$47,"▲","-")),2)</f>
        <v>18.920000000000002</v>
      </c>
      <c r="F20" s="134">
        <f>ROUND(VALUE(SUBSTITUTE(実質収支比率等に係る経年分析!J$47,"▲","-")),2)</f>
        <v>13.96</v>
      </c>
    </row>
    <row r="21" spans="1:11">
      <c r="A21" s="134" t="s">
        <v>44</v>
      </c>
      <c r="B21" s="134">
        <f>IF(ISNUMBER(VALUE(SUBSTITUTE(実質収支比率等に係る経年分析!F$49,"▲","-"))),ROUND(VALUE(SUBSTITUTE(実質収支比率等に係る経年分析!F$49,"▲","-")),2),NA())</f>
        <v>7.91</v>
      </c>
      <c r="C21" s="134">
        <f>IF(ISNUMBER(VALUE(SUBSTITUTE(実質収支比率等に係る経年分析!G$49,"▲","-"))),ROUND(VALUE(SUBSTITUTE(実質収支比率等に係る経年分析!G$49,"▲","-")),2),NA())</f>
        <v>-0.56000000000000005</v>
      </c>
      <c r="D21" s="134">
        <f>IF(ISNUMBER(VALUE(SUBSTITUTE(実質収支比率等に係る経年分析!H$49,"▲","-"))),ROUND(VALUE(SUBSTITUTE(実質収支比率等に係る経年分析!H$49,"▲","-")),2),NA())</f>
        <v>-2.95</v>
      </c>
      <c r="E21" s="134">
        <f>IF(ISNUMBER(VALUE(SUBSTITUTE(実質収支比率等に係る経年分析!I$49,"▲","-"))),ROUND(VALUE(SUBSTITUTE(実質収支比率等に係る経年分析!I$49,"▲","-")),2),NA())</f>
        <v>-1.53</v>
      </c>
      <c r="F21" s="134">
        <f>IF(ISNUMBER(VALUE(SUBSTITUTE(実質収支比率等に係る経年分析!J$49,"▲","-"))),ROUND(VALUE(SUBSTITUTE(実質収支比率等に係る経年分析!J$49,"▲","-")),2),NA())</f>
        <v>-5.51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浄化槽事業特別会計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0.18</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0.31</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0.36</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0.48</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1.1000000000000001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1.98</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2.73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2.2400000000000002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11.94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9.85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9.26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20.86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20.49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19.23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20.010000000000002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20.74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331</v>
      </c>
      <c r="E42" s="136"/>
      <c r="F42" s="136"/>
      <c r="G42" s="136">
        <f>'実質公債費比率（分子）の構造'!L$52</f>
        <v>349</v>
      </c>
      <c r="H42" s="136"/>
      <c r="I42" s="136"/>
      <c r="J42" s="136">
        <f>'実質公債費比率（分子）の構造'!M$52</f>
        <v>360</v>
      </c>
      <c r="K42" s="136"/>
      <c r="L42" s="136"/>
      <c r="M42" s="136">
        <f>'実質公債費比率（分子）の構造'!N$52</f>
        <v>393</v>
      </c>
      <c r="N42" s="136"/>
      <c r="O42" s="136"/>
      <c r="P42" s="136">
        <f>'実質公債費比率（分子）の構造'!O$52</f>
        <v>412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70</v>
      </c>
      <c r="C44" s="136"/>
      <c r="D44" s="136"/>
      <c r="E44" s="136">
        <f>'実質公債費比率（分子）の構造'!L$50</f>
        <v>63</v>
      </c>
      <c r="F44" s="136"/>
      <c r="G44" s="136"/>
      <c r="H44" s="136">
        <f>'実質公債費比率（分子）の構造'!M$50</f>
        <v>63</v>
      </c>
      <c r="I44" s="136"/>
      <c r="J44" s="136"/>
      <c r="K44" s="136">
        <f>'実質公債費比率（分子）の構造'!N$50</f>
        <v>63</v>
      </c>
      <c r="L44" s="136"/>
      <c r="M44" s="136"/>
      <c r="N44" s="136">
        <f>'実質公債費比率（分子）の構造'!O$50</f>
        <v>63</v>
      </c>
      <c r="O44" s="136"/>
      <c r="P44" s="136"/>
    </row>
    <row r="45" spans="1:16">
      <c r="A45" s="136" t="s">
        <v>54</v>
      </c>
      <c r="B45" s="136">
        <f>'実質公債費比率（分子）の構造'!K$49</f>
        <v>38</v>
      </c>
      <c r="C45" s="136"/>
      <c r="D45" s="136"/>
      <c r="E45" s="136">
        <f>'実質公債費比率（分子）の構造'!L$49</f>
        <v>31</v>
      </c>
      <c r="F45" s="136"/>
      <c r="G45" s="136"/>
      <c r="H45" s="136">
        <f>'実質公債費比率（分子）の構造'!M$49</f>
        <v>19</v>
      </c>
      <c r="I45" s="136"/>
      <c r="J45" s="136"/>
      <c r="K45" s="136">
        <f>'実質公債費比率（分子）の構造'!N$49</f>
        <v>23</v>
      </c>
      <c r="L45" s="136"/>
      <c r="M45" s="136"/>
      <c r="N45" s="136">
        <f>'実質公債費比率（分子）の構造'!O$49</f>
        <v>24</v>
      </c>
      <c r="O45" s="136"/>
      <c r="P45" s="136"/>
    </row>
    <row r="46" spans="1:16">
      <c r="A46" s="136" t="s">
        <v>55</v>
      </c>
      <c r="B46" s="136">
        <f>'実質公債費比率（分子）の構造'!K$48</f>
        <v>120</v>
      </c>
      <c r="C46" s="136"/>
      <c r="D46" s="136"/>
      <c r="E46" s="136">
        <f>'実質公債費比率（分子）の構造'!L$48</f>
        <v>130</v>
      </c>
      <c r="F46" s="136"/>
      <c r="G46" s="136"/>
      <c r="H46" s="136">
        <f>'実質公債費比率（分子）の構造'!M$48</f>
        <v>131</v>
      </c>
      <c r="I46" s="136"/>
      <c r="J46" s="136"/>
      <c r="K46" s="136">
        <f>'実質公債費比率（分子）の構造'!N$48</f>
        <v>132</v>
      </c>
      <c r="L46" s="136"/>
      <c r="M46" s="136"/>
      <c r="N46" s="136">
        <f>'実質公債費比率（分子）の構造'!O$48</f>
        <v>124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502</v>
      </c>
      <c r="C49" s="136"/>
      <c r="D49" s="136"/>
      <c r="E49" s="136">
        <f>'実質公債費比率（分子）の構造'!L$45</f>
        <v>522</v>
      </c>
      <c r="F49" s="136"/>
      <c r="G49" s="136"/>
      <c r="H49" s="136">
        <f>'実質公債費比率（分子）の構造'!M$45</f>
        <v>535</v>
      </c>
      <c r="I49" s="136"/>
      <c r="J49" s="136"/>
      <c r="K49" s="136">
        <f>'実質公債費比率（分子）の構造'!N$45</f>
        <v>586</v>
      </c>
      <c r="L49" s="136"/>
      <c r="M49" s="136"/>
      <c r="N49" s="136">
        <f>'実質公債費比率（分子）の構造'!O$45</f>
        <v>608</v>
      </c>
      <c r="O49" s="136"/>
      <c r="P49" s="136"/>
    </row>
    <row r="50" spans="1:16">
      <c r="A50" s="136" t="s">
        <v>59</v>
      </c>
      <c r="B50" s="136" t="e">
        <f>NA()</f>
        <v>#N/A</v>
      </c>
      <c r="C50" s="136">
        <f>IF(ISNUMBER('実質公債費比率（分子）の構造'!K$53),'実質公債費比率（分子）の構造'!K$53,NA())</f>
        <v>399</v>
      </c>
      <c r="D50" s="136" t="e">
        <f>NA()</f>
        <v>#N/A</v>
      </c>
      <c r="E50" s="136" t="e">
        <f>NA()</f>
        <v>#N/A</v>
      </c>
      <c r="F50" s="136">
        <f>IF(ISNUMBER('実質公債費比率（分子）の構造'!L$53),'実質公債費比率（分子）の構造'!L$53,NA())</f>
        <v>397</v>
      </c>
      <c r="G50" s="136" t="e">
        <f>NA()</f>
        <v>#N/A</v>
      </c>
      <c r="H50" s="136" t="e">
        <f>NA()</f>
        <v>#N/A</v>
      </c>
      <c r="I50" s="136">
        <f>IF(ISNUMBER('実質公債費比率（分子）の構造'!M$53),'実質公債費比率（分子）の構造'!M$53,NA())</f>
        <v>388</v>
      </c>
      <c r="J50" s="136" t="e">
        <f>NA()</f>
        <v>#N/A</v>
      </c>
      <c r="K50" s="136" t="e">
        <f>NA()</f>
        <v>#N/A</v>
      </c>
      <c r="L50" s="136">
        <f>IF(ISNUMBER('実質公債費比率（分子）の構造'!N$53),'実質公債費比率（分子）の構造'!N$53,NA())</f>
        <v>411</v>
      </c>
      <c r="M50" s="136" t="e">
        <f>NA()</f>
        <v>#N/A</v>
      </c>
      <c r="N50" s="136" t="e">
        <f>NA()</f>
        <v>#N/A</v>
      </c>
      <c r="O50" s="136">
        <f>IF(ISNUMBER('実質公債費比率（分子）の構造'!O$53),'実質公債費比率（分子）の構造'!O$53,NA())</f>
        <v>407</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4971</v>
      </c>
      <c r="E56" s="135"/>
      <c r="F56" s="135"/>
      <c r="G56" s="135">
        <f>'将来負担比率（分子）の構造'!J$51</f>
        <v>5077</v>
      </c>
      <c r="H56" s="135"/>
      <c r="I56" s="135"/>
      <c r="J56" s="135">
        <f>'将来負担比率（分子）の構造'!K$51</f>
        <v>5266</v>
      </c>
      <c r="K56" s="135"/>
      <c r="L56" s="135"/>
      <c r="M56" s="135">
        <f>'将来負担比率（分子）の構造'!L$51</f>
        <v>5348</v>
      </c>
      <c r="N56" s="135"/>
      <c r="O56" s="135"/>
      <c r="P56" s="135">
        <f>'将来負担比率（分子）の構造'!M$51</f>
        <v>5342</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1368</v>
      </c>
      <c r="E58" s="135"/>
      <c r="F58" s="135"/>
      <c r="G58" s="135">
        <f>'将来負担比率（分子）の構造'!J$49</f>
        <v>1284</v>
      </c>
      <c r="H58" s="135"/>
      <c r="I58" s="135"/>
      <c r="J58" s="135">
        <f>'将来負担比率（分子）の構造'!K$49</f>
        <v>1193</v>
      </c>
      <c r="K58" s="135"/>
      <c r="L58" s="135"/>
      <c r="M58" s="135">
        <f>'将来負担比率（分子）の構造'!L$49</f>
        <v>1083</v>
      </c>
      <c r="N58" s="135"/>
      <c r="O58" s="135"/>
      <c r="P58" s="135">
        <f>'将来負担比率（分子）の構造'!M$49</f>
        <v>961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1118</v>
      </c>
      <c r="C62" s="135"/>
      <c r="D62" s="135"/>
      <c r="E62" s="135">
        <f>'将来負担比率（分子）の構造'!J$45</f>
        <v>1111</v>
      </c>
      <c r="F62" s="135"/>
      <c r="G62" s="135"/>
      <c r="H62" s="135">
        <f>'将来負担比率（分子）の構造'!K$45</f>
        <v>1201</v>
      </c>
      <c r="I62" s="135"/>
      <c r="J62" s="135"/>
      <c r="K62" s="135">
        <f>'将来負担比率（分子）の構造'!L$45</f>
        <v>990</v>
      </c>
      <c r="L62" s="135"/>
      <c r="M62" s="135"/>
      <c r="N62" s="135">
        <f>'将来負担比率（分子）の構造'!M$45</f>
        <v>990</v>
      </c>
      <c r="O62" s="135"/>
      <c r="P62" s="135"/>
    </row>
    <row r="63" spans="1:16">
      <c r="A63" s="135" t="s">
        <v>28</v>
      </c>
      <c r="B63" s="135">
        <f>'将来負担比率（分子）の構造'!I$44</f>
        <v>118</v>
      </c>
      <c r="C63" s="135"/>
      <c r="D63" s="135"/>
      <c r="E63" s="135">
        <f>'将来負担比率（分子）の構造'!J$44</f>
        <v>99</v>
      </c>
      <c r="F63" s="135"/>
      <c r="G63" s="135"/>
      <c r="H63" s="135">
        <f>'将来負担比率（分子）の構造'!K$44</f>
        <v>124</v>
      </c>
      <c r="I63" s="135"/>
      <c r="J63" s="135"/>
      <c r="K63" s="135">
        <f>'将来負担比率（分子）の構造'!L$44</f>
        <v>135</v>
      </c>
      <c r="L63" s="135"/>
      <c r="M63" s="135"/>
      <c r="N63" s="135">
        <f>'将来負担比率（分子）の構造'!M$44</f>
        <v>152</v>
      </c>
      <c r="O63" s="135"/>
      <c r="P63" s="135"/>
    </row>
    <row r="64" spans="1:16">
      <c r="A64" s="135" t="s">
        <v>27</v>
      </c>
      <c r="B64" s="135">
        <f>'将来負担比率（分子）の構造'!I$43</f>
        <v>1662</v>
      </c>
      <c r="C64" s="135"/>
      <c r="D64" s="135"/>
      <c r="E64" s="135">
        <f>'将来負担比率（分子）の構造'!J$43</f>
        <v>1849</v>
      </c>
      <c r="F64" s="135"/>
      <c r="G64" s="135"/>
      <c r="H64" s="135">
        <f>'将来負担比率（分子）の構造'!K$43</f>
        <v>1810</v>
      </c>
      <c r="I64" s="135"/>
      <c r="J64" s="135"/>
      <c r="K64" s="135">
        <f>'将来負担比率（分子）の構造'!L$43</f>
        <v>2311</v>
      </c>
      <c r="L64" s="135"/>
      <c r="M64" s="135"/>
      <c r="N64" s="135">
        <f>'将来負担比率（分子）の構造'!M$43</f>
        <v>1684</v>
      </c>
      <c r="O64" s="135"/>
      <c r="P64" s="135"/>
    </row>
    <row r="65" spans="1:16">
      <c r="A65" s="135" t="s">
        <v>26</v>
      </c>
      <c r="B65" s="135">
        <f>'将来負担比率（分子）の構造'!I$42</f>
        <v>457</v>
      </c>
      <c r="C65" s="135"/>
      <c r="D65" s="135"/>
      <c r="E65" s="135">
        <f>'将来負担比率（分子）の構造'!J$42</f>
        <v>408</v>
      </c>
      <c r="F65" s="135"/>
      <c r="G65" s="135"/>
      <c r="H65" s="135">
        <f>'将来負担比率（分子）の構造'!K$42</f>
        <v>358</v>
      </c>
      <c r="I65" s="135"/>
      <c r="J65" s="135"/>
      <c r="K65" s="135">
        <f>'将来負担比率（分子）の構造'!L$42</f>
        <v>308</v>
      </c>
      <c r="L65" s="135"/>
      <c r="M65" s="135"/>
      <c r="N65" s="135">
        <f>'将来負担比率（分子）の構造'!M$42</f>
        <v>258</v>
      </c>
      <c r="O65" s="135"/>
      <c r="P65" s="135"/>
    </row>
    <row r="66" spans="1:16">
      <c r="A66" s="135" t="s">
        <v>25</v>
      </c>
      <c r="B66" s="135">
        <f>'将来負担比率（分子）の構造'!I$41</f>
        <v>6306</v>
      </c>
      <c r="C66" s="135"/>
      <c r="D66" s="135"/>
      <c r="E66" s="135">
        <f>'将来負担比率（分子）の構造'!J$41</f>
        <v>6274</v>
      </c>
      <c r="F66" s="135"/>
      <c r="G66" s="135"/>
      <c r="H66" s="135">
        <f>'将来負担比率（分子）の構造'!K$41</f>
        <v>6474</v>
      </c>
      <c r="I66" s="135"/>
      <c r="J66" s="135"/>
      <c r="K66" s="135">
        <f>'将来負担比率（分子）の構造'!L$41</f>
        <v>6412</v>
      </c>
      <c r="L66" s="135"/>
      <c r="M66" s="135"/>
      <c r="N66" s="135">
        <f>'将来負担比率（分子）の構造'!M$41</f>
        <v>6243</v>
      </c>
      <c r="O66" s="135"/>
      <c r="P66" s="135"/>
    </row>
    <row r="67" spans="1:16">
      <c r="A67" s="135" t="s">
        <v>63</v>
      </c>
      <c r="B67" s="135" t="e">
        <f>NA()</f>
        <v>#N/A</v>
      </c>
      <c r="C67" s="135">
        <f>IF(ISNUMBER('将来負担比率（分子）の構造'!I$52), IF('将来負担比率（分子）の構造'!I$52 &lt; 0, 0, '将来負担比率（分子）の構造'!I$52), NA())</f>
        <v>3323</v>
      </c>
      <c r="D67" s="135" t="e">
        <f>NA()</f>
        <v>#N/A</v>
      </c>
      <c r="E67" s="135" t="e">
        <f>NA()</f>
        <v>#N/A</v>
      </c>
      <c r="F67" s="135">
        <f>IF(ISNUMBER('将来負担比率（分子）の構造'!J$52), IF('将来負担比率（分子）の構造'!J$52 &lt; 0, 0, '将来負担比率（分子）の構造'!J$52), NA())</f>
        <v>3379</v>
      </c>
      <c r="G67" s="135" t="e">
        <f>NA()</f>
        <v>#N/A</v>
      </c>
      <c r="H67" s="135" t="e">
        <f>NA()</f>
        <v>#N/A</v>
      </c>
      <c r="I67" s="135">
        <f>IF(ISNUMBER('将来負担比率（分子）の構造'!K$52), IF('将来負担比率（分子）の構造'!K$52 &lt; 0, 0, '将来負担比率（分子）の構造'!K$52), NA())</f>
        <v>3508</v>
      </c>
      <c r="J67" s="135" t="e">
        <f>NA()</f>
        <v>#N/A</v>
      </c>
      <c r="K67" s="135" t="e">
        <f>NA()</f>
        <v>#N/A</v>
      </c>
      <c r="L67" s="135">
        <f>IF(ISNUMBER('将来負担比率（分子）の構造'!L$52), IF('将来負担比率（分子）の構造'!L$52 &lt; 0, 0, '将来負担比率（分子）の構造'!L$52), NA())</f>
        <v>3724</v>
      </c>
      <c r="M67" s="135" t="e">
        <f>NA()</f>
        <v>#N/A</v>
      </c>
      <c r="N67" s="135" t="e">
        <f>NA()</f>
        <v>#N/A</v>
      </c>
      <c r="O67" s="135">
        <f>IF(ISNUMBER('将来負担比率（分子）の構造'!M$52), IF('将来負担比率（分子）の構造'!M$52 &lt; 0, 0, '将来負担比率（分子）の構造'!M$52), NA())</f>
        <v>3023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31" workbookViewId="0">
      <selection activeCell="BW43" sqref="BW43"/>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3165048</v>
      </c>
      <c r="S5" s="583"/>
      <c r="T5" s="583"/>
      <c r="U5" s="583"/>
      <c r="V5" s="583"/>
      <c r="W5" s="583"/>
      <c r="X5" s="583"/>
      <c r="Y5" s="584"/>
      <c r="Z5" s="585">
        <v>49.7</v>
      </c>
      <c r="AA5" s="585"/>
      <c r="AB5" s="585"/>
      <c r="AC5" s="585"/>
      <c r="AD5" s="586">
        <v>3165048</v>
      </c>
      <c r="AE5" s="586"/>
      <c r="AF5" s="586"/>
      <c r="AG5" s="586"/>
      <c r="AH5" s="586"/>
      <c r="AI5" s="586"/>
      <c r="AJ5" s="586"/>
      <c r="AK5" s="586"/>
      <c r="AL5" s="587">
        <v>81.599999999999994</v>
      </c>
      <c r="AM5" s="588"/>
      <c r="AN5" s="588"/>
      <c r="AO5" s="589"/>
      <c r="AP5" s="579" t="s">
        <v>208</v>
      </c>
      <c r="AQ5" s="580"/>
      <c r="AR5" s="580"/>
      <c r="AS5" s="580"/>
      <c r="AT5" s="580"/>
      <c r="AU5" s="580"/>
      <c r="AV5" s="580"/>
      <c r="AW5" s="580"/>
      <c r="AX5" s="580"/>
      <c r="AY5" s="580"/>
      <c r="AZ5" s="580"/>
      <c r="BA5" s="580"/>
      <c r="BB5" s="580"/>
      <c r="BC5" s="580"/>
      <c r="BD5" s="580"/>
      <c r="BE5" s="580"/>
      <c r="BF5" s="581"/>
      <c r="BG5" s="593">
        <v>3165048</v>
      </c>
      <c r="BH5" s="594"/>
      <c r="BI5" s="594"/>
      <c r="BJ5" s="594"/>
      <c r="BK5" s="594"/>
      <c r="BL5" s="594"/>
      <c r="BM5" s="594"/>
      <c r="BN5" s="595"/>
      <c r="BO5" s="596">
        <v>100</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84814</v>
      </c>
      <c r="S6" s="594"/>
      <c r="T6" s="594"/>
      <c r="U6" s="594"/>
      <c r="V6" s="594"/>
      <c r="W6" s="594"/>
      <c r="X6" s="594"/>
      <c r="Y6" s="595"/>
      <c r="Z6" s="596">
        <v>1.3</v>
      </c>
      <c r="AA6" s="596"/>
      <c r="AB6" s="596"/>
      <c r="AC6" s="596"/>
      <c r="AD6" s="597">
        <v>84814</v>
      </c>
      <c r="AE6" s="597"/>
      <c r="AF6" s="597"/>
      <c r="AG6" s="597"/>
      <c r="AH6" s="597"/>
      <c r="AI6" s="597"/>
      <c r="AJ6" s="597"/>
      <c r="AK6" s="597"/>
      <c r="AL6" s="598">
        <v>2.2000000000000002</v>
      </c>
      <c r="AM6" s="599"/>
      <c r="AN6" s="599"/>
      <c r="AO6" s="600"/>
      <c r="AP6" s="590" t="s">
        <v>214</v>
      </c>
      <c r="AQ6" s="591"/>
      <c r="AR6" s="591"/>
      <c r="AS6" s="591"/>
      <c r="AT6" s="591"/>
      <c r="AU6" s="591"/>
      <c r="AV6" s="591"/>
      <c r="AW6" s="591"/>
      <c r="AX6" s="591"/>
      <c r="AY6" s="591"/>
      <c r="AZ6" s="591"/>
      <c r="BA6" s="591"/>
      <c r="BB6" s="591"/>
      <c r="BC6" s="591"/>
      <c r="BD6" s="591"/>
      <c r="BE6" s="591"/>
      <c r="BF6" s="592"/>
      <c r="BG6" s="593">
        <v>3165048</v>
      </c>
      <c r="BH6" s="594"/>
      <c r="BI6" s="594"/>
      <c r="BJ6" s="594"/>
      <c r="BK6" s="594"/>
      <c r="BL6" s="594"/>
      <c r="BM6" s="594"/>
      <c r="BN6" s="595"/>
      <c r="BO6" s="596">
        <v>100</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95899</v>
      </c>
      <c r="CS6" s="594"/>
      <c r="CT6" s="594"/>
      <c r="CU6" s="594"/>
      <c r="CV6" s="594"/>
      <c r="CW6" s="594"/>
      <c r="CX6" s="594"/>
      <c r="CY6" s="595"/>
      <c r="CZ6" s="596">
        <v>1.6</v>
      </c>
      <c r="DA6" s="596"/>
      <c r="DB6" s="596"/>
      <c r="DC6" s="596"/>
      <c r="DD6" s="602" t="s">
        <v>209</v>
      </c>
      <c r="DE6" s="594"/>
      <c r="DF6" s="594"/>
      <c r="DG6" s="594"/>
      <c r="DH6" s="594"/>
      <c r="DI6" s="594"/>
      <c r="DJ6" s="594"/>
      <c r="DK6" s="594"/>
      <c r="DL6" s="594"/>
      <c r="DM6" s="594"/>
      <c r="DN6" s="594"/>
      <c r="DO6" s="594"/>
      <c r="DP6" s="595"/>
      <c r="DQ6" s="602">
        <v>95899</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3613</v>
      </c>
      <c r="S7" s="594"/>
      <c r="T7" s="594"/>
      <c r="U7" s="594"/>
      <c r="V7" s="594"/>
      <c r="W7" s="594"/>
      <c r="X7" s="594"/>
      <c r="Y7" s="595"/>
      <c r="Z7" s="596">
        <v>0.1</v>
      </c>
      <c r="AA7" s="596"/>
      <c r="AB7" s="596"/>
      <c r="AC7" s="596"/>
      <c r="AD7" s="597">
        <v>3613</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1450379</v>
      </c>
      <c r="BH7" s="594"/>
      <c r="BI7" s="594"/>
      <c r="BJ7" s="594"/>
      <c r="BK7" s="594"/>
      <c r="BL7" s="594"/>
      <c r="BM7" s="594"/>
      <c r="BN7" s="595"/>
      <c r="BO7" s="596">
        <v>45.8</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907396</v>
      </c>
      <c r="CS7" s="594"/>
      <c r="CT7" s="594"/>
      <c r="CU7" s="594"/>
      <c r="CV7" s="594"/>
      <c r="CW7" s="594"/>
      <c r="CX7" s="594"/>
      <c r="CY7" s="595"/>
      <c r="CZ7" s="596">
        <v>15.2</v>
      </c>
      <c r="DA7" s="596"/>
      <c r="DB7" s="596"/>
      <c r="DC7" s="596"/>
      <c r="DD7" s="602">
        <v>10705</v>
      </c>
      <c r="DE7" s="594"/>
      <c r="DF7" s="594"/>
      <c r="DG7" s="594"/>
      <c r="DH7" s="594"/>
      <c r="DI7" s="594"/>
      <c r="DJ7" s="594"/>
      <c r="DK7" s="594"/>
      <c r="DL7" s="594"/>
      <c r="DM7" s="594"/>
      <c r="DN7" s="594"/>
      <c r="DO7" s="594"/>
      <c r="DP7" s="595"/>
      <c r="DQ7" s="602">
        <v>829086</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16521</v>
      </c>
      <c r="S8" s="594"/>
      <c r="T8" s="594"/>
      <c r="U8" s="594"/>
      <c r="V8" s="594"/>
      <c r="W8" s="594"/>
      <c r="X8" s="594"/>
      <c r="Y8" s="595"/>
      <c r="Z8" s="596">
        <v>0.3</v>
      </c>
      <c r="AA8" s="596"/>
      <c r="AB8" s="596"/>
      <c r="AC8" s="596"/>
      <c r="AD8" s="597">
        <v>16521</v>
      </c>
      <c r="AE8" s="597"/>
      <c r="AF8" s="597"/>
      <c r="AG8" s="597"/>
      <c r="AH8" s="597"/>
      <c r="AI8" s="597"/>
      <c r="AJ8" s="597"/>
      <c r="AK8" s="597"/>
      <c r="AL8" s="598">
        <v>0.4</v>
      </c>
      <c r="AM8" s="599"/>
      <c r="AN8" s="599"/>
      <c r="AO8" s="600"/>
      <c r="AP8" s="590" t="s">
        <v>220</v>
      </c>
      <c r="AQ8" s="591"/>
      <c r="AR8" s="591"/>
      <c r="AS8" s="591"/>
      <c r="AT8" s="591"/>
      <c r="AU8" s="591"/>
      <c r="AV8" s="591"/>
      <c r="AW8" s="591"/>
      <c r="AX8" s="591"/>
      <c r="AY8" s="591"/>
      <c r="AZ8" s="591"/>
      <c r="BA8" s="591"/>
      <c r="BB8" s="591"/>
      <c r="BC8" s="591"/>
      <c r="BD8" s="591"/>
      <c r="BE8" s="591"/>
      <c r="BF8" s="592"/>
      <c r="BG8" s="593">
        <v>30303</v>
      </c>
      <c r="BH8" s="594"/>
      <c r="BI8" s="594"/>
      <c r="BJ8" s="594"/>
      <c r="BK8" s="594"/>
      <c r="BL8" s="594"/>
      <c r="BM8" s="594"/>
      <c r="BN8" s="595"/>
      <c r="BO8" s="596">
        <v>1</v>
      </c>
      <c r="BP8" s="596"/>
      <c r="BQ8" s="596"/>
      <c r="BR8" s="596"/>
      <c r="BS8" s="602" t="s">
        <v>111</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1824719</v>
      </c>
      <c r="CS8" s="594"/>
      <c r="CT8" s="594"/>
      <c r="CU8" s="594"/>
      <c r="CV8" s="594"/>
      <c r="CW8" s="594"/>
      <c r="CX8" s="594"/>
      <c r="CY8" s="595"/>
      <c r="CZ8" s="596">
        <v>30.6</v>
      </c>
      <c r="DA8" s="596"/>
      <c r="DB8" s="596"/>
      <c r="DC8" s="596"/>
      <c r="DD8" s="602">
        <v>3006</v>
      </c>
      <c r="DE8" s="594"/>
      <c r="DF8" s="594"/>
      <c r="DG8" s="594"/>
      <c r="DH8" s="594"/>
      <c r="DI8" s="594"/>
      <c r="DJ8" s="594"/>
      <c r="DK8" s="594"/>
      <c r="DL8" s="594"/>
      <c r="DM8" s="594"/>
      <c r="DN8" s="594"/>
      <c r="DO8" s="594"/>
      <c r="DP8" s="595"/>
      <c r="DQ8" s="602">
        <v>914523</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10155</v>
      </c>
      <c r="S9" s="594"/>
      <c r="T9" s="594"/>
      <c r="U9" s="594"/>
      <c r="V9" s="594"/>
      <c r="W9" s="594"/>
      <c r="X9" s="594"/>
      <c r="Y9" s="595"/>
      <c r="Z9" s="596">
        <v>0.2</v>
      </c>
      <c r="AA9" s="596"/>
      <c r="AB9" s="596"/>
      <c r="AC9" s="596"/>
      <c r="AD9" s="597">
        <v>10155</v>
      </c>
      <c r="AE9" s="597"/>
      <c r="AF9" s="597"/>
      <c r="AG9" s="597"/>
      <c r="AH9" s="597"/>
      <c r="AI9" s="597"/>
      <c r="AJ9" s="597"/>
      <c r="AK9" s="597"/>
      <c r="AL9" s="598">
        <v>0.3</v>
      </c>
      <c r="AM9" s="599"/>
      <c r="AN9" s="599"/>
      <c r="AO9" s="600"/>
      <c r="AP9" s="590" t="s">
        <v>223</v>
      </c>
      <c r="AQ9" s="591"/>
      <c r="AR9" s="591"/>
      <c r="AS9" s="591"/>
      <c r="AT9" s="591"/>
      <c r="AU9" s="591"/>
      <c r="AV9" s="591"/>
      <c r="AW9" s="591"/>
      <c r="AX9" s="591"/>
      <c r="AY9" s="591"/>
      <c r="AZ9" s="591"/>
      <c r="BA9" s="591"/>
      <c r="BB9" s="591"/>
      <c r="BC9" s="591"/>
      <c r="BD9" s="591"/>
      <c r="BE9" s="591"/>
      <c r="BF9" s="592"/>
      <c r="BG9" s="593">
        <v>884150</v>
      </c>
      <c r="BH9" s="594"/>
      <c r="BI9" s="594"/>
      <c r="BJ9" s="594"/>
      <c r="BK9" s="594"/>
      <c r="BL9" s="594"/>
      <c r="BM9" s="594"/>
      <c r="BN9" s="595"/>
      <c r="BO9" s="596">
        <v>27.9</v>
      </c>
      <c r="BP9" s="596"/>
      <c r="BQ9" s="596"/>
      <c r="BR9" s="596"/>
      <c r="BS9" s="602" t="s">
        <v>111</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492300</v>
      </c>
      <c r="CS9" s="594"/>
      <c r="CT9" s="594"/>
      <c r="CU9" s="594"/>
      <c r="CV9" s="594"/>
      <c r="CW9" s="594"/>
      <c r="CX9" s="594"/>
      <c r="CY9" s="595"/>
      <c r="CZ9" s="596">
        <v>8.3000000000000007</v>
      </c>
      <c r="DA9" s="596"/>
      <c r="DB9" s="596"/>
      <c r="DC9" s="596"/>
      <c r="DD9" s="602">
        <v>17658</v>
      </c>
      <c r="DE9" s="594"/>
      <c r="DF9" s="594"/>
      <c r="DG9" s="594"/>
      <c r="DH9" s="594"/>
      <c r="DI9" s="594"/>
      <c r="DJ9" s="594"/>
      <c r="DK9" s="594"/>
      <c r="DL9" s="594"/>
      <c r="DM9" s="594"/>
      <c r="DN9" s="594"/>
      <c r="DO9" s="594"/>
      <c r="DP9" s="595"/>
      <c r="DQ9" s="602">
        <v>487186</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192353</v>
      </c>
      <c r="S10" s="594"/>
      <c r="T10" s="594"/>
      <c r="U10" s="594"/>
      <c r="V10" s="594"/>
      <c r="W10" s="594"/>
      <c r="X10" s="594"/>
      <c r="Y10" s="595"/>
      <c r="Z10" s="596">
        <v>3</v>
      </c>
      <c r="AA10" s="596"/>
      <c r="AB10" s="596"/>
      <c r="AC10" s="596"/>
      <c r="AD10" s="597">
        <v>192353</v>
      </c>
      <c r="AE10" s="597"/>
      <c r="AF10" s="597"/>
      <c r="AG10" s="597"/>
      <c r="AH10" s="597"/>
      <c r="AI10" s="597"/>
      <c r="AJ10" s="597"/>
      <c r="AK10" s="597"/>
      <c r="AL10" s="598">
        <v>5</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46775</v>
      </c>
      <c r="BH10" s="594"/>
      <c r="BI10" s="594"/>
      <c r="BJ10" s="594"/>
      <c r="BK10" s="594"/>
      <c r="BL10" s="594"/>
      <c r="BM10" s="594"/>
      <c r="BN10" s="595"/>
      <c r="BO10" s="596">
        <v>1.5</v>
      </c>
      <c r="BP10" s="596"/>
      <c r="BQ10" s="596"/>
      <c r="BR10" s="596"/>
      <c r="BS10" s="602" t="s">
        <v>111</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t="s">
        <v>111</v>
      </c>
      <c r="CS10" s="594"/>
      <c r="CT10" s="594"/>
      <c r="CU10" s="594"/>
      <c r="CV10" s="594"/>
      <c r="CW10" s="594"/>
      <c r="CX10" s="594"/>
      <c r="CY10" s="595"/>
      <c r="CZ10" s="596" t="s">
        <v>111</v>
      </c>
      <c r="DA10" s="596"/>
      <c r="DB10" s="596"/>
      <c r="DC10" s="596"/>
      <c r="DD10" s="602" t="s">
        <v>111</v>
      </c>
      <c r="DE10" s="594"/>
      <c r="DF10" s="594"/>
      <c r="DG10" s="594"/>
      <c r="DH10" s="594"/>
      <c r="DI10" s="594"/>
      <c r="DJ10" s="594"/>
      <c r="DK10" s="594"/>
      <c r="DL10" s="594"/>
      <c r="DM10" s="594"/>
      <c r="DN10" s="594"/>
      <c r="DO10" s="594"/>
      <c r="DP10" s="595"/>
      <c r="DQ10" s="602" t="s">
        <v>111</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67728</v>
      </c>
      <c r="S11" s="594"/>
      <c r="T11" s="594"/>
      <c r="U11" s="594"/>
      <c r="V11" s="594"/>
      <c r="W11" s="594"/>
      <c r="X11" s="594"/>
      <c r="Y11" s="595"/>
      <c r="Z11" s="596">
        <v>1.1000000000000001</v>
      </c>
      <c r="AA11" s="596"/>
      <c r="AB11" s="596"/>
      <c r="AC11" s="596"/>
      <c r="AD11" s="597">
        <v>67728</v>
      </c>
      <c r="AE11" s="597"/>
      <c r="AF11" s="597"/>
      <c r="AG11" s="597"/>
      <c r="AH11" s="597"/>
      <c r="AI11" s="597"/>
      <c r="AJ11" s="597"/>
      <c r="AK11" s="597"/>
      <c r="AL11" s="598">
        <v>1.7</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489151</v>
      </c>
      <c r="BH11" s="594"/>
      <c r="BI11" s="594"/>
      <c r="BJ11" s="594"/>
      <c r="BK11" s="594"/>
      <c r="BL11" s="594"/>
      <c r="BM11" s="594"/>
      <c r="BN11" s="595"/>
      <c r="BO11" s="596">
        <v>15.5</v>
      </c>
      <c r="BP11" s="596"/>
      <c r="BQ11" s="596"/>
      <c r="BR11" s="596"/>
      <c r="BS11" s="602" t="s">
        <v>111</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472193</v>
      </c>
      <c r="CS11" s="594"/>
      <c r="CT11" s="594"/>
      <c r="CU11" s="594"/>
      <c r="CV11" s="594"/>
      <c r="CW11" s="594"/>
      <c r="CX11" s="594"/>
      <c r="CY11" s="595"/>
      <c r="CZ11" s="596">
        <v>7.9</v>
      </c>
      <c r="DA11" s="596"/>
      <c r="DB11" s="596"/>
      <c r="DC11" s="596"/>
      <c r="DD11" s="602">
        <v>115573</v>
      </c>
      <c r="DE11" s="594"/>
      <c r="DF11" s="594"/>
      <c r="DG11" s="594"/>
      <c r="DH11" s="594"/>
      <c r="DI11" s="594"/>
      <c r="DJ11" s="594"/>
      <c r="DK11" s="594"/>
      <c r="DL11" s="594"/>
      <c r="DM11" s="594"/>
      <c r="DN11" s="594"/>
      <c r="DO11" s="594"/>
      <c r="DP11" s="595"/>
      <c r="DQ11" s="602">
        <v>199566</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1507655</v>
      </c>
      <c r="BH12" s="594"/>
      <c r="BI12" s="594"/>
      <c r="BJ12" s="594"/>
      <c r="BK12" s="594"/>
      <c r="BL12" s="594"/>
      <c r="BM12" s="594"/>
      <c r="BN12" s="595"/>
      <c r="BO12" s="596">
        <v>47.6</v>
      </c>
      <c r="BP12" s="596"/>
      <c r="BQ12" s="596"/>
      <c r="BR12" s="596"/>
      <c r="BS12" s="602" t="s">
        <v>111</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31483</v>
      </c>
      <c r="CS12" s="594"/>
      <c r="CT12" s="594"/>
      <c r="CU12" s="594"/>
      <c r="CV12" s="594"/>
      <c r="CW12" s="594"/>
      <c r="CX12" s="594"/>
      <c r="CY12" s="595"/>
      <c r="CZ12" s="596">
        <v>0.5</v>
      </c>
      <c r="DA12" s="596"/>
      <c r="DB12" s="596"/>
      <c r="DC12" s="596"/>
      <c r="DD12" s="602">
        <v>284</v>
      </c>
      <c r="DE12" s="594"/>
      <c r="DF12" s="594"/>
      <c r="DG12" s="594"/>
      <c r="DH12" s="594"/>
      <c r="DI12" s="594"/>
      <c r="DJ12" s="594"/>
      <c r="DK12" s="594"/>
      <c r="DL12" s="594"/>
      <c r="DM12" s="594"/>
      <c r="DN12" s="594"/>
      <c r="DO12" s="594"/>
      <c r="DP12" s="595"/>
      <c r="DQ12" s="602">
        <v>29483</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16545</v>
      </c>
      <c r="S13" s="594"/>
      <c r="T13" s="594"/>
      <c r="U13" s="594"/>
      <c r="V13" s="594"/>
      <c r="W13" s="594"/>
      <c r="X13" s="594"/>
      <c r="Y13" s="595"/>
      <c r="Z13" s="596">
        <v>0.3</v>
      </c>
      <c r="AA13" s="596"/>
      <c r="AB13" s="596"/>
      <c r="AC13" s="596"/>
      <c r="AD13" s="597">
        <v>16545</v>
      </c>
      <c r="AE13" s="597"/>
      <c r="AF13" s="597"/>
      <c r="AG13" s="597"/>
      <c r="AH13" s="597"/>
      <c r="AI13" s="597"/>
      <c r="AJ13" s="597"/>
      <c r="AK13" s="597"/>
      <c r="AL13" s="598">
        <v>0.4</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1505399</v>
      </c>
      <c r="BH13" s="594"/>
      <c r="BI13" s="594"/>
      <c r="BJ13" s="594"/>
      <c r="BK13" s="594"/>
      <c r="BL13" s="594"/>
      <c r="BM13" s="594"/>
      <c r="BN13" s="595"/>
      <c r="BO13" s="596">
        <v>47.6</v>
      </c>
      <c r="BP13" s="596"/>
      <c r="BQ13" s="596"/>
      <c r="BR13" s="596"/>
      <c r="BS13" s="602" t="s">
        <v>111</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376099</v>
      </c>
      <c r="CS13" s="594"/>
      <c r="CT13" s="594"/>
      <c r="CU13" s="594"/>
      <c r="CV13" s="594"/>
      <c r="CW13" s="594"/>
      <c r="CX13" s="594"/>
      <c r="CY13" s="595"/>
      <c r="CZ13" s="596">
        <v>6.3</v>
      </c>
      <c r="DA13" s="596"/>
      <c r="DB13" s="596"/>
      <c r="DC13" s="596"/>
      <c r="DD13" s="602">
        <v>156344</v>
      </c>
      <c r="DE13" s="594"/>
      <c r="DF13" s="594"/>
      <c r="DG13" s="594"/>
      <c r="DH13" s="594"/>
      <c r="DI13" s="594"/>
      <c r="DJ13" s="594"/>
      <c r="DK13" s="594"/>
      <c r="DL13" s="594"/>
      <c r="DM13" s="594"/>
      <c r="DN13" s="594"/>
      <c r="DO13" s="594"/>
      <c r="DP13" s="595"/>
      <c r="DQ13" s="602">
        <v>323423</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33514</v>
      </c>
      <c r="BH14" s="594"/>
      <c r="BI14" s="594"/>
      <c r="BJ14" s="594"/>
      <c r="BK14" s="594"/>
      <c r="BL14" s="594"/>
      <c r="BM14" s="594"/>
      <c r="BN14" s="595"/>
      <c r="BO14" s="596">
        <v>1.1000000000000001</v>
      </c>
      <c r="BP14" s="596"/>
      <c r="BQ14" s="596"/>
      <c r="BR14" s="596"/>
      <c r="BS14" s="602" t="s">
        <v>111</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307433</v>
      </c>
      <c r="CS14" s="594"/>
      <c r="CT14" s="594"/>
      <c r="CU14" s="594"/>
      <c r="CV14" s="594"/>
      <c r="CW14" s="594"/>
      <c r="CX14" s="594"/>
      <c r="CY14" s="595"/>
      <c r="CZ14" s="596">
        <v>5.2</v>
      </c>
      <c r="DA14" s="596"/>
      <c r="DB14" s="596"/>
      <c r="DC14" s="596"/>
      <c r="DD14" s="602">
        <v>3232</v>
      </c>
      <c r="DE14" s="594"/>
      <c r="DF14" s="594"/>
      <c r="DG14" s="594"/>
      <c r="DH14" s="594"/>
      <c r="DI14" s="594"/>
      <c r="DJ14" s="594"/>
      <c r="DK14" s="594"/>
      <c r="DL14" s="594"/>
      <c r="DM14" s="594"/>
      <c r="DN14" s="594"/>
      <c r="DO14" s="594"/>
      <c r="DP14" s="595"/>
      <c r="DQ14" s="602">
        <v>307433</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15489</v>
      </c>
      <c r="S15" s="594"/>
      <c r="T15" s="594"/>
      <c r="U15" s="594"/>
      <c r="V15" s="594"/>
      <c r="W15" s="594"/>
      <c r="X15" s="594"/>
      <c r="Y15" s="595"/>
      <c r="Z15" s="596">
        <v>0.2</v>
      </c>
      <c r="AA15" s="596"/>
      <c r="AB15" s="596"/>
      <c r="AC15" s="596"/>
      <c r="AD15" s="597">
        <v>15489</v>
      </c>
      <c r="AE15" s="597"/>
      <c r="AF15" s="597"/>
      <c r="AG15" s="597"/>
      <c r="AH15" s="597"/>
      <c r="AI15" s="597"/>
      <c r="AJ15" s="597"/>
      <c r="AK15" s="597"/>
      <c r="AL15" s="598">
        <v>0.4</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173500</v>
      </c>
      <c r="BH15" s="594"/>
      <c r="BI15" s="594"/>
      <c r="BJ15" s="594"/>
      <c r="BK15" s="594"/>
      <c r="BL15" s="594"/>
      <c r="BM15" s="594"/>
      <c r="BN15" s="595"/>
      <c r="BO15" s="596">
        <v>5.5</v>
      </c>
      <c r="BP15" s="596"/>
      <c r="BQ15" s="596"/>
      <c r="BR15" s="596"/>
      <c r="BS15" s="602" t="s">
        <v>111</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839964</v>
      </c>
      <c r="CS15" s="594"/>
      <c r="CT15" s="594"/>
      <c r="CU15" s="594"/>
      <c r="CV15" s="594"/>
      <c r="CW15" s="594"/>
      <c r="CX15" s="594"/>
      <c r="CY15" s="595"/>
      <c r="CZ15" s="596">
        <v>14.1</v>
      </c>
      <c r="DA15" s="596"/>
      <c r="DB15" s="596"/>
      <c r="DC15" s="596"/>
      <c r="DD15" s="602">
        <v>77843</v>
      </c>
      <c r="DE15" s="594"/>
      <c r="DF15" s="594"/>
      <c r="DG15" s="594"/>
      <c r="DH15" s="594"/>
      <c r="DI15" s="594"/>
      <c r="DJ15" s="594"/>
      <c r="DK15" s="594"/>
      <c r="DL15" s="594"/>
      <c r="DM15" s="594"/>
      <c r="DN15" s="594"/>
      <c r="DO15" s="594"/>
      <c r="DP15" s="595"/>
      <c r="DQ15" s="602">
        <v>752699</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354839</v>
      </c>
      <c r="S16" s="594"/>
      <c r="T16" s="594"/>
      <c r="U16" s="594"/>
      <c r="V16" s="594"/>
      <c r="W16" s="594"/>
      <c r="X16" s="594"/>
      <c r="Y16" s="595"/>
      <c r="Z16" s="596">
        <v>5.6</v>
      </c>
      <c r="AA16" s="596"/>
      <c r="AB16" s="596"/>
      <c r="AC16" s="596"/>
      <c r="AD16" s="597">
        <v>263575</v>
      </c>
      <c r="AE16" s="597"/>
      <c r="AF16" s="597"/>
      <c r="AG16" s="597"/>
      <c r="AH16" s="597"/>
      <c r="AI16" s="597"/>
      <c r="AJ16" s="597"/>
      <c r="AK16" s="597"/>
      <c r="AL16" s="598">
        <v>6.8</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111</v>
      </c>
      <c r="CS16" s="594"/>
      <c r="CT16" s="594"/>
      <c r="CU16" s="594"/>
      <c r="CV16" s="594"/>
      <c r="CW16" s="594"/>
      <c r="CX16" s="594"/>
      <c r="CY16" s="595"/>
      <c r="CZ16" s="596" t="s">
        <v>111</v>
      </c>
      <c r="DA16" s="596"/>
      <c r="DB16" s="596"/>
      <c r="DC16" s="596"/>
      <c r="DD16" s="602" t="s">
        <v>111</v>
      </c>
      <c r="DE16" s="594"/>
      <c r="DF16" s="594"/>
      <c r="DG16" s="594"/>
      <c r="DH16" s="594"/>
      <c r="DI16" s="594"/>
      <c r="DJ16" s="594"/>
      <c r="DK16" s="594"/>
      <c r="DL16" s="594"/>
      <c r="DM16" s="594"/>
      <c r="DN16" s="594"/>
      <c r="DO16" s="594"/>
      <c r="DP16" s="595"/>
      <c r="DQ16" s="602" t="s">
        <v>111</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263575</v>
      </c>
      <c r="S17" s="594"/>
      <c r="T17" s="594"/>
      <c r="U17" s="594"/>
      <c r="V17" s="594"/>
      <c r="W17" s="594"/>
      <c r="X17" s="594"/>
      <c r="Y17" s="595"/>
      <c r="Z17" s="596">
        <v>4.0999999999999996</v>
      </c>
      <c r="AA17" s="596"/>
      <c r="AB17" s="596"/>
      <c r="AC17" s="596"/>
      <c r="AD17" s="597">
        <v>263575</v>
      </c>
      <c r="AE17" s="597"/>
      <c r="AF17" s="597"/>
      <c r="AG17" s="597"/>
      <c r="AH17" s="597"/>
      <c r="AI17" s="597"/>
      <c r="AJ17" s="597"/>
      <c r="AK17" s="597"/>
      <c r="AL17" s="598">
        <v>6.8</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608140</v>
      </c>
      <c r="CS17" s="594"/>
      <c r="CT17" s="594"/>
      <c r="CU17" s="594"/>
      <c r="CV17" s="594"/>
      <c r="CW17" s="594"/>
      <c r="CX17" s="594"/>
      <c r="CY17" s="595"/>
      <c r="CZ17" s="596">
        <v>10.199999999999999</v>
      </c>
      <c r="DA17" s="596"/>
      <c r="DB17" s="596"/>
      <c r="DC17" s="596"/>
      <c r="DD17" s="602" t="s">
        <v>111</v>
      </c>
      <c r="DE17" s="594"/>
      <c r="DF17" s="594"/>
      <c r="DG17" s="594"/>
      <c r="DH17" s="594"/>
      <c r="DI17" s="594"/>
      <c r="DJ17" s="594"/>
      <c r="DK17" s="594"/>
      <c r="DL17" s="594"/>
      <c r="DM17" s="594"/>
      <c r="DN17" s="594"/>
      <c r="DO17" s="594"/>
      <c r="DP17" s="595"/>
      <c r="DQ17" s="602">
        <v>608140</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91263</v>
      </c>
      <c r="S18" s="594"/>
      <c r="T18" s="594"/>
      <c r="U18" s="594"/>
      <c r="V18" s="594"/>
      <c r="W18" s="594"/>
      <c r="X18" s="594"/>
      <c r="Y18" s="595"/>
      <c r="Z18" s="596">
        <v>1.4</v>
      </c>
      <c r="AA18" s="596"/>
      <c r="AB18" s="596"/>
      <c r="AC18" s="596"/>
      <c r="AD18" s="597" t="s">
        <v>111</v>
      </c>
      <c r="AE18" s="597"/>
      <c r="AF18" s="597"/>
      <c r="AG18" s="597"/>
      <c r="AH18" s="597"/>
      <c r="AI18" s="597"/>
      <c r="AJ18" s="597"/>
      <c r="AK18" s="597"/>
      <c r="AL18" s="598" t="s">
        <v>111</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111</v>
      </c>
      <c r="AE19" s="597"/>
      <c r="AF19" s="597"/>
      <c r="AG19" s="597"/>
      <c r="AH19" s="597"/>
      <c r="AI19" s="597"/>
      <c r="AJ19" s="597"/>
      <c r="AK19" s="597"/>
      <c r="AL19" s="598" t="s">
        <v>111</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t="s">
        <v>111</v>
      </c>
      <c r="BH19" s="594"/>
      <c r="BI19" s="594"/>
      <c r="BJ19" s="594"/>
      <c r="BK19" s="594"/>
      <c r="BL19" s="594"/>
      <c r="BM19" s="594"/>
      <c r="BN19" s="595"/>
      <c r="BO19" s="596" t="s">
        <v>111</v>
      </c>
      <c r="BP19" s="596"/>
      <c r="BQ19" s="596"/>
      <c r="BR19" s="596"/>
      <c r="BS19" s="602" t="s">
        <v>111</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3927105</v>
      </c>
      <c r="S20" s="594"/>
      <c r="T20" s="594"/>
      <c r="U20" s="594"/>
      <c r="V20" s="594"/>
      <c r="W20" s="594"/>
      <c r="X20" s="594"/>
      <c r="Y20" s="595"/>
      <c r="Z20" s="596">
        <v>61.7</v>
      </c>
      <c r="AA20" s="596"/>
      <c r="AB20" s="596"/>
      <c r="AC20" s="596"/>
      <c r="AD20" s="597">
        <v>3835841</v>
      </c>
      <c r="AE20" s="597"/>
      <c r="AF20" s="597"/>
      <c r="AG20" s="597"/>
      <c r="AH20" s="597"/>
      <c r="AI20" s="597"/>
      <c r="AJ20" s="597"/>
      <c r="AK20" s="597"/>
      <c r="AL20" s="598">
        <v>98.9</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t="s">
        <v>111</v>
      </c>
      <c r="BH20" s="594"/>
      <c r="BI20" s="594"/>
      <c r="BJ20" s="594"/>
      <c r="BK20" s="594"/>
      <c r="BL20" s="594"/>
      <c r="BM20" s="594"/>
      <c r="BN20" s="595"/>
      <c r="BO20" s="596" t="s">
        <v>111</v>
      </c>
      <c r="BP20" s="596"/>
      <c r="BQ20" s="596"/>
      <c r="BR20" s="596"/>
      <c r="BS20" s="602" t="s">
        <v>111</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5955626</v>
      </c>
      <c r="CS20" s="594"/>
      <c r="CT20" s="594"/>
      <c r="CU20" s="594"/>
      <c r="CV20" s="594"/>
      <c r="CW20" s="594"/>
      <c r="CX20" s="594"/>
      <c r="CY20" s="595"/>
      <c r="CZ20" s="596">
        <v>100</v>
      </c>
      <c r="DA20" s="596"/>
      <c r="DB20" s="596"/>
      <c r="DC20" s="596"/>
      <c r="DD20" s="602">
        <v>384645</v>
      </c>
      <c r="DE20" s="594"/>
      <c r="DF20" s="594"/>
      <c r="DG20" s="594"/>
      <c r="DH20" s="594"/>
      <c r="DI20" s="594"/>
      <c r="DJ20" s="594"/>
      <c r="DK20" s="594"/>
      <c r="DL20" s="594"/>
      <c r="DM20" s="594"/>
      <c r="DN20" s="594"/>
      <c r="DO20" s="594"/>
      <c r="DP20" s="595"/>
      <c r="DQ20" s="602">
        <v>4547438</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2786</v>
      </c>
      <c r="S21" s="594"/>
      <c r="T21" s="594"/>
      <c r="U21" s="594"/>
      <c r="V21" s="594"/>
      <c r="W21" s="594"/>
      <c r="X21" s="594"/>
      <c r="Y21" s="595"/>
      <c r="Z21" s="596">
        <v>0</v>
      </c>
      <c r="AA21" s="596"/>
      <c r="AB21" s="596"/>
      <c r="AC21" s="596"/>
      <c r="AD21" s="597">
        <v>2786</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95021</v>
      </c>
      <c r="S22" s="594"/>
      <c r="T22" s="594"/>
      <c r="U22" s="594"/>
      <c r="V22" s="594"/>
      <c r="W22" s="594"/>
      <c r="X22" s="594"/>
      <c r="Y22" s="595"/>
      <c r="Z22" s="596">
        <v>1.5</v>
      </c>
      <c r="AA22" s="596"/>
      <c r="AB22" s="596"/>
      <c r="AC22" s="596"/>
      <c r="AD22" s="597" t="s">
        <v>111</v>
      </c>
      <c r="AE22" s="597"/>
      <c r="AF22" s="597"/>
      <c r="AG22" s="597"/>
      <c r="AH22" s="597"/>
      <c r="AI22" s="597"/>
      <c r="AJ22" s="597"/>
      <c r="AK22" s="597"/>
      <c r="AL22" s="598" t="s">
        <v>111</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61618</v>
      </c>
      <c r="S23" s="594"/>
      <c r="T23" s="594"/>
      <c r="U23" s="594"/>
      <c r="V23" s="594"/>
      <c r="W23" s="594"/>
      <c r="X23" s="594"/>
      <c r="Y23" s="595"/>
      <c r="Z23" s="596">
        <v>1</v>
      </c>
      <c r="AA23" s="596"/>
      <c r="AB23" s="596"/>
      <c r="AC23" s="596"/>
      <c r="AD23" s="597">
        <v>18486</v>
      </c>
      <c r="AE23" s="597"/>
      <c r="AF23" s="597"/>
      <c r="AG23" s="597"/>
      <c r="AH23" s="597"/>
      <c r="AI23" s="597"/>
      <c r="AJ23" s="597"/>
      <c r="AK23" s="597"/>
      <c r="AL23" s="598">
        <v>0.5</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111</v>
      </c>
      <c r="BH23" s="594"/>
      <c r="BI23" s="594"/>
      <c r="BJ23" s="594"/>
      <c r="BK23" s="594"/>
      <c r="BL23" s="594"/>
      <c r="BM23" s="594"/>
      <c r="BN23" s="595"/>
      <c r="BO23" s="596" t="s">
        <v>111</v>
      </c>
      <c r="BP23" s="596"/>
      <c r="BQ23" s="596"/>
      <c r="BR23" s="596"/>
      <c r="BS23" s="602" t="s">
        <v>111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7932</v>
      </c>
      <c r="S24" s="594"/>
      <c r="T24" s="594"/>
      <c r="U24" s="594"/>
      <c r="V24" s="594"/>
      <c r="W24" s="594"/>
      <c r="X24" s="594"/>
      <c r="Y24" s="595"/>
      <c r="Z24" s="596">
        <v>0.1</v>
      </c>
      <c r="AA24" s="596"/>
      <c r="AB24" s="596"/>
      <c r="AC24" s="596"/>
      <c r="AD24" s="597" t="s">
        <v>111</v>
      </c>
      <c r="AE24" s="597"/>
      <c r="AF24" s="597"/>
      <c r="AG24" s="597"/>
      <c r="AH24" s="597"/>
      <c r="AI24" s="597"/>
      <c r="AJ24" s="597"/>
      <c r="AK24" s="597"/>
      <c r="AL24" s="598" t="s">
        <v>111</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2703551</v>
      </c>
      <c r="CS24" s="583"/>
      <c r="CT24" s="583"/>
      <c r="CU24" s="583"/>
      <c r="CV24" s="583"/>
      <c r="CW24" s="583"/>
      <c r="CX24" s="583"/>
      <c r="CY24" s="584"/>
      <c r="CZ24" s="620">
        <v>45.4</v>
      </c>
      <c r="DA24" s="621"/>
      <c r="DB24" s="621"/>
      <c r="DC24" s="622"/>
      <c r="DD24" s="619">
        <v>1833334</v>
      </c>
      <c r="DE24" s="583"/>
      <c r="DF24" s="583"/>
      <c r="DG24" s="583"/>
      <c r="DH24" s="583"/>
      <c r="DI24" s="583"/>
      <c r="DJ24" s="583"/>
      <c r="DK24" s="584"/>
      <c r="DL24" s="619">
        <v>1815087</v>
      </c>
      <c r="DM24" s="583"/>
      <c r="DN24" s="583"/>
      <c r="DO24" s="583"/>
      <c r="DP24" s="583"/>
      <c r="DQ24" s="583"/>
      <c r="DR24" s="583"/>
      <c r="DS24" s="583"/>
      <c r="DT24" s="583"/>
      <c r="DU24" s="583"/>
      <c r="DV24" s="584"/>
      <c r="DW24" s="587">
        <v>43.5</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683553</v>
      </c>
      <c r="S25" s="594"/>
      <c r="T25" s="594"/>
      <c r="U25" s="594"/>
      <c r="V25" s="594"/>
      <c r="W25" s="594"/>
      <c r="X25" s="594"/>
      <c r="Y25" s="595"/>
      <c r="Z25" s="596">
        <v>10.7</v>
      </c>
      <c r="AA25" s="596"/>
      <c r="AB25" s="596"/>
      <c r="AC25" s="596"/>
      <c r="AD25" s="597" t="s">
        <v>111</v>
      </c>
      <c r="AE25" s="597"/>
      <c r="AF25" s="597"/>
      <c r="AG25" s="597"/>
      <c r="AH25" s="597"/>
      <c r="AI25" s="597"/>
      <c r="AJ25" s="597"/>
      <c r="AK25" s="597"/>
      <c r="AL25" s="598" t="s">
        <v>111</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942168</v>
      </c>
      <c r="CS25" s="625"/>
      <c r="CT25" s="625"/>
      <c r="CU25" s="625"/>
      <c r="CV25" s="625"/>
      <c r="CW25" s="625"/>
      <c r="CX25" s="625"/>
      <c r="CY25" s="626"/>
      <c r="CZ25" s="627">
        <v>15.8</v>
      </c>
      <c r="DA25" s="628"/>
      <c r="DB25" s="628"/>
      <c r="DC25" s="629"/>
      <c r="DD25" s="602">
        <v>858121</v>
      </c>
      <c r="DE25" s="625"/>
      <c r="DF25" s="625"/>
      <c r="DG25" s="625"/>
      <c r="DH25" s="625"/>
      <c r="DI25" s="625"/>
      <c r="DJ25" s="625"/>
      <c r="DK25" s="626"/>
      <c r="DL25" s="602">
        <v>839894</v>
      </c>
      <c r="DM25" s="625"/>
      <c r="DN25" s="625"/>
      <c r="DO25" s="625"/>
      <c r="DP25" s="625"/>
      <c r="DQ25" s="625"/>
      <c r="DR25" s="625"/>
      <c r="DS25" s="625"/>
      <c r="DT25" s="625"/>
      <c r="DU25" s="625"/>
      <c r="DV25" s="626"/>
      <c r="DW25" s="598">
        <v>20.100000000000001</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584069</v>
      </c>
      <c r="CS26" s="594"/>
      <c r="CT26" s="594"/>
      <c r="CU26" s="594"/>
      <c r="CV26" s="594"/>
      <c r="CW26" s="594"/>
      <c r="CX26" s="594"/>
      <c r="CY26" s="595"/>
      <c r="CZ26" s="627">
        <v>9.8000000000000007</v>
      </c>
      <c r="DA26" s="628"/>
      <c r="DB26" s="628"/>
      <c r="DC26" s="629"/>
      <c r="DD26" s="602">
        <v>504536</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511227</v>
      </c>
      <c r="S27" s="594"/>
      <c r="T27" s="594"/>
      <c r="U27" s="594"/>
      <c r="V27" s="594"/>
      <c r="W27" s="594"/>
      <c r="X27" s="594"/>
      <c r="Y27" s="595"/>
      <c r="Z27" s="596">
        <v>8</v>
      </c>
      <c r="AA27" s="596"/>
      <c r="AB27" s="596"/>
      <c r="AC27" s="596"/>
      <c r="AD27" s="597" t="s">
        <v>111</v>
      </c>
      <c r="AE27" s="597"/>
      <c r="AF27" s="597"/>
      <c r="AG27" s="597"/>
      <c r="AH27" s="597"/>
      <c r="AI27" s="597"/>
      <c r="AJ27" s="597"/>
      <c r="AK27" s="597"/>
      <c r="AL27" s="598" t="s">
        <v>111</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3165048</v>
      </c>
      <c r="BH27" s="594"/>
      <c r="BI27" s="594"/>
      <c r="BJ27" s="594"/>
      <c r="BK27" s="594"/>
      <c r="BL27" s="594"/>
      <c r="BM27" s="594"/>
      <c r="BN27" s="595"/>
      <c r="BO27" s="596">
        <v>100</v>
      </c>
      <c r="BP27" s="596"/>
      <c r="BQ27" s="596"/>
      <c r="BR27" s="596"/>
      <c r="BS27" s="602" t="s">
        <v>111</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1153243</v>
      </c>
      <c r="CS27" s="625"/>
      <c r="CT27" s="625"/>
      <c r="CU27" s="625"/>
      <c r="CV27" s="625"/>
      <c r="CW27" s="625"/>
      <c r="CX27" s="625"/>
      <c r="CY27" s="626"/>
      <c r="CZ27" s="627">
        <v>19.399999999999999</v>
      </c>
      <c r="DA27" s="628"/>
      <c r="DB27" s="628"/>
      <c r="DC27" s="629"/>
      <c r="DD27" s="602">
        <v>367073</v>
      </c>
      <c r="DE27" s="625"/>
      <c r="DF27" s="625"/>
      <c r="DG27" s="625"/>
      <c r="DH27" s="625"/>
      <c r="DI27" s="625"/>
      <c r="DJ27" s="625"/>
      <c r="DK27" s="626"/>
      <c r="DL27" s="602">
        <v>367053</v>
      </c>
      <c r="DM27" s="625"/>
      <c r="DN27" s="625"/>
      <c r="DO27" s="625"/>
      <c r="DP27" s="625"/>
      <c r="DQ27" s="625"/>
      <c r="DR27" s="625"/>
      <c r="DS27" s="625"/>
      <c r="DT27" s="625"/>
      <c r="DU27" s="625"/>
      <c r="DV27" s="626"/>
      <c r="DW27" s="598">
        <v>8.8000000000000007</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36969</v>
      </c>
      <c r="S28" s="594"/>
      <c r="T28" s="594"/>
      <c r="U28" s="594"/>
      <c r="V28" s="594"/>
      <c r="W28" s="594"/>
      <c r="X28" s="594"/>
      <c r="Y28" s="595"/>
      <c r="Z28" s="596">
        <v>0.6</v>
      </c>
      <c r="AA28" s="596"/>
      <c r="AB28" s="596"/>
      <c r="AC28" s="596"/>
      <c r="AD28" s="597">
        <v>15479</v>
      </c>
      <c r="AE28" s="597"/>
      <c r="AF28" s="597"/>
      <c r="AG28" s="597"/>
      <c r="AH28" s="597"/>
      <c r="AI28" s="597"/>
      <c r="AJ28" s="597"/>
      <c r="AK28" s="597"/>
      <c r="AL28" s="598">
        <v>0.4</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608140</v>
      </c>
      <c r="CS28" s="594"/>
      <c r="CT28" s="594"/>
      <c r="CU28" s="594"/>
      <c r="CV28" s="594"/>
      <c r="CW28" s="594"/>
      <c r="CX28" s="594"/>
      <c r="CY28" s="595"/>
      <c r="CZ28" s="627">
        <v>10.199999999999999</v>
      </c>
      <c r="DA28" s="628"/>
      <c r="DB28" s="628"/>
      <c r="DC28" s="629"/>
      <c r="DD28" s="602">
        <v>608140</v>
      </c>
      <c r="DE28" s="594"/>
      <c r="DF28" s="594"/>
      <c r="DG28" s="594"/>
      <c r="DH28" s="594"/>
      <c r="DI28" s="594"/>
      <c r="DJ28" s="594"/>
      <c r="DK28" s="595"/>
      <c r="DL28" s="602">
        <v>608140</v>
      </c>
      <c r="DM28" s="594"/>
      <c r="DN28" s="594"/>
      <c r="DO28" s="594"/>
      <c r="DP28" s="594"/>
      <c r="DQ28" s="594"/>
      <c r="DR28" s="594"/>
      <c r="DS28" s="594"/>
      <c r="DT28" s="594"/>
      <c r="DU28" s="594"/>
      <c r="DV28" s="595"/>
      <c r="DW28" s="598">
        <v>14.6</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563</v>
      </c>
      <c r="S29" s="594"/>
      <c r="T29" s="594"/>
      <c r="U29" s="594"/>
      <c r="V29" s="594"/>
      <c r="W29" s="594"/>
      <c r="X29" s="594"/>
      <c r="Y29" s="595"/>
      <c r="Z29" s="596">
        <v>0</v>
      </c>
      <c r="AA29" s="596"/>
      <c r="AB29" s="596"/>
      <c r="AC29" s="596"/>
      <c r="AD29" s="597" t="s">
        <v>111</v>
      </c>
      <c r="AE29" s="597"/>
      <c r="AF29" s="597"/>
      <c r="AG29" s="597"/>
      <c r="AH29" s="597"/>
      <c r="AI29" s="597"/>
      <c r="AJ29" s="597"/>
      <c r="AK29" s="597"/>
      <c r="AL29" s="598" t="s">
        <v>111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58</v>
      </c>
      <c r="CG29" s="608"/>
      <c r="CH29" s="608"/>
      <c r="CI29" s="608"/>
      <c r="CJ29" s="608"/>
      <c r="CK29" s="608"/>
      <c r="CL29" s="608"/>
      <c r="CM29" s="608"/>
      <c r="CN29" s="608"/>
      <c r="CO29" s="608"/>
      <c r="CP29" s="608"/>
      <c r="CQ29" s="609"/>
      <c r="CR29" s="593">
        <v>608140</v>
      </c>
      <c r="CS29" s="625"/>
      <c r="CT29" s="625"/>
      <c r="CU29" s="625"/>
      <c r="CV29" s="625"/>
      <c r="CW29" s="625"/>
      <c r="CX29" s="625"/>
      <c r="CY29" s="626"/>
      <c r="CZ29" s="627">
        <v>10.199999999999999</v>
      </c>
      <c r="DA29" s="628"/>
      <c r="DB29" s="628"/>
      <c r="DC29" s="629"/>
      <c r="DD29" s="602">
        <v>608140</v>
      </c>
      <c r="DE29" s="625"/>
      <c r="DF29" s="625"/>
      <c r="DG29" s="625"/>
      <c r="DH29" s="625"/>
      <c r="DI29" s="625"/>
      <c r="DJ29" s="625"/>
      <c r="DK29" s="626"/>
      <c r="DL29" s="602">
        <v>608140</v>
      </c>
      <c r="DM29" s="625"/>
      <c r="DN29" s="625"/>
      <c r="DO29" s="625"/>
      <c r="DP29" s="625"/>
      <c r="DQ29" s="625"/>
      <c r="DR29" s="625"/>
      <c r="DS29" s="625"/>
      <c r="DT29" s="625"/>
      <c r="DU29" s="625"/>
      <c r="DV29" s="626"/>
      <c r="DW29" s="598">
        <v>14.6</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205902</v>
      </c>
      <c r="S30" s="594"/>
      <c r="T30" s="594"/>
      <c r="U30" s="594"/>
      <c r="V30" s="594"/>
      <c r="W30" s="594"/>
      <c r="X30" s="594"/>
      <c r="Y30" s="595"/>
      <c r="Z30" s="596">
        <v>3.2</v>
      </c>
      <c r="AA30" s="596"/>
      <c r="AB30" s="596"/>
      <c r="AC30" s="596"/>
      <c r="AD30" s="597" t="s">
        <v>111</v>
      </c>
      <c r="AE30" s="597"/>
      <c r="AF30" s="597"/>
      <c r="AG30" s="597"/>
      <c r="AH30" s="597"/>
      <c r="AI30" s="597"/>
      <c r="AJ30" s="597"/>
      <c r="AK30" s="597"/>
      <c r="AL30" s="598" t="s">
        <v>111</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98.7</v>
      </c>
      <c r="BH30" s="652"/>
      <c r="BI30" s="652"/>
      <c r="BJ30" s="652"/>
      <c r="BK30" s="652"/>
      <c r="BL30" s="652"/>
      <c r="BM30" s="588">
        <v>95.1</v>
      </c>
      <c r="BN30" s="652"/>
      <c r="BO30" s="652"/>
      <c r="BP30" s="652"/>
      <c r="BQ30" s="653"/>
      <c r="BR30" s="651">
        <v>98.6</v>
      </c>
      <c r="BS30" s="652"/>
      <c r="BT30" s="652"/>
      <c r="BU30" s="652"/>
      <c r="BV30" s="652"/>
      <c r="BW30" s="652"/>
      <c r="BX30" s="588">
        <v>94.6</v>
      </c>
      <c r="BY30" s="652"/>
      <c r="BZ30" s="652"/>
      <c r="CA30" s="652"/>
      <c r="CB30" s="653"/>
      <c r="CD30" s="656"/>
      <c r="CE30" s="657"/>
      <c r="CF30" s="607" t="s">
        <v>291</v>
      </c>
      <c r="CG30" s="608"/>
      <c r="CH30" s="608"/>
      <c r="CI30" s="608"/>
      <c r="CJ30" s="608"/>
      <c r="CK30" s="608"/>
      <c r="CL30" s="608"/>
      <c r="CM30" s="608"/>
      <c r="CN30" s="608"/>
      <c r="CO30" s="608"/>
      <c r="CP30" s="608"/>
      <c r="CQ30" s="609"/>
      <c r="CR30" s="593">
        <v>509065</v>
      </c>
      <c r="CS30" s="594"/>
      <c r="CT30" s="594"/>
      <c r="CU30" s="594"/>
      <c r="CV30" s="594"/>
      <c r="CW30" s="594"/>
      <c r="CX30" s="594"/>
      <c r="CY30" s="595"/>
      <c r="CZ30" s="627">
        <v>8.5</v>
      </c>
      <c r="DA30" s="628"/>
      <c r="DB30" s="628"/>
      <c r="DC30" s="629"/>
      <c r="DD30" s="602">
        <v>509065</v>
      </c>
      <c r="DE30" s="594"/>
      <c r="DF30" s="594"/>
      <c r="DG30" s="594"/>
      <c r="DH30" s="594"/>
      <c r="DI30" s="594"/>
      <c r="DJ30" s="594"/>
      <c r="DK30" s="595"/>
      <c r="DL30" s="602">
        <v>509065</v>
      </c>
      <c r="DM30" s="594"/>
      <c r="DN30" s="594"/>
      <c r="DO30" s="594"/>
      <c r="DP30" s="594"/>
      <c r="DQ30" s="594"/>
      <c r="DR30" s="594"/>
      <c r="DS30" s="594"/>
      <c r="DT30" s="594"/>
      <c r="DU30" s="594"/>
      <c r="DV30" s="595"/>
      <c r="DW30" s="598">
        <v>12.2</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448364</v>
      </c>
      <c r="S31" s="594"/>
      <c r="T31" s="594"/>
      <c r="U31" s="594"/>
      <c r="V31" s="594"/>
      <c r="W31" s="594"/>
      <c r="X31" s="594"/>
      <c r="Y31" s="595"/>
      <c r="Z31" s="596">
        <v>7</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98.8</v>
      </c>
      <c r="BH31" s="625"/>
      <c r="BI31" s="625"/>
      <c r="BJ31" s="625"/>
      <c r="BK31" s="625"/>
      <c r="BL31" s="625"/>
      <c r="BM31" s="599">
        <v>95.4</v>
      </c>
      <c r="BN31" s="649"/>
      <c r="BO31" s="649"/>
      <c r="BP31" s="649"/>
      <c r="BQ31" s="650"/>
      <c r="BR31" s="648">
        <v>98.6</v>
      </c>
      <c r="BS31" s="625"/>
      <c r="BT31" s="625"/>
      <c r="BU31" s="625"/>
      <c r="BV31" s="625"/>
      <c r="BW31" s="625"/>
      <c r="BX31" s="599">
        <v>94.2</v>
      </c>
      <c r="BY31" s="649"/>
      <c r="BZ31" s="649"/>
      <c r="CA31" s="649"/>
      <c r="CB31" s="650"/>
      <c r="CD31" s="656"/>
      <c r="CE31" s="657"/>
      <c r="CF31" s="607" t="s">
        <v>295</v>
      </c>
      <c r="CG31" s="608"/>
      <c r="CH31" s="608"/>
      <c r="CI31" s="608"/>
      <c r="CJ31" s="608"/>
      <c r="CK31" s="608"/>
      <c r="CL31" s="608"/>
      <c r="CM31" s="608"/>
      <c r="CN31" s="608"/>
      <c r="CO31" s="608"/>
      <c r="CP31" s="608"/>
      <c r="CQ31" s="609"/>
      <c r="CR31" s="593">
        <v>99075</v>
      </c>
      <c r="CS31" s="625"/>
      <c r="CT31" s="625"/>
      <c r="CU31" s="625"/>
      <c r="CV31" s="625"/>
      <c r="CW31" s="625"/>
      <c r="CX31" s="625"/>
      <c r="CY31" s="626"/>
      <c r="CZ31" s="627">
        <v>1.7</v>
      </c>
      <c r="DA31" s="628"/>
      <c r="DB31" s="628"/>
      <c r="DC31" s="629"/>
      <c r="DD31" s="602">
        <v>99075</v>
      </c>
      <c r="DE31" s="625"/>
      <c r="DF31" s="625"/>
      <c r="DG31" s="625"/>
      <c r="DH31" s="625"/>
      <c r="DI31" s="625"/>
      <c r="DJ31" s="625"/>
      <c r="DK31" s="626"/>
      <c r="DL31" s="602">
        <v>99075</v>
      </c>
      <c r="DM31" s="625"/>
      <c r="DN31" s="625"/>
      <c r="DO31" s="625"/>
      <c r="DP31" s="625"/>
      <c r="DQ31" s="625"/>
      <c r="DR31" s="625"/>
      <c r="DS31" s="625"/>
      <c r="DT31" s="625"/>
      <c r="DU31" s="625"/>
      <c r="DV31" s="626"/>
      <c r="DW31" s="598">
        <v>2.4</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47932</v>
      </c>
      <c r="S32" s="594"/>
      <c r="T32" s="594"/>
      <c r="U32" s="594"/>
      <c r="V32" s="594"/>
      <c r="W32" s="594"/>
      <c r="X32" s="594"/>
      <c r="Y32" s="595"/>
      <c r="Z32" s="596">
        <v>0.8</v>
      </c>
      <c r="AA32" s="596"/>
      <c r="AB32" s="596"/>
      <c r="AC32" s="596"/>
      <c r="AD32" s="597">
        <v>4502</v>
      </c>
      <c r="AE32" s="597"/>
      <c r="AF32" s="597"/>
      <c r="AG32" s="597"/>
      <c r="AH32" s="597"/>
      <c r="AI32" s="597"/>
      <c r="AJ32" s="597"/>
      <c r="AK32" s="597"/>
      <c r="AL32" s="598">
        <v>0.1</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98.4</v>
      </c>
      <c r="BH32" s="661"/>
      <c r="BI32" s="661"/>
      <c r="BJ32" s="661"/>
      <c r="BK32" s="661"/>
      <c r="BL32" s="661"/>
      <c r="BM32" s="662">
        <v>94.4</v>
      </c>
      <c r="BN32" s="661"/>
      <c r="BO32" s="661"/>
      <c r="BP32" s="661"/>
      <c r="BQ32" s="663"/>
      <c r="BR32" s="660">
        <v>98.4</v>
      </c>
      <c r="BS32" s="661"/>
      <c r="BT32" s="661"/>
      <c r="BU32" s="661"/>
      <c r="BV32" s="661"/>
      <c r="BW32" s="661"/>
      <c r="BX32" s="662">
        <v>94.3</v>
      </c>
      <c r="BY32" s="661"/>
      <c r="BZ32" s="661"/>
      <c r="CA32" s="661"/>
      <c r="CB32" s="663"/>
      <c r="CD32" s="658"/>
      <c r="CE32" s="659"/>
      <c r="CF32" s="607" t="s">
        <v>298</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340780</v>
      </c>
      <c r="S33" s="594"/>
      <c r="T33" s="594"/>
      <c r="U33" s="594"/>
      <c r="V33" s="594"/>
      <c r="W33" s="594"/>
      <c r="X33" s="594"/>
      <c r="Y33" s="595"/>
      <c r="Z33" s="596">
        <v>5.3</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2867430</v>
      </c>
      <c r="CS33" s="625"/>
      <c r="CT33" s="625"/>
      <c r="CU33" s="625"/>
      <c r="CV33" s="625"/>
      <c r="CW33" s="625"/>
      <c r="CX33" s="625"/>
      <c r="CY33" s="626"/>
      <c r="CZ33" s="627">
        <v>48.1</v>
      </c>
      <c r="DA33" s="628"/>
      <c r="DB33" s="628"/>
      <c r="DC33" s="629"/>
      <c r="DD33" s="602">
        <v>2509382</v>
      </c>
      <c r="DE33" s="625"/>
      <c r="DF33" s="625"/>
      <c r="DG33" s="625"/>
      <c r="DH33" s="625"/>
      <c r="DI33" s="625"/>
      <c r="DJ33" s="625"/>
      <c r="DK33" s="626"/>
      <c r="DL33" s="602">
        <v>1920486</v>
      </c>
      <c r="DM33" s="625"/>
      <c r="DN33" s="625"/>
      <c r="DO33" s="625"/>
      <c r="DP33" s="625"/>
      <c r="DQ33" s="625"/>
      <c r="DR33" s="625"/>
      <c r="DS33" s="625"/>
      <c r="DT33" s="625"/>
      <c r="DU33" s="625"/>
      <c r="DV33" s="626"/>
      <c r="DW33" s="598">
        <v>46</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1227705</v>
      </c>
      <c r="CS34" s="594"/>
      <c r="CT34" s="594"/>
      <c r="CU34" s="594"/>
      <c r="CV34" s="594"/>
      <c r="CW34" s="594"/>
      <c r="CX34" s="594"/>
      <c r="CY34" s="595"/>
      <c r="CZ34" s="627">
        <v>20.6</v>
      </c>
      <c r="DA34" s="628"/>
      <c r="DB34" s="628"/>
      <c r="DC34" s="629"/>
      <c r="DD34" s="602">
        <v>1143317</v>
      </c>
      <c r="DE34" s="594"/>
      <c r="DF34" s="594"/>
      <c r="DG34" s="594"/>
      <c r="DH34" s="594"/>
      <c r="DI34" s="594"/>
      <c r="DJ34" s="594"/>
      <c r="DK34" s="595"/>
      <c r="DL34" s="602">
        <v>962902</v>
      </c>
      <c r="DM34" s="594"/>
      <c r="DN34" s="594"/>
      <c r="DO34" s="594"/>
      <c r="DP34" s="594"/>
      <c r="DQ34" s="594"/>
      <c r="DR34" s="594"/>
      <c r="DS34" s="594"/>
      <c r="DT34" s="594"/>
      <c r="DU34" s="594"/>
      <c r="DV34" s="595"/>
      <c r="DW34" s="598">
        <v>23.1</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294580</v>
      </c>
      <c r="S35" s="594"/>
      <c r="T35" s="594"/>
      <c r="U35" s="594"/>
      <c r="V35" s="594"/>
      <c r="W35" s="594"/>
      <c r="X35" s="594"/>
      <c r="Y35" s="595"/>
      <c r="Z35" s="596">
        <v>4.5999999999999996</v>
      </c>
      <c r="AA35" s="596"/>
      <c r="AB35" s="596"/>
      <c r="AC35" s="596"/>
      <c r="AD35" s="597" t="s">
        <v>111</v>
      </c>
      <c r="AE35" s="597"/>
      <c r="AF35" s="597"/>
      <c r="AG35" s="597"/>
      <c r="AH35" s="597"/>
      <c r="AI35" s="597"/>
      <c r="AJ35" s="597"/>
      <c r="AK35" s="597"/>
      <c r="AL35" s="598" t="s">
        <v>111</v>
      </c>
      <c r="AM35" s="599"/>
      <c r="AN35" s="599"/>
      <c r="AO35" s="600"/>
      <c r="AP35" s="186"/>
      <c r="AQ35" s="604" t="s">
        <v>306</v>
      </c>
      <c r="AR35" s="605"/>
      <c r="AS35" s="605"/>
      <c r="AT35" s="605"/>
      <c r="AU35" s="605"/>
      <c r="AV35" s="605"/>
      <c r="AW35" s="605"/>
      <c r="AX35" s="605"/>
      <c r="AY35" s="606"/>
      <c r="AZ35" s="582">
        <v>539971</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86594</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33044</v>
      </c>
      <c r="CS35" s="625"/>
      <c r="CT35" s="625"/>
      <c r="CU35" s="625"/>
      <c r="CV35" s="625"/>
      <c r="CW35" s="625"/>
      <c r="CX35" s="625"/>
      <c r="CY35" s="626"/>
      <c r="CZ35" s="627">
        <v>0.6</v>
      </c>
      <c r="DA35" s="628"/>
      <c r="DB35" s="628"/>
      <c r="DC35" s="629"/>
      <c r="DD35" s="602">
        <v>33044</v>
      </c>
      <c r="DE35" s="625"/>
      <c r="DF35" s="625"/>
      <c r="DG35" s="625"/>
      <c r="DH35" s="625"/>
      <c r="DI35" s="625"/>
      <c r="DJ35" s="625"/>
      <c r="DK35" s="626"/>
      <c r="DL35" s="602">
        <v>33044</v>
      </c>
      <c r="DM35" s="625"/>
      <c r="DN35" s="625"/>
      <c r="DO35" s="625"/>
      <c r="DP35" s="625"/>
      <c r="DQ35" s="625"/>
      <c r="DR35" s="625"/>
      <c r="DS35" s="625"/>
      <c r="DT35" s="625"/>
      <c r="DU35" s="625"/>
      <c r="DV35" s="626"/>
      <c r="DW35" s="598">
        <v>0.8</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6369752</v>
      </c>
      <c r="S36" s="666"/>
      <c r="T36" s="666"/>
      <c r="U36" s="666"/>
      <c r="V36" s="666"/>
      <c r="W36" s="666"/>
      <c r="X36" s="666"/>
      <c r="Y36" s="667"/>
      <c r="Z36" s="668">
        <v>100</v>
      </c>
      <c r="AA36" s="668"/>
      <c r="AB36" s="668"/>
      <c r="AC36" s="668"/>
      <c r="AD36" s="669">
        <v>3877094</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152000</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75557</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1019058</v>
      </c>
      <c r="CS36" s="594"/>
      <c r="CT36" s="594"/>
      <c r="CU36" s="594"/>
      <c r="CV36" s="594"/>
      <c r="CW36" s="594"/>
      <c r="CX36" s="594"/>
      <c r="CY36" s="595"/>
      <c r="CZ36" s="627">
        <v>17.100000000000001</v>
      </c>
      <c r="DA36" s="628"/>
      <c r="DB36" s="628"/>
      <c r="DC36" s="629"/>
      <c r="DD36" s="602">
        <v>786034</v>
      </c>
      <c r="DE36" s="594"/>
      <c r="DF36" s="594"/>
      <c r="DG36" s="594"/>
      <c r="DH36" s="594"/>
      <c r="DI36" s="594"/>
      <c r="DJ36" s="594"/>
      <c r="DK36" s="595"/>
      <c r="DL36" s="602">
        <v>590424</v>
      </c>
      <c r="DM36" s="594"/>
      <c r="DN36" s="594"/>
      <c r="DO36" s="594"/>
      <c r="DP36" s="594"/>
      <c r="DQ36" s="594"/>
      <c r="DR36" s="594"/>
      <c r="DS36" s="594"/>
      <c r="DT36" s="594"/>
      <c r="DU36" s="594"/>
      <c r="DV36" s="595"/>
      <c r="DW36" s="598">
        <v>14.2</v>
      </c>
      <c r="DX36" s="623"/>
      <c r="DY36" s="623"/>
      <c r="DZ36" s="623"/>
      <c r="EA36" s="623"/>
      <c r="EB36" s="623"/>
      <c r="EC36" s="624"/>
    </row>
    <row r="37" spans="2:133" ht="11.25" customHeight="1">
      <c r="AQ37" s="672" t="s">
        <v>313</v>
      </c>
      <c r="AR37" s="673"/>
      <c r="AS37" s="673"/>
      <c r="AT37" s="673"/>
      <c r="AU37" s="673"/>
      <c r="AV37" s="673"/>
      <c r="AW37" s="673"/>
      <c r="AX37" s="673"/>
      <c r="AY37" s="674"/>
      <c r="AZ37" s="593">
        <v>3006</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2416</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495342</v>
      </c>
      <c r="CS37" s="625"/>
      <c r="CT37" s="625"/>
      <c r="CU37" s="625"/>
      <c r="CV37" s="625"/>
      <c r="CW37" s="625"/>
      <c r="CX37" s="625"/>
      <c r="CY37" s="626"/>
      <c r="CZ37" s="627">
        <v>8.3000000000000007</v>
      </c>
      <c r="DA37" s="628"/>
      <c r="DB37" s="628"/>
      <c r="DC37" s="629"/>
      <c r="DD37" s="602">
        <v>495342</v>
      </c>
      <c r="DE37" s="625"/>
      <c r="DF37" s="625"/>
      <c r="DG37" s="625"/>
      <c r="DH37" s="625"/>
      <c r="DI37" s="625"/>
      <c r="DJ37" s="625"/>
      <c r="DK37" s="626"/>
      <c r="DL37" s="602">
        <v>402549</v>
      </c>
      <c r="DM37" s="625"/>
      <c r="DN37" s="625"/>
      <c r="DO37" s="625"/>
      <c r="DP37" s="625"/>
      <c r="DQ37" s="625"/>
      <c r="DR37" s="625"/>
      <c r="DS37" s="625"/>
      <c r="DT37" s="625"/>
      <c r="DU37" s="625"/>
      <c r="DV37" s="626"/>
      <c r="DW37" s="598">
        <v>9.6</v>
      </c>
      <c r="DX37" s="623"/>
      <c r="DY37" s="623"/>
      <c r="DZ37" s="623"/>
      <c r="EA37" s="623"/>
      <c r="EB37" s="623"/>
      <c r="EC37" s="624"/>
    </row>
    <row r="38" spans="2:133" ht="11.25" customHeight="1">
      <c r="AQ38" s="672" t="s">
        <v>316</v>
      </c>
      <c r="AR38" s="673"/>
      <c r="AS38" s="673"/>
      <c r="AT38" s="673"/>
      <c r="AU38" s="673"/>
      <c r="AV38" s="673"/>
      <c r="AW38" s="673"/>
      <c r="AX38" s="673"/>
      <c r="AY38" s="674"/>
      <c r="AZ38" s="593" t="s">
        <v>317</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4231</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536965</v>
      </c>
      <c r="CS38" s="594"/>
      <c r="CT38" s="594"/>
      <c r="CU38" s="594"/>
      <c r="CV38" s="594"/>
      <c r="CW38" s="594"/>
      <c r="CX38" s="594"/>
      <c r="CY38" s="595"/>
      <c r="CZ38" s="627">
        <v>9</v>
      </c>
      <c r="DA38" s="628"/>
      <c r="DB38" s="628"/>
      <c r="DC38" s="629"/>
      <c r="DD38" s="602">
        <v>496986</v>
      </c>
      <c r="DE38" s="594"/>
      <c r="DF38" s="594"/>
      <c r="DG38" s="594"/>
      <c r="DH38" s="594"/>
      <c r="DI38" s="594"/>
      <c r="DJ38" s="594"/>
      <c r="DK38" s="595"/>
      <c r="DL38" s="602">
        <v>334116</v>
      </c>
      <c r="DM38" s="594"/>
      <c r="DN38" s="594"/>
      <c r="DO38" s="594"/>
      <c r="DP38" s="594"/>
      <c r="DQ38" s="594"/>
      <c r="DR38" s="594"/>
      <c r="DS38" s="594"/>
      <c r="DT38" s="594"/>
      <c r="DU38" s="594"/>
      <c r="DV38" s="595"/>
      <c r="DW38" s="598">
        <v>8</v>
      </c>
      <c r="DX38" s="623"/>
      <c r="DY38" s="623"/>
      <c r="DZ38" s="623"/>
      <c r="EA38" s="623"/>
      <c r="EB38" s="623"/>
      <c r="EC38" s="624"/>
    </row>
    <row r="39" spans="2:133" ht="11.25" customHeight="1">
      <c r="AQ39" s="672" t="s">
        <v>320</v>
      </c>
      <c r="AR39" s="673"/>
      <c r="AS39" s="673"/>
      <c r="AT39" s="673"/>
      <c r="AU39" s="673"/>
      <c r="AV39" s="673"/>
      <c r="AW39" s="673"/>
      <c r="AX39" s="673"/>
      <c r="AY39" s="674"/>
      <c r="AZ39" s="593" t="s">
        <v>317</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93</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50658</v>
      </c>
      <c r="CS39" s="625"/>
      <c r="CT39" s="625"/>
      <c r="CU39" s="625"/>
      <c r="CV39" s="625"/>
      <c r="CW39" s="625"/>
      <c r="CX39" s="625"/>
      <c r="CY39" s="626"/>
      <c r="CZ39" s="627">
        <v>0.9</v>
      </c>
      <c r="DA39" s="628"/>
      <c r="DB39" s="628"/>
      <c r="DC39" s="629"/>
      <c r="DD39" s="602">
        <v>50001</v>
      </c>
      <c r="DE39" s="625"/>
      <c r="DF39" s="625"/>
      <c r="DG39" s="625"/>
      <c r="DH39" s="625"/>
      <c r="DI39" s="625"/>
      <c r="DJ39" s="625"/>
      <c r="DK39" s="626"/>
      <c r="DL39" s="602" t="s">
        <v>317</v>
      </c>
      <c r="DM39" s="625"/>
      <c r="DN39" s="625"/>
      <c r="DO39" s="625"/>
      <c r="DP39" s="625"/>
      <c r="DQ39" s="625"/>
      <c r="DR39" s="625"/>
      <c r="DS39" s="625"/>
      <c r="DT39" s="625"/>
      <c r="DU39" s="625"/>
      <c r="DV39" s="626"/>
      <c r="DW39" s="598" t="s">
        <v>317</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86544</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88</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t="s">
        <v>317</v>
      </c>
      <c r="CS40" s="594"/>
      <c r="CT40" s="594"/>
      <c r="CU40" s="594"/>
      <c r="CV40" s="594"/>
      <c r="CW40" s="594"/>
      <c r="CX40" s="594"/>
      <c r="CY40" s="595"/>
      <c r="CZ40" s="627" t="s">
        <v>317</v>
      </c>
      <c r="DA40" s="628"/>
      <c r="DB40" s="628"/>
      <c r="DC40" s="629"/>
      <c r="DD40" s="602" t="s">
        <v>317</v>
      </c>
      <c r="DE40" s="594"/>
      <c r="DF40" s="594"/>
      <c r="DG40" s="594"/>
      <c r="DH40" s="594"/>
      <c r="DI40" s="594"/>
      <c r="DJ40" s="594"/>
      <c r="DK40" s="595"/>
      <c r="DL40" s="602" t="s">
        <v>317</v>
      </c>
      <c r="DM40" s="594"/>
      <c r="DN40" s="594"/>
      <c r="DO40" s="594"/>
      <c r="DP40" s="594"/>
      <c r="DQ40" s="594"/>
      <c r="DR40" s="594"/>
      <c r="DS40" s="594"/>
      <c r="DT40" s="594"/>
      <c r="DU40" s="594"/>
      <c r="DV40" s="595"/>
      <c r="DW40" s="598" t="s">
        <v>317</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298421</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265</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384645</v>
      </c>
      <c r="CS42" s="594"/>
      <c r="CT42" s="594"/>
      <c r="CU42" s="594"/>
      <c r="CV42" s="594"/>
      <c r="CW42" s="594"/>
      <c r="CX42" s="594"/>
      <c r="CY42" s="595"/>
      <c r="CZ42" s="627">
        <v>6.5</v>
      </c>
      <c r="DA42" s="676"/>
      <c r="DB42" s="676"/>
      <c r="DC42" s="677"/>
      <c r="DD42" s="602">
        <v>204722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5130</v>
      </c>
      <c r="CS43" s="625"/>
      <c r="CT43" s="625"/>
      <c r="CU43" s="625"/>
      <c r="CV43" s="625"/>
      <c r="CW43" s="625"/>
      <c r="CX43" s="625"/>
      <c r="CY43" s="626"/>
      <c r="CZ43" s="627">
        <v>0.1</v>
      </c>
      <c r="DA43" s="628"/>
      <c r="DB43" s="628"/>
      <c r="DC43" s="629"/>
      <c r="DD43" s="602">
        <v>5130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287</v>
      </c>
      <c r="CE44" s="700"/>
      <c r="CF44" s="590" t="s">
        <v>336</v>
      </c>
      <c r="CG44" s="591"/>
      <c r="CH44" s="591"/>
      <c r="CI44" s="591"/>
      <c r="CJ44" s="591"/>
      <c r="CK44" s="591"/>
      <c r="CL44" s="591"/>
      <c r="CM44" s="591"/>
      <c r="CN44" s="591"/>
      <c r="CO44" s="591"/>
      <c r="CP44" s="591"/>
      <c r="CQ44" s="592"/>
      <c r="CR44" s="593">
        <v>384645</v>
      </c>
      <c r="CS44" s="594"/>
      <c r="CT44" s="594"/>
      <c r="CU44" s="594"/>
      <c r="CV44" s="594"/>
      <c r="CW44" s="594"/>
      <c r="CX44" s="594"/>
      <c r="CY44" s="595"/>
      <c r="CZ44" s="627">
        <v>6.5</v>
      </c>
      <c r="DA44" s="676"/>
      <c r="DB44" s="676"/>
      <c r="DC44" s="677"/>
      <c r="DD44" s="602">
        <v>204722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158056</v>
      </c>
      <c r="CS45" s="625"/>
      <c r="CT45" s="625"/>
      <c r="CU45" s="625"/>
      <c r="CV45" s="625"/>
      <c r="CW45" s="625"/>
      <c r="CX45" s="625"/>
      <c r="CY45" s="626"/>
      <c r="CZ45" s="627">
        <v>2.7</v>
      </c>
      <c r="DA45" s="628"/>
      <c r="DB45" s="628"/>
      <c r="DC45" s="629"/>
      <c r="DD45" s="602">
        <v>19998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221943</v>
      </c>
      <c r="CS46" s="594"/>
      <c r="CT46" s="594"/>
      <c r="CU46" s="594"/>
      <c r="CV46" s="594"/>
      <c r="CW46" s="594"/>
      <c r="CX46" s="594"/>
      <c r="CY46" s="595"/>
      <c r="CZ46" s="627">
        <v>3.7</v>
      </c>
      <c r="DA46" s="676"/>
      <c r="DB46" s="676"/>
      <c r="DC46" s="677"/>
      <c r="DD46" s="602">
        <v>180078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t="s">
        <v>317</v>
      </c>
      <c r="CS47" s="625"/>
      <c r="CT47" s="625"/>
      <c r="CU47" s="625"/>
      <c r="CV47" s="625"/>
      <c r="CW47" s="625"/>
      <c r="CX47" s="625"/>
      <c r="CY47" s="626"/>
      <c r="CZ47" s="627" t="s">
        <v>317</v>
      </c>
      <c r="DA47" s="628"/>
      <c r="DB47" s="628"/>
      <c r="DC47" s="629"/>
      <c r="DD47" s="602" t="s">
        <v>317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317</v>
      </c>
      <c r="CS48" s="594"/>
      <c r="CT48" s="594"/>
      <c r="CU48" s="594"/>
      <c r="CV48" s="594"/>
      <c r="CW48" s="594"/>
      <c r="CX48" s="594"/>
      <c r="CY48" s="595"/>
      <c r="CZ48" s="627" t="s">
        <v>317</v>
      </c>
      <c r="DA48" s="676"/>
      <c r="DB48" s="676"/>
      <c r="DC48" s="677"/>
      <c r="DD48" s="602" t="s">
        <v>317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5955626</v>
      </c>
      <c r="CS49" s="661"/>
      <c r="CT49" s="661"/>
      <c r="CU49" s="661"/>
      <c r="CV49" s="661"/>
      <c r="CW49" s="661"/>
      <c r="CX49" s="661"/>
      <c r="CY49" s="688"/>
      <c r="CZ49" s="689">
        <v>100</v>
      </c>
      <c r="DA49" s="690"/>
      <c r="DB49" s="690"/>
      <c r="DC49" s="691"/>
      <c r="DD49" s="692">
        <v>4547438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1" zoomScale="70" zoomScaleNormal="25" zoomScaleSheetLayoutView="70" workbookViewId="0">
      <selection activeCell="BQ5" sqref="BQ5:CG6"/>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6372</v>
      </c>
      <c r="R7" s="723"/>
      <c r="S7" s="723"/>
      <c r="T7" s="723"/>
      <c r="U7" s="723"/>
      <c r="V7" s="723">
        <v>5958</v>
      </c>
      <c r="W7" s="723"/>
      <c r="X7" s="723"/>
      <c r="Y7" s="723"/>
      <c r="Z7" s="723"/>
      <c r="AA7" s="723">
        <v>414</v>
      </c>
      <c r="AB7" s="723"/>
      <c r="AC7" s="723"/>
      <c r="AD7" s="723"/>
      <c r="AE7" s="724"/>
      <c r="AF7" s="725">
        <v>373</v>
      </c>
      <c r="AG7" s="726"/>
      <c r="AH7" s="726"/>
      <c r="AI7" s="726"/>
      <c r="AJ7" s="727"/>
      <c r="AK7" s="762">
        <v>206</v>
      </c>
      <c r="AL7" s="763"/>
      <c r="AM7" s="763"/>
      <c r="AN7" s="763"/>
      <c r="AO7" s="763"/>
      <c r="AP7" s="763">
        <v>6243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6372</v>
      </c>
      <c r="R23" s="782"/>
      <c r="S23" s="782"/>
      <c r="T23" s="782"/>
      <c r="U23" s="782"/>
      <c r="V23" s="782">
        <v>5958</v>
      </c>
      <c r="W23" s="782"/>
      <c r="X23" s="782"/>
      <c r="Y23" s="782"/>
      <c r="Z23" s="782"/>
      <c r="AA23" s="782">
        <v>414</v>
      </c>
      <c r="AB23" s="782"/>
      <c r="AC23" s="782"/>
      <c r="AD23" s="782"/>
      <c r="AE23" s="783"/>
      <c r="AF23" s="784">
        <v>373</v>
      </c>
      <c r="AG23" s="782"/>
      <c r="AH23" s="782"/>
      <c r="AI23" s="782"/>
      <c r="AJ23" s="785"/>
      <c r="AK23" s="786"/>
      <c r="AL23" s="787"/>
      <c r="AM23" s="787"/>
      <c r="AN23" s="787"/>
      <c r="AO23" s="787"/>
      <c r="AP23" s="782">
        <v>6243</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1786</v>
      </c>
      <c r="R28" s="811"/>
      <c r="S28" s="811"/>
      <c r="T28" s="811"/>
      <c r="U28" s="811"/>
      <c r="V28" s="811">
        <v>1699</v>
      </c>
      <c r="W28" s="811"/>
      <c r="X28" s="811"/>
      <c r="Y28" s="811"/>
      <c r="Z28" s="811"/>
      <c r="AA28" s="811">
        <v>87</v>
      </c>
      <c r="AB28" s="811"/>
      <c r="AC28" s="811"/>
      <c r="AD28" s="811"/>
      <c r="AE28" s="812"/>
      <c r="AF28" s="813">
        <v>87</v>
      </c>
      <c r="AG28" s="811"/>
      <c r="AH28" s="811"/>
      <c r="AI28" s="811"/>
      <c r="AJ28" s="814"/>
      <c r="AK28" s="815">
        <v>87</v>
      </c>
      <c r="AL28" s="806"/>
      <c r="AM28" s="806"/>
      <c r="AN28" s="806"/>
      <c r="AO28" s="806"/>
      <c r="AP28" s="806" t="s">
        <v>538</v>
      </c>
      <c r="AQ28" s="806"/>
      <c r="AR28" s="806"/>
      <c r="AS28" s="806"/>
      <c r="AT28" s="806"/>
      <c r="AU28" s="806" t="s">
        <v>538</v>
      </c>
      <c r="AV28" s="806"/>
      <c r="AW28" s="806"/>
      <c r="AX28" s="806"/>
      <c r="AY28" s="806"/>
      <c r="AZ28" s="807" t="s">
        <v>538</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912</v>
      </c>
      <c r="R29" s="747"/>
      <c r="S29" s="747"/>
      <c r="T29" s="747"/>
      <c r="U29" s="747"/>
      <c r="V29" s="747">
        <v>832</v>
      </c>
      <c r="W29" s="747"/>
      <c r="X29" s="747"/>
      <c r="Y29" s="747"/>
      <c r="Z29" s="747"/>
      <c r="AA29" s="747">
        <v>80</v>
      </c>
      <c r="AB29" s="747"/>
      <c r="AC29" s="747"/>
      <c r="AD29" s="747"/>
      <c r="AE29" s="748"/>
      <c r="AF29" s="749">
        <v>80</v>
      </c>
      <c r="AG29" s="750"/>
      <c r="AH29" s="750"/>
      <c r="AI29" s="750"/>
      <c r="AJ29" s="751"/>
      <c r="AK29" s="818">
        <v>157</v>
      </c>
      <c r="AL29" s="819"/>
      <c r="AM29" s="819"/>
      <c r="AN29" s="819"/>
      <c r="AO29" s="819"/>
      <c r="AP29" s="819" t="s">
        <v>539</v>
      </c>
      <c r="AQ29" s="819"/>
      <c r="AR29" s="819"/>
      <c r="AS29" s="819"/>
      <c r="AT29" s="819"/>
      <c r="AU29" s="819" t="s">
        <v>538</v>
      </c>
      <c r="AV29" s="819"/>
      <c r="AW29" s="819"/>
      <c r="AX29" s="819"/>
      <c r="AY29" s="819"/>
      <c r="AZ29" s="820" t="s">
        <v>538</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130</v>
      </c>
      <c r="R30" s="747"/>
      <c r="S30" s="747"/>
      <c r="T30" s="747"/>
      <c r="U30" s="747"/>
      <c r="V30" s="747">
        <v>118</v>
      </c>
      <c r="W30" s="747"/>
      <c r="X30" s="747"/>
      <c r="Y30" s="747"/>
      <c r="Z30" s="747"/>
      <c r="AA30" s="747">
        <v>13</v>
      </c>
      <c r="AB30" s="747"/>
      <c r="AC30" s="747"/>
      <c r="AD30" s="747"/>
      <c r="AE30" s="748"/>
      <c r="AF30" s="749">
        <v>13</v>
      </c>
      <c r="AG30" s="750"/>
      <c r="AH30" s="750"/>
      <c r="AI30" s="750"/>
      <c r="AJ30" s="751"/>
      <c r="AK30" s="818">
        <v>30</v>
      </c>
      <c r="AL30" s="819"/>
      <c r="AM30" s="819"/>
      <c r="AN30" s="819"/>
      <c r="AO30" s="819"/>
      <c r="AP30" s="819" t="s">
        <v>538</v>
      </c>
      <c r="AQ30" s="819"/>
      <c r="AR30" s="819"/>
      <c r="AS30" s="819"/>
      <c r="AT30" s="819"/>
      <c r="AU30" s="819" t="s">
        <v>538</v>
      </c>
      <c r="AV30" s="819"/>
      <c r="AW30" s="819"/>
      <c r="AX30" s="819"/>
      <c r="AY30" s="819"/>
      <c r="AZ30" s="820" t="s">
        <v>538</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378</v>
      </c>
      <c r="R31" s="747"/>
      <c r="S31" s="747"/>
      <c r="T31" s="747"/>
      <c r="U31" s="747"/>
      <c r="V31" s="747">
        <v>324</v>
      </c>
      <c r="W31" s="747"/>
      <c r="X31" s="747"/>
      <c r="Y31" s="747"/>
      <c r="Z31" s="747"/>
      <c r="AA31" s="747">
        <v>54</v>
      </c>
      <c r="AB31" s="747"/>
      <c r="AC31" s="747"/>
      <c r="AD31" s="747"/>
      <c r="AE31" s="748"/>
      <c r="AF31" s="749">
        <v>835</v>
      </c>
      <c r="AG31" s="750"/>
      <c r="AH31" s="750"/>
      <c r="AI31" s="750"/>
      <c r="AJ31" s="751"/>
      <c r="AK31" s="818">
        <v>3</v>
      </c>
      <c r="AL31" s="819"/>
      <c r="AM31" s="819"/>
      <c r="AN31" s="819"/>
      <c r="AO31" s="819"/>
      <c r="AP31" s="819">
        <v>402</v>
      </c>
      <c r="AQ31" s="819"/>
      <c r="AR31" s="819"/>
      <c r="AS31" s="819"/>
      <c r="AT31" s="819"/>
      <c r="AU31" s="819" t="s">
        <v>538</v>
      </c>
      <c r="AV31" s="819"/>
      <c r="AW31" s="819"/>
      <c r="AX31" s="819"/>
      <c r="AY31" s="819"/>
      <c r="AZ31" s="820" t="s">
        <v>538</v>
      </c>
      <c r="BA31" s="820"/>
      <c r="BB31" s="820"/>
      <c r="BC31" s="820"/>
      <c r="BD31" s="820"/>
      <c r="BE31" s="816" t="s">
        <v>382</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383</v>
      </c>
      <c r="C32" s="744"/>
      <c r="D32" s="744"/>
      <c r="E32" s="744"/>
      <c r="F32" s="744"/>
      <c r="G32" s="744"/>
      <c r="H32" s="744"/>
      <c r="I32" s="744"/>
      <c r="J32" s="744"/>
      <c r="K32" s="744"/>
      <c r="L32" s="744"/>
      <c r="M32" s="744"/>
      <c r="N32" s="744"/>
      <c r="O32" s="744"/>
      <c r="P32" s="745"/>
      <c r="Q32" s="746">
        <v>448</v>
      </c>
      <c r="R32" s="747"/>
      <c r="S32" s="747"/>
      <c r="T32" s="747"/>
      <c r="U32" s="747"/>
      <c r="V32" s="747">
        <v>429</v>
      </c>
      <c r="W32" s="747"/>
      <c r="X32" s="747"/>
      <c r="Y32" s="747"/>
      <c r="Z32" s="747"/>
      <c r="AA32" s="747">
        <v>19</v>
      </c>
      <c r="AB32" s="747"/>
      <c r="AC32" s="747"/>
      <c r="AD32" s="747"/>
      <c r="AE32" s="748"/>
      <c r="AF32" s="749">
        <v>19</v>
      </c>
      <c r="AG32" s="750"/>
      <c r="AH32" s="750"/>
      <c r="AI32" s="750"/>
      <c r="AJ32" s="751"/>
      <c r="AK32" s="818">
        <v>90</v>
      </c>
      <c r="AL32" s="819"/>
      <c r="AM32" s="819"/>
      <c r="AN32" s="819"/>
      <c r="AO32" s="819"/>
      <c r="AP32" s="819">
        <v>1982</v>
      </c>
      <c r="AQ32" s="819"/>
      <c r="AR32" s="819"/>
      <c r="AS32" s="819"/>
      <c r="AT32" s="819"/>
      <c r="AU32" s="819">
        <v>1122</v>
      </c>
      <c r="AV32" s="819"/>
      <c r="AW32" s="819"/>
      <c r="AX32" s="819"/>
      <c r="AY32" s="819"/>
      <c r="AZ32" s="820" t="s">
        <v>538</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746">
        <v>95</v>
      </c>
      <c r="R33" s="747"/>
      <c r="S33" s="747"/>
      <c r="T33" s="747"/>
      <c r="U33" s="747"/>
      <c r="V33" s="747">
        <v>81</v>
      </c>
      <c r="W33" s="747"/>
      <c r="X33" s="747"/>
      <c r="Y33" s="747"/>
      <c r="Z33" s="747"/>
      <c r="AA33" s="747">
        <v>15</v>
      </c>
      <c r="AB33" s="747"/>
      <c r="AC33" s="747"/>
      <c r="AD33" s="747"/>
      <c r="AE33" s="748"/>
      <c r="AF33" s="749">
        <v>15</v>
      </c>
      <c r="AG33" s="750"/>
      <c r="AH33" s="750"/>
      <c r="AI33" s="750"/>
      <c r="AJ33" s="751"/>
      <c r="AK33" s="818">
        <v>50</v>
      </c>
      <c r="AL33" s="819"/>
      <c r="AM33" s="819"/>
      <c r="AN33" s="819"/>
      <c r="AO33" s="819"/>
      <c r="AP33" s="819">
        <v>563</v>
      </c>
      <c r="AQ33" s="819"/>
      <c r="AR33" s="819"/>
      <c r="AS33" s="819"/>
      <c r="AT33" s="819"/>
      <c r="AU33" s="819">
        <v>563</v>
      </c>
      <c r="AV33" s="819"/>
      <c r="AW33" s="819"/>
      <c r="AX33" s="819"/>
      <c r="AY33" s="819"/>
      <c r="AZ33" s="820" t="s">
        <v>538</v>
      </c>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386</v>
      </c>
      <c r="C34" s="744"/>
      <c r="D34" s="744"/>
      <c r="E34" s="744"/>
      <c r="F34" s="744"/>
      <c r="G34" s="744"/>
      <c r="H34" s="744"/>
      <c r="I34" s="744"/>
      <c r="J34" s="744"/>
      <c r="K34" s="744"/>
      <c r="L34" s="744"/>
      <c r="M34" s="744"/>
      <c r="N34" s="744"/>
      <c r="O34" s="744"/>
      <c r="P34" s="745"/>
      <c r="Q34" s="746">
        <v>60</v>
      </c>
      <c r="R34" s="747"/>
      <c r="S34" s="747"/>
      <c r="T34" s="747"/>
      <c r="U34" s="747"/>
      <c r="V34" s="747">
        <v>52</v>
      </c>
      <c r="W34" s="747"/>
      <c r="X34" s="747"/>
      <c r="Y34" s="747"/>
      <c r="Z34" s="747"/>
      <c r="AA34" s="747">
        <v>7</v>
      </c>
      <c r="AB34" s="747"/>
      <c r="AC34" s="747"/>
      <c r="AD34" s="747"/>
      <c r="AE34" s="748"/>
      <c r="AF34" s="749">
        <v>7</v>
      </c>
      <c r="AG34" s="750"/>
      <c r="AH34" s="750"/>
      <c r="AI34" s="750"/>
      <c r="AJ34" s="751"/>
      <c r="AK34" s="818">
        <v>12</v>
      </c>
      <c r="AL34" s="819"/>
      <c r="AM34" s="819"/>
      <c r="AN34" s="819"/>
      <c r="AO34" s="819"/>
      <c r="AP34" s="819">
        <v>35</v>
      </c>
      <c r="AQ34" s="819"/>
      <c r="AR34" s="819"/>
      <c r="AS34" s="819"/>
      <c r="AT34" s="819"/>
      <c r="AU34" s="819" t="s">
        <v>538</v>
      </c>
      <c r="AV34" s="819"/>
      <c r="AW34" s="819"/>
      <c r="AX34" s="819"/>
      <c r="AY34" s="819"/>
      <c r="AZ34" s="820" t="s">
        <v>538</v>
      </c>
      <c r="BA34" s="820"/>
      <c r="BB34" s="820"/>
      <c r="BC34" s="820"/>
      <c r="BD34" s="820"/>
      <c r="BE34" s="816" t="s">
        <v>384</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1055</v>
      </c>
      <c r="AG63" s="830"/>
      <c r="AH63" s="830"/>
      <c r="AI63" s="830"/>
      <c r="AJ63" s="831"/>
      <c r="AK63" s="832"/>
      <c r="AL63" s="827"/>
      <c r="AM63" s="827"/>
      <c r="AN63" s="827"/>
      <c r="AO63" s="827"/>
      <c r="AP63" s="830">
        <v>2982</v>
      </c>
      <c r="AQ63" s="830"/>
      <c r="AR63" s="830"/>
      <c r="AS63" s="830"/>
      <c r="AT63" s="830"/>
      <c r="AU63" s="830">
        <v>1685</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391</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533</v>
      </c>
      <c r="C68" s="858"/>
      <c r="D68" s="858"/>
      <c r="E68" s="858"/>
      <c r="F68" s="858"/>
      <c r="G68" s="858"/>
      <c r="H68" s="858"/>
      <c r="I68" s="858"/>
      <c r="J68" s="858"/>
      <c r="K68" s="858"/>
      <c r="L68" s="858"/>
      <c r="M68" s="858"/>
      <c r="N68" s="858"/>
      <c r="O68" s="858"/>
      <c r="P68" s="859"/>
      <c r="Q68" s="860">
        <v>1374</v>
      </c>
      <c r="R68" s="854"/>
      <c r="S68" s="854"/>
      <c r="T68" s="854"/>
      <c r="U68" s="854"/>
      <c r="V68" s="854">
        <v>1191</v>
      </c>
      <c r="W68" s="854"/>
      <c r="X68" s="854"/>
      <c r="Y68" s="854"/>
      <c r="Z68" s="854"/>
      <c r="AA68" s="854">
        <v>184</v>
      </c>
      <c r="AB68" s="854"/>
      <c r="AC68" s="854"/>
      <c r="AD68" s="854"/>
      <c r="AE68" s="854"/>
      <c r="AF68" s="854">
        <v>184</v>
      </c>
      <c r="AG68" s="854"/>
      <c r="AH68" s="854"/>
      <c r="AI68" s="854"/>
      <c r="AJ68" s="854"/>
      <c r="AK68" s="854" t="s">
        <v>538</v>
      </c>
      <c r="AL68" s="854"/>
      <c r="AM68" s="854"/>
      <c r="AN68" s="854"/>
      <c r="AO68" s="854"/>
      <c r="AP68" s="854">
        <v>12</v>
      </c>
      <c r="AQ68" s="854"/>
      <c r="AR68" s="854"/>
      <c r="AS68" s="854"/>
      <c r="AT68" s="854"/>
      <c r="AU68" s="854">
        <v>2</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534</v>
      </c>
      <c r="C69" s="862"/>
      <c r="D69" s="862"/>
      <c r="E69" s="862"/>
      <c r="F69" s="862"/>
      <c r="G69" s="862"/>
      <c r="H69" s="862"/>
      <c r="I69" s="862"/>
      <c r="J69" s="862"/>
      <c r="K69" s="862"/>
      <c r="L69" s="862"/>
      <c r="M69" s="862"/>
      <c r="N69" s="862"/>
      <c r="O69" s="862"/>
      <c r="P69" s="863"/>
      <c r="Q69" s="864">
        <v>34897</v>
      </c>
      <c r="R69" s="819"/>
      <c r="S69" s="819"/>
      <c r="T69" s="819"/>
      <c r="U69" s="819"/>
      <c r="V69" s="819">
        <v>34814</v>
      </c>
      <c r="W69" s="819"/>
      <c r="X69" s="819"/>
      <c r="Y69" s="819"/>
      <c r="Z69" s="819"/>
      <c r="AA69" s="819">
        <v>83</v>
      </c>
      <c r="AB69" s="819"/>
      <c r="AC69" s="819"/>
      <c r="AD69" s="819"/>
      <c r="AE69" s="819"/>
      <c r="AF69" s="819">
        <v>83</v>
      </c>
      <c r="AG69" s="819"/>
      <c r="AH69" s="819"/>
      <c r="AI69" s="819"/>
      <c r="AJ69" s="819"/>
      <c r="AK69" s="819">
        <v>1022</v>
      </c>
      <c r="AL69" s="819"/>
      <c r="AM69" s="819"/>
      <c r="AN69" s="819"/>
      <c r="AO69" s="819"/>
      <c r="AP69" s="819" t="s">
        <v>538</v>
      </c>
      <c r="AQ69" s="819"/>
      <c r="AR69" s="819"/>
      <c r="AS69" s="819"/>
      <c r="AT69" s="819"/>
      <c r="AU69" s="819" t="s">
        <v>538</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535</v>
      </c>
      <c r="C70" s="862"/>
      <c r="D70" s="862"/>
      <c r="E70" s="862"/>
      <c r="F70" s="862"/>
      <c r="G70" s="862"/>
      <c r="H70" s="862"/>
      <c r="I70" s="862"/>
      <c r="J70" s="862"/>
      <c r="K70" s="862"/>
      <c r="L70" s="862"/>
      <c r="M70" s="862"/>
      <c r="N70" s="862"/>
      <c r="O70" s="862"/>
      <c r="P70" s="863"/>
      <c r="Q70" s="864">
        <v>3954</v>
      </c>
      <c r="R70" s="819"/>
      <c r="S70" s="819"/>
      <c r="T70" s="819"/>
      <c r="U70" s="819"/>
      <c r="V70" s="819">
        <v>3705</v>
      </c>
      <c r="W70" s="819"/>
      <c r="X70" s="819"/>
      <c r="Y70" s="819"/>
      <c r="Z70" s="819"/>
      <c r="AA70" s="819">
        <v>250</v>
      </c>
      <c r="AB70" s="819"/>
      <c r="AC70" s="819"/>
      <c r="AD70" s="819"/>
      <c r="AE70" s="819"/>
      <c r="AF70" s="819">
        <v>214</v>
      </c>
      <c r="AG70" s="819"/>
      <c r="AH70" s="819"/>
      <c r="AI70" s="819"/>
      <c r="AJ70" s="819"/>
      <c r="AK70" s="819">
        <v>70</v>
      </c>
      <c r="AL70" s="819"/>
      <c r="AM70" s="819"/>
      <c r="AN70" s="819"/>
      <c r="AO70" s="819"/>
      <c r="AP70" s="819">
        <v>1569</v>
      </c>
      <c r="AQ70" s="819"/>
      <c r="AR70" s="819"/>
      <c r="AS70" s="819"/>
      <c r="AT70" s="819"/>
      <c r="AU70" s="819">
        <v>150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536</v>
      </c>
      <c r="C71" s="862"/>
      <c r="D71" s="862"/>
      <c r="E71" s="862"/>
      <c r="F71" s="862"/>
      <c r="G71" s="862"/>
      <c r="H71" s="862"/>
      <c r="I71" s="862"/>
      <c r="J71" s="862"/>
      <c r="K71" s="862"/>
      <c r="L71" s="862"/>
      <c r="M71" s="862"/>
      <c r="N71" s="862"/>
      <c r="O71" s="862"/>
      <c r="P71" s="863"/>
      <c r="Q71" s="864">
        <v>3705</v>
      </c>
      <c r="R71" s="819"/>
      <c r="S71" s="819"/>
      <c r="T71" s="819"/>
      <c r="U71" s="819"/>
      <c r="V71" s="819">
        <v>393</v>
      </c>
      <c r="W71" s="819"/>
      <c r="X71" s="819"/>
      <c r="Y71" s="819"/>
      <c r="Z71" s="819"/>
      <c r="AA71" s="819">
        <v>14</v>
      </c>
      <c r="AB71" s="819"/>
      <c r="AC71" s="819"/>
      <c r="AD71" s="819"/>
      <c r="AE71" s="819"/>
      <c r="AF71" s="819">
        <v>14</v>
      </c>
      <c r="AG71" s="819"/>
      <c r="AH71" s="819"/>
      <c r="AI71" s="819"/>
      <c r="AJ71" s="819"/>
      <c r="AK71" s="819">
        <v>98</v>
      </c>
      <c r="AL71" s="819"/>
      <c r="AM71" s="819"/>
      <c r="AN71" s="819"/>
      <c r="AO71" s="819"/>
      <c r="AP71" s="819" t="s">
        <v>538</v>
      </c>
      <c r="AQ71" s="819"/>
      <c r="AR71" s="819"/>
      <c r="AS71" s="819"/>
      <c r="AT71" s="819"/>
      <c r="AU71" s="819" t="s">
        <v>538</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537</v>
      </c>
      <c r="C72" s="862"/>
      <c r="D72" s="862"/>
      <c r="E72" s="862"/>
      <c r="F72" s="862"/>
      <c r="G72" s="862"/>
      <c r="H72" s="862"/>
      <c r="I72" s="862"/>
      <c r="J72" s="862"/>
      <c r="K72" s="862"/>
      <c r="L72" s="862"/>
      <c r="M72" s="862"/>
      <c r="N72" s="862"/>
      <c r="O72" s="862"/>
      <c r="P72" s="863"/>
      <c r="Q72" s="864">
        <v>2372</v>
      </c>
      <c r="R72" s="819"/>
      <c r="S72" s="819"/>
      <c r="T72" s="819"/>
      <c r="U72" s="819"/>
      <c r="V72" s="819">
        <v>3250</v>
      </c>
      <c r="W72" s="819"/>
      <c r="X72" s="819"/>
      <c r="Y72" s="819"/>
      <c r="Z72" s="819"/>
      <c r="AA72" s="819">
        <v>23</v>
      </c>
      <c r="AB72" s="819"/>
      <c r="AC72" s="819"/>
      <c r="AD72" s="819"/>
      <c r="AE72" s="819"/>
      <c r="AF72" s="819">
        <v>23</v>
      </c>
      <c r="AG72" s="819"/>
      <c r="AH72" s="819"/>
      <c r="AI72" s="819"/>
      <c r="AJ72" s="819"/>
      <c r="AK72" s="819" t="s">
        <v>538</v>
      </c>
      <c r="AL72" s="819"/>
      <c r="AM72" s="819"/>
      <c r="AN72" s="819"/>
      <c r="AO72" s="819"/>
      <c r="AP72" s="819" t="s">
        <v>538</v>
      </c>
      <c r="AQ72" s="819"/>
      <c r="AR72" s="819"/>
      <c r="AS72" s="819"/>
      <c r="AT72" s="819"/>
      <c r="AU72" s="819" t="s">
        <v>538</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518</v>
      </c>
      <c r="AG88" s="830"/>
      <c r="AH88" s="830"/>
      <c r="AI88" s="830"/>
      <c r="AJ88" s="830"/>
      <c r="AK88" s="827"/>
      <c r="AL88" s="827"/>
      <c r="AM88" s="827"/>
      <c r="AN88" s="827"/>
      <c r="AO88" s="827"/>
      <c r="AP88" s="830">
        <v>1581</v>
      </c>
      <c r="AQ88" s="830"/>
      <c r="AR88" s="830"/>
      <c r="AS88" s="830"/>
      <c r="AT88" s="830"/>
      <c r="AU88" s="830">
        <v>152</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286</v>
      </c>
      <c r="AG109" s="883"/>
      <c r="AH109" s="883"/>
      <c r="AI109" s="883"/>
      <c r="AJ109" s="884"/>
      <c r="AK109" s="882" t="s">
        <v>285</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286</v>
      </c>
      <c r="BW109" s="883"/>
      <c r="BX109" s="883"/>
      <c r="BY109" s="883"/>
      <c r="BZ109" s="884"/>
      <c r="CA109" s="882" t="s">
        <v>285</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286</v>
      </c>
      <c r="DM109" s="883"/>
      <c r="DN109" s="883"/>
      <c r="DO109" s="883"/>
      <c r="DP109" s="884"/>
      <c r="DQ109" s="882" t="s">
        <v>285</v>
      </c>
      <c r="DR109" s="883"/>
      <c r="DS109" s="883"/>
      <c r="DT109" s="883"/>
      <c r="DU109" s="884"/>
      <c r="DV109" s="882" t="s">
        <v>402</v>
      </c>
      <c r="DW109" s="883"/>
      <c r="DX109" s="883"/>
      <c r="DY109" s="883"/>
      <c r="DZ109" s="885"/>
    </row>
    <row r="110" spans="1:131" s="197" customFormat="1" ht="26.25" customHeight="1">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535109</v>
      </c>
      <c r="AB110" s="890"/>
      <c r="AC110" s="890"/>
      <c r="AD110" s="890"/>
      <c r="AE110" s="891"/>
      <c r="AF110" s="892">
        <v>585821</v>
      </c>
      <c r="AG110" s="890"/>
      <c r="AH110" s="890"/>
      <c r="AI110" s="890"/>
      <c r="AJ110" s="891"/>
      <c r="AK110" s="892">
        <v>608140</v>
      </c>
      <c r="AL110" s="890"/>
      <c r="AM110" s="890"/>
      <c r="AN110" s="890"/>
      <c r="AO110" s="891"/>
      <c r="AP110" s="893">
        <v>16.8</v>
      </c>
      <c r="AQ110" s="894"/>
      <c r="AR110" s="894"/>
      <c r="AS110" s="894"/>
      <c r="AT110" s="895"/>
      <c r="AU110" s="896" t="s">
        <v>61</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6474318</v>
      </c>
      <c r="BR110" s="927"/>
      <c r="BS110" s="927"/>
      <c r="BT110" s="927"/>
      <c r="BU110" s="927"/>
      <c r="BV110" s="927">
        <v>6411516</v>
      </c>
      <c r="BW110" s="927"/>
      <c r="BX110" s="927"/>
      <c r="BY110" s="927"/>
      <c r="BZ110" s="927"/>
      <c r="CA110" s="927">
        <v>6243231</v>
      </c>
      <c r="CB110" s="927"/>
      <c r="CC110" s="927"/>
      <c r="CD110" s="927"/>
      <c r="CE110" s="927"/>
      <c r="CF110" s="941">
        <v>172.9</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v>256448</v>
      </c>
      <c r="DH110" s="927"/>
      <c r="DI110" s="927"/>
      <c r="DJ110" s="927"/>
      <c r="DK110" s="927"/>
      <c r="DL110" s="927">
        <v>221236</v>
      </c>
      <c r="DM110" s="927"/>
      <c r="DN110" s="927"/>
      <c r="DO110" s="927"/>
      <c r="DP110" s="927"/>
      <c r="DQ110" s="927">
        <v>185985</v>
      </c>
      <c r="DR110" s="927"/>
      <c r="DS110" s="927"/>
      <c r="DT110" s="927"/>
      <c r="DU110" s="927"/>
      <c r="DV110" s="928">
        <v>5.0999999999999996</v>
      </c>
      <c r="DW110" s="928"/>
      <c r="DX110" s="928"/>
      <c r="DY110" s="928"/>
      <c r="DZ110" s="929"/>
    </row>
    <row r="111" spans="1:131" s="197" customFormat="1" ht="26.25" customHeight="1">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v>357878</v>
      </c>
      <c r="BR111" s="920"/>
      <c r="BS111" s="920"/>
      <c r="BT111" s="920"/>
      <c r="BU111" s="920"/>
      <c r="BV111" s="920">
        <v>308176</v>
      </c>
      <c r="BW111" s="920"/>
      <c r="BX111" s="920"/>
      <c r="BY111" s="920"/>
      <c r="BZ111" s="920"/>
      <c r="CA111" s="920">
        <v>258435</v>
      </c>
      <c r="CB111" s="920"/>
      <c r="CC111" s="920"/>
      <c r="CD111" s="920"/>
      <c r="CE111" s="920"/>
      <c r="CF111" s="914">
        <v>7.2</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1809800</v>
      </c>
      <c r="BR112" s="920"/>
      <c r="BS112" s="920"/>
      <c r="BT112" s="920"/>
      <c r="BU112" s="920"/>
      <c r="BV112" s="920">
        <v>2310651</v>
      </c>
      <c r="BW112" s="920"/>
      <c r="BX112" s="920"/>
      <c r="BY112" s="920"/>
      <c r="BZ112" s="920"/>
      <c r="CA112" s="920">
        <v>1684149</v>
      </c>
      <c r="CB112" s="920"/>
      <c r="CC112" s="920"/>
      <c r="CD112" s="920"/>
      <c r="CE112" s="920"/>
      <c r="CF112" s="914">
        <v>46.6</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130944</v>
      </c>
      <c r="AB113" s="934"/>
      <c r="AC113" s="934"/>
      <c r="AD113" s="934"/>
      <c r="AE113" s="935"/>
      <c r="AF113" s="936">
        <v>132178</v>
      </c>
      <c r="AG113" s="934"/>
      <c r="AH113" s="934"/>
      <c r="AI113" s="934"/>
      <c r="AJ113" s="935"/>
      <c r="AK113" s="936">
        <v>124195</v>
      </c>
      <c r="AL113" s="934"/>
      <c r="AM113" s="934"/>
      <c r="AN113" s="934"/>
      <c r="AO113" s="935"/>
      <c r="AP113" s="937">
        <v>3.4</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v>123850</v>
      </c>
      <c r="BR113" s="920"/>
      <c r="BS113" s="920"/>
      <c r="BT113" s="920"/>
      <c r="BU113" s="920"/>
      <c r="BV113" s="920">
        <v>134886</v>
      </c>
      <c r="BW113" s="920"/>
      <c r="BX113" s="920"/>
      <c r="BY113" s="920"/>
      <c r="BZ113" s="920"/>
      <c r="CA113" s="920">
        <v>151872</v>
      </c>
      <c r="CB113" s="920"/>
      <c r="CC113" s="920"/>
      <c r="CD113" s="920"/>
      <c r="CE113" s="920"/>
      <c r="CF113" s="914">
        <v>4.2</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19480</v>
      </c>
      <c r="AB114" s="959"/>
      <c r="AC114" s="959"/>
      <c r="AD114" s="959"/>
      <c r="AE114" s="960"/>
      <c r="AF114" s="961">
        <v>23190</v>
      </c>
      <c r="AG114" s="959"/>
      <c r="AH114" s="959"/>
      <c r="AI114" s="959"/>
      <c r="AJ114" s="960"/>
      <c r="AK114" s="961">
        <v>23903</v>
      </c>
      <c r="AL114" s="959"/>
      <c r="AM114" s="959"/>
      <c r="AN114" s="959"/>
      <c r="AO114" s="960"/>
      <c r="AP114" s="962">
        <v>0.7</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1200726</v>
      </c>
      <c r="BR114" s="920"/>
      <c r="BS114" s="920"/>
      <c r="BT114" s="920"/>
      <c r="BU114" s="920"/>
      <c r="BV114" s="920">
        <v>989655</v>
      </c>
      <c r="BW114" s="920"/>
      <c r="BX114" s="920"/>
      <c r="BY114" s="920"/>
      <c r="BZ114" s="920"/>
      <c r="CA114" s="920">
        <v>989503</v>
      </c>
      <c r="CB114" s="920"/>
      <c r="CC114" s="920"/>
      <c r="CD114" s="920"/>
      <c r="CE114" s="920"/>
      <c r="CF114" s="914">
        <v>27.4</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62894</v>
      </c>
      <c r="AB115" s="934"/>
      <c r="AC115" s="934"/>
      <c r="AD115" s="934"/>
      <c r="AE115" s="935"/>
      <c r="AF115" s="936">
        <v>62932</v>
      </c>
      <c r="AG115" s="934"/>
      <c r="AH115" s="934"/>
      <c r="AI115" s="934"/>
      <c r="AJ115" s="935"/>
      <c r="AK115" s="936">
        <v>62932</v>
      </c>
      <c r="AL115" s="934"/>
      <c r="AM115" s="934"/>
      <c r="AN115" s="934"/>
      <c r="AO115" s="935"/>
      <c r="AP115" s="937">
        <v>1.7</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748427</v>
      </c>
      <c r="AB117" s="966"/>
      <c r="AC117" s="966"/>
      <c r="AD117" s="966"/>
      <c r="AE117" s="967"/>
      <c r="AF117" s="965">
        <v>804121</v>
      </c>
      <c r="AG117" s="966"/>
      <c r="AH117" s="966"/>
      <c r="AI117" s="966"/>
      <c r="AJ117" s="967"/>
      <c r="AK117" s="965">
        <v>819170</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286</v>
      </c>
      <c r="AG118" s="883"/>
      <c r="AH118" s="883"/>
      <c r="AI118" s="883"/>
      <c r="AJ118" s="884"/>
      <c r="AK118" s="882" t="s">
        <v>285</v>
      </c>
      <c r="AL118" s="883"/>
      <c r="AM118" s="883"/>
      <c r="AN118" s="883"/>
      <c r="AO118" s="884"/>
      <c r="AP118" s="990" t="s">
        <v>402</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430</v>
      </c>
      <c r="BP118" s="994"/>
      <c r="BQ118" s="985">
        <v>9966572</v>
      </c>
      <c r="BR118" s="986"/>
      <c r="BS118" s="986"/>
      <c r="BT118" s="986"/>
      <c r="BU118" s="986"/>
      <c r="BV118" s="986">
        <v>10154884</v>
      </c>
      <c r="BW118" s="986"/>
      <c r="BX118" s="986"/>
      <c r="BY118" s="986"/>
      <c r="BZ118" s="986"/>
      <c r="CA118" s="986">
        <v>9327190</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v>48404</v>
      </c>
      <c r="AB119" s="890"/>
      <c r="AC119" s="890"/>
      <c r="AD119" s="890"/>
      <c r="AE119" s="891"/>
      <c r="AF119" s="892">
        <v>48442</v>
      </c>
      <c r="AG119" s="890"/>
      <c r="AH119" s="890"/>
      <c r="AI119" s="890"/>
      <c r="AJ119" s="891"/>
      <c r="AK119" s="892">
        <v>48442</v>
      </c>
      <c r="AL119" s="890"/>
      <c r="AM119" s="890"/>
      <c r="AN119" s="890"/>
      <c r="AO119" s="891"/>
      <c r="AP119" s="893">
        <v>1.3</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1192617</v>
      </c>
      <c r="BR119" s="927"/>
      <c r="BS119" s="927"/>
      <c r="BT119" s="927"/>
      <c r="BU119" s="927"/>
      <c r="BV119" s="927">
        <v>1082981</v>
      </c>
      <c r="BW119" s="927"/>
      <c r="BX119" s="927"/>
      <c r="BY119" s="927"/>
      <c r="BZ119" s="927"/>
      <c r="CA119" s="927">
        <v>961375</v>
      </c>
      <c r="CB119" s="927"/>
      <c r="CC119" s="927"/>
      <c r="CD119" s="927"/>
      <c r="CE119" s="927"/>
      <c r="CF119" s="941">
        <v>26.6</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101430</v>
      </c>
      <c r="DH119" s="998"/>
      <c r="DI119" s="998"/>
      <c r="DJ119" s="998"/>
      <c r="DK119" s="999"/>
      <c r="DL119" s="1000">
        <v>86940</v>
      </c>
      <c r="DM119" s="998"/>
      <c r="DN119" s="998"/>
      <c r="DO119" s="998"/>
      <c r="DP119" s="999"/>
      <c r="DQ119" s="1000">
        <v>72450</v>
      </c>
      <c r="DR119" s="998"/>
      <c r="DS119" s="998"/>
      <c r="DT119" s="998"/>
      <c r="DU119" s="999"/>
      <c r="DV119" s="1001">
        <v>2</v>
      </c>
      <c r="DW119" s="1002"/>
      <c r="DX119" s="1002"/>
      <c r="DY119" s="1002"/>
      <c r="DZ119" s="1003"/>
    </row>
    <row r="120" spans="1:130" s="197" customFormat="1" ht="26.25" customHeight="1">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t="s">
        <v>111</v>
      </c>
      <c r="BR120" s="920"/>
      <c r="BS120" s="920"/>
      <c r="BT120" s="920"/>
      <c r="BU120" s="920"/>
      <c r="BV120" s="920" t="s">
        <v>111</v>
      </c>
      <c r="BW120" s="920"/>
      <c r="BX120" s="920"/>
      <c r="BY120" s="920"/>
      <c r="BZ120" s="920"/>
      <c r="CA120" s="920" t="s">
        <v>111</v>
      </c>
      <c r="CB120" s="920"/>
      <c r="CC120" s="920"/>
      <c r="CD120" s="920"/>
      <c r="CE120" s="920"/>
      <c r="CF120" s="914" t="s">
        <v>111</v>
      </c>
      <c r="CG120" s="915"/>
      <c r="CH120" s="915"/>
      <c r="CI120" s="915"/>
      <c r="CJ120" s="915"/>
      <c r="CK120" s="1013" t="s">
        <v>436</v>
      </c>
      <c r="CL120" s="1014"/>
      <c r="CM120" s="1014"/>
      <c r="CN120" s="1014"/>
      <c r="CO120" s="1015"/>
      <c r="CP120" s="1021" t="s">
        <v>383</v>
      </c>
      <c r="CQ120" s="1022"/>
      <c r="CR120" s="1022"/>
      <c r="CS120" s="1022"/>
      <c r="CT120" s="1022"/>
      <c r="CU120" s="1022"/>
      <c r="CV120" s="1022"/>
      <c r="CW120" s="1022"/>
      <c r="CX120" s="1022"/>
      <c r="CY120" s="1022"/>
      <c r="CZ120" s="1022"/>
      <c r="DA120" s="1022"/>
      <c r="DB120" s="1022"/>
      <c r="DC120" s="1022"/>
      <c r="DD120" s="1022"/>
      <c r="DE120" s="1022"/>
      <c r="DF120" s="1023"/>
      <c r="DG120" s="926">
        <v>1212744</v>
      </c>
      <c r="DH120" s="927"/>
      <c r="DI120" s="927"/>
      <c r="DJ120" s="927"/>
      <c r="DK120" s="927"/>
      <c r="DL120" s="927">
        <v>1706755</v>
      </c>
      <c r="DM120" s="927"/>
      <c r="DN120" s="927"/>
      <c r="DO120" s="927"/>
      <c r="DP120" s="927"/>
      <c r="DQ120" s="927">
        <v>1121646</v>
      </c>
      <c r="DR120" s="927"/>
      <c r="DS120" s="927"/>
      <c r="DT120" s="927"/>
      <c r="DU120" s="927"/>
      <c r="DV120" s="928">
        <v>31.1</v>
      </c>
      <c r="DW120" s="928"/>
      <c r="DX120" s="928"/>
      <c r="DY120" s="928"/>
      <c r="DZ120" s="929"/>
    </row>
    <row r="121" spans="1:130" s="197" customFormat="1" ht="26.25" customHeight="1">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5266290</v>
      </c>
      <c r="BR121" s="986"/>
      <c r="BS121" s="986"/>
      <c r="BT121" s="986"/>
      <c r="BU121" s="986"/>
      <c r="BV121" s="986">
        <v>5347602</v>
      </c>
      <c r="BW121" s="986"/>
      <c r="BX121" s="986"/>
      <c r="BY121" s="986"/>
      <c r="BZ121" s="986"/>
      <c r="CA121" s="986">
        <v>5342489</v>
      </c>
      <c r="CB121" s="986"/>
      <c r="CC121" s="986"/>
      <c r="CD121" s="986"/>
      <c r="CE121" s="986"/>
      <c r="CF121" s="1024">
        <v>147.9</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v>597056</v>
      </c>
      <c r="DH121" s="920"/>
      <c r="DI121" s="920"/>
      <c r="DJ121" s="920"/>
      <c r="DK121" s="920"/>
      <c r="DL121" s="920">
        <v>577796</v>
      </c>
      <c r="DM121" s="920"/>
      <c r="DN121" s="920"/>
      <c r="DO121" s="920"/>
      <c r="DP121" s="920"/>
      <c r="DQ121" s="920">
        <v>562503</v>
      </c>
      <c r="DR121" s="920"/>
      <c r="DS121" s="920"/>
      <c r="DT121" s="920"/>
      <c r="DU121" s="920"/>
      <c r="DV121" s="921">
        <v>15.6</v>
      </c>
      <c r="DW121" s="921"/>
      <c r="DX121" s="921"/>
      <c r="DY121" s="921"/>
      <c r="DZ121" s="922"/>
    </row>
    <row r="122" spans="1:130" s="197" customFormat="1" ht="26.25" customHeight="1">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439</v>
      </c>
      <c r="BP122" s="994"/>
      <c r="BQ122" s="1034">
        <v>6458907</v>
      </c>
      <c r="BR122" s="1035"/>
      <c r="BS122" s="1035"/>
      <c r="BT122" s="1035"/>
      <c r="BU122" s="1035"/>
      <c r="BV122" s="1035">
        <v>6430583</v>
      </c>
      <c r="BW122" s="1035"/>
      <c r="BX122" s="1035"/>
      <c r="BY122" s="1035"/>
      <c r="BZ122" s="1035"/>
      <c r="CA122" s="1035">
        <v>6303864</v>
      </c>
      <c r="CB122" s="1035"/>
      <c r="CC122" s="1035"/>
      <c r="CD122" s="1035"/>
      <c r="CE122" s="1035"/>
      <c r="CF122" s="987"/>
      <c r="CG122" s="988"/>
      <c r="CH122" s="988"/>
      <c r="CI122" s="988"/>
      <c r="CJ122" s="989"/>
      <c r="CK122" s="1016"/>
      <c r="CL122" s="1017"/>
      <c r="CM122" s="1017"/>
      <c r="CN122" s="1017"/>
      <c r="CO122" s="1018"/>
      <c r="CP122" s="1007" t="s">
        <v>386</v>
      </c>
      <c r="CQ122" s="1008"/>
      <c r="CR122" s="1008"/>
      <c r="CS122" s="1008"/>
      <c r="CT122" s="1008"/>
      <c r="CU122" s="1008"/>
      <c r="CV122" s="1008"/>
      <c r="CW122" s="1008"/>
      <c r="CX122" s="1008"/>
      <c r="CY122" s="1008"/>
      <c r="CZ122" s="1008"/>
      <c r="DA122" s="1008"/>
      <c r="DB122" s="1008"/>
      <c r="DC122" s="1008"/>
      <c r="DD122" s="1008"/>
      <c r="DE122" s="1008"/>
      <c r="DF122" s="1009"/>
      <c r="DG122" s="919" t="s">
        <v>111</v>
      </c>
      <c r="DH122" s="920"/>
      <c r="DI122" s="920"/>
      <c r="DJ122" s="920"/>
      <c r="DK122" s="920"/>
      <c r="DL122" s="920">
        <v>26100</v>
      </c>
      <c r="DM122" s="920"/>
      <c r="DN122" s="920"/>
      <c r="DO122" s="920"/>
      <c r="DP122" s="920"/>
      <c r="DQ122" s="920" t="s">
        <v>111</v>
      </c>
      <c r="DR122" s="920"/>
      <c r="DS122" s="920"/>
      <c r="DT122" s="920"/>
      <c r="DU122" s="920"/>
      <c r="DV122" s="921" t="s">
        <v>111</v>
      </c>
      <c r="DW122" s="921"/>
      <c r="DX122" s="921"/>
      <c r="DY122" s="921"/>
      <c r="DZ122" s="922"/>
    </row>
    <row r="123" spans="1:130" s="197" customFormat="1" ht="26.25" customHeight="1" thickBot="1">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97.8</v>
      </c>
      <c r="BR123" s="1027"/>
      <c r="BS123" s="1027"/>
      <c r="BT123" s="1027"/>
      <c r="BU123" s="1027"/>
      <c r="BV123" s="1027">
        <v>102.6</v>
      </c>
      <c r="BW123" s="1027"/>
      <c r="BX123" s="1027"/>
      <c r="BY123" s="1027"/>
      <c r="BZ123" s="1027"/>
      <c r="CA123" s="1027">
        <v>83.7</v>
      </c>
      <c r="CB123" s="1027"/>
      <c r="CC123" s="1027"/>
      <c r="CD123" s="1027"/>
      <c r="CE123" s="1027"/>
      <c r="CF123" s="1028"/>
      <c r="CG123" s="1029"/>
      <c r="CH123" s="1029"/>
      <c r="CI123" s="1029"/>
      <c r="CJ123" s="1030"/>
      <c r="CK123" s="1016"/>
      <c r="CL123" s="1017"/>
      <c r="CM123" s="1017"/>
      <c r="CN123" s="1017"/>
      <c r="CO123" s="1018"/>
      <c r="CP123" s="1007" t="s">
        <v>381</v>
      </c>
      <c r="CQ123" s="1008"/>
      <c r="CR123" s="1008"/>
      <c r="CS123" s="1008"/>
      <c r="CT123" s="1008"/>
      <c r="CU123" s="1008"/>
      <c r="CV123" s="1008"/>
      <c r="CW123" s="1008"/>
      <c r="CX123" s="1008"/>
      <c r="CY123" s="1008"/>
      <c r="CZ123" s="1008"/>
      <c r="DA123" s="1008"/>
      <c r="DB123" s="1008"/>
      <c r="DC123" s="1008"/>
      <c r="DD123" s="1008"/>
      <c r="DE123" s="1008"/>
      <c r="DF123" s="1009"/>
      <c r="DG123" s="958" t="s">
        <v>111</v>
      </c>
      <c r="DH123" s="959"/>
      <c r="DI123" s="959"/>
      <c r="DJ123" s="959"/>
      <c r="DK123" s="960"/>
      <c r="DL123" s="961" t="s">
        <v>111</v>
      </c>
      <c r="DM123" s="959"/>
      <c r="DN123" s="959"/>
      <c r="DO123" s="959"/>
      <c r="DP123" s="960"/>
      <c r="DQ123" s="961" t="s">
        <v>111</v>
      </c>
      <c r="DR123" s="959"/>
      <c r="DS123" s="959"/>
      <c r="DT123" s="959"/>
      <c r="DU123" s="960"/>
      <c r="DV123" s="962" t="s">
        <v>111</v>
      </c>
      <c r="DW123" s="963"/>
      <c r="DX123" s="963"/>
      <c r="DY123" s="963"/>
      <c r="DZ123" s="964"/>
    </row>
    <row r="124" spans="1:130" s="197" customFormat="1" ht="26.25" customHeight="1">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14490</v>
      </c>
      <c r="AB126" s="959"/>
      <c r="AC126" s="959"/>
      <c r="AD126" s="959"/>
      <c r="AE126" s="960"/>
      <c r="AF126" s="961">
        <v>14490</v>
      </c>
      <c r="AG126" s="959"/>
      <c r="AH126" s="959"/>
      <c r="AI126" s="959"/>
      <c r="AJ126" s="960"/>
      <c r="AK126" s="961">
        <v>14490</v>
      </c>
      <c r="AL126" s="959"/>
      <c r="AM126" s="959"/>
      <c r="AN126" s="959"/>
      <c r="AO126" s="960"/>
      <c r="AP126" s="962">
        <v>0.4</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450</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453</v>
      </c>
      <c r="X128" s="1073"/>
      <c r="Y128" s="1073"/>
      <c r="Z128" s="1074"/>
      <c r="AA128" s="1089" t="s">
        <v>111</v>
      </c>
      <c r="AB128" s="1090"/>
      <c r="AC128" s="1090"/>
      <c r="AD128" s="1090"/>
      <c r="AE128" s="1091"/>
      <c r="AF128" s="1092" t="s">
        <v>111</v>
      </c>
      <c r="AG128" s="1090"/>
      <c r="AH128" s="1090"/>
      <c r="AI128" s="1090"/>
      <c r="AJ128" s="1091"/>
      <c r="AK128" s="1092" t="s">
        <v>111</v>
      </c>
      <c r="AL128" s="1090"/>
      <c r="AM128" s="1090"/>
      <c r="AN128" s="1090"/>
      <c r="AO128" s="1091"/>
      <c r="AP128" s="1093"/>
      <c r="AQ128" s="1094"/>
      <c r="AR128" s="1094"/>
      <c r="AS128" s="1094"/>
      <c r="AT128" s="1095"/>
      <c r="AU128" s="235"/>
      <c r="AV128" s="235"/>
      <c r="AW128" s="235"/>
      <c r="AX128" s="1054" t="s">
        <v>454</v>
      </c>
      <c r="AY128" s="950"/>
      <c r="AZ128" s="950"/>
      <c r="BA128" s="950"/>
      <c r="BB128" s="950"/>
      <c r="BC128" s="950"/>
      <c r="BD128" s="950"/>
      <c r="BE128" s="951"/>
      <c r="BF128" s="1066" t="s">
        <v>111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455</v>
      </c>
      <c r="X129" s="1061"/>
      <c r="Y129" s="1061"/>
      <c r="Z129" s="1062"/>
      <c r="AA129" s="958">
        <v>3946314</v>
      </c>
      <c r="AB129" s="959"/>
      <c r="AC129" s="959"/>
      <c r="AD129" s="959"/>
      <c r="AE129" s="960"/>
      <c r="AF129" s="961">
        <v>4021629</v>
      </c>
      <c r="AG129" s="959"/>
      <c r="AH129" s="959"/>
      <c r="AI129" s="959"/>
      <c r="AJ129" s="960"/>
      <c r="AK129" s="961">
        <v>4023259</v>
      </c>
      <c r="AL129" s="959"/>
      <c r="AM129" s="959"/>
      <c r="AN129" s="959"/>
      <c r="AO129" s="960"/>
      <c r="AP129" s="1063"/>
      <c r="AQ129" s="1064"/>
      <c r="AR129" s="1064"/>
      <c r="AS129" s="1064"/>
      <c r="AT129" s="1065"/>
      <c r="AU129" s="235"/>
      <c r="AV129" s="235"/>
      <c r="AW129" s="235"/>
      <c r="AX129" s="1054" t="s">
        <v>456</v>
      </c>
      <c r="AY129" s="950"/>
      <c r="AZ129" s="950"/>
      <c r="BA129" s="950"/>
      <c r="BB129" s="950"/>
      <c r="BC129" s="950"/>
      <c r="BD129" s="950"/>
      <c r="BE129" s="951"/>
      <c r="BF129" s="1055">
        <v>11.1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458</v>
      </c>
      <c r="X130" s="1061"/>
      <c r="Y130" s="1061"/>
      <c r="Z130" s="1062"/>
      <c r="AA130" s="958">
        <v>361089</v>
      </c>
      <c r="AB130" s="959"/>
      <c r="AC130" s="959"/>
      <c r="AD130" s="959"/>
      <c r="AE130" s="960"/>
      <c r="AF130" s="961">
        <v>393494</v>
      </c>
      <c r="AG130" s="959"/>
      <c r="AH130" s="959"/>
      <c r="AI130" s="959"/>
      <c r="AJ130" s="960"/>
      <c r="AK130" s="961">
        <v>411603</v>
      </c>
      <c r="AL130" s="959"/>
      <c r="AM130" s="959"/>
      <c r="AN130" s="959"/>
      <c r="AO130" s="960"/>
      <c r="AP130" s="1063"/>
      <c r="AQ130" s="1064"/>
      <c r="AR130" s="1064"/>
      <c r="AS130" s="1064"/>
      <c r="AT130" s="1065"/>
      <c r="AU130" s="235"/>
      <c r="AV130" s="235"/>
      <c r="AW130" s="235"/>
      <c r="AX130" s="1113" t="s">
        <v>459</v>
      </c>
      <c r="AY130" s="1045"/>
      <c r="AZ130" s="1045"/>
      <c r="BA130" s="1045"/>
      <c r="BB130" s="1045"/>
      <c r="BC130" s="1045"/>
      <c r="BD130" s="1045"/>
      <c r="BE130" s="1046"/>
      <c r="BF130" s="1075">
        <v>83.7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460</v>
      </c>
      <c r="X131" s="1084"/>
      <c r="Y131" s="1084"/>
      <c r="Z131" s="1085"/>
      <c r="AA131" s="997">
        <v>3585225</v>
      </c>
      <c r="AB131" s="998"/>
      <c r="AC131" s="998"/>
      <c r="AD131" s="998"/>
      <c r="AE131" s="999"/>
      <c r="AF131" s="1000">
        <v>3628135</v>
      </c>
      <c r="AG131" s="998"/>
      <c r="AH131" s="998"/>
      <c r="AI131" s="998"/>
      <c r="AJ131" s="999"/>
      <c r="AK131" s="1000">
        <v>3611656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462</v>
      </c>
      <c r="W132" s="1101"/>
      <c r="X132" s="1101"/>
      <c r="Y132" s="1101"/>
      <c r="Z132" s="1102"/>
      <c r="AA132" s="1103">
        <v>10.80372919</v>
      </c>
      <c r="AB132" s="1104"/>
      <c r="AC132" s="1104"/>
      <c r="AD132" s="1104"/>
      <c r="AE132" s="1105"/>
      <c r="AF132" s="1106">
        <v>11.31785339</v>
      </c>
      <c r="AG132" s="1104"/>
      <c r="AH132" s="1104"/>
      <c r="AI132" s="1104"/>
      <c r="AJ132" s="1105"/>
      <c r="AK132" s="1106">
        <v>11.28476798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463</v>
      </c>
      <c r="W133" s="1108"/>
      <c r="X133" s="1108"/>
      <c r="Y133" s="1108"/>
      <c r="Z133" s="1109"/>
      <c r="AA133" s="1110">
        <v>11</v>
      </c>
      <c r="AB133" s="1111"/>
      <c r="AC133" s="1111"/>
      <c r="AD133" s="1111"/>
      <c r="AE133" s="1112"/>
      <c r="AF133" s="1110">
        <v>11</v>
      </c>
      <c r="AG133" s="1111"/>
      <c r="AH133" s="1111"/>
      <c r="AI133" s="1111"/>
      <c r="AJ133" s="1112"/>
      <c r="AK133" s="1110">
        <v>11.1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58" zoomScale="85" zoomScaleNormal="85" zoomScaleSheetLayoutView="85" workbookViewId="0">
      <selection activeCell="O74" sqref="O7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58"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election activeCell="K59" sqref="K59"/>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19" t="s">
        <v>471</v>
      </c>
      <c r="H9" s="1120"/>
      <c r="I9" s="1120"/>
      <c r="J9" s="1121"/>
      <c r="K9" s="263">
        <v>942168</v>
      </c>
      <c r="L9" s="264">
        <v>53086</v>
      </c>
      <c r="M9" s="265">
        <v>77799</v>
      </c>
      <c r="N9" s="266">
        <v>-31.8</v>
      </c>
    </row>
    <row r="10" spans="1:16">
      <c r="A10" s="248"/>
      <c r="B10" s="244"/>
      <c r="C10" s="244"/>
      <c r="D10" s="244"/>
      <c r="E10" s="244"/>
      <c r="F10" s="244"/>
      <c r="G10" s="1119" t="s">
        <v>472</v>
      </c>
      <c r="H10" s="1120"/>
      <c r="I10" s="1120"/>
      <c r="J10" s="1121"/>
      <c r="K10" s="267">
        <v>92063</v>
      </c>
      <c r="L10" s="268">
        <v>5187</v>
      </c>
      <c r="M10" s="269">
        <v>8141</v>
      </c>
      <c r="N10" s="270">
        <v>-36.299999999999997</v>
      </c>
    </row>
    <row r="11" spans="1:16" ht="13.5" customHeight="1">
      <c r="A11" s="248"/>
      <c r="B11" s="244"/>
      <c r="C11" s="244"/>
      <c r="D11" s="244"/>
      <c r="E11" s="244"/>
      <c r="F11" s="244"/>
      <c r="G11" s="1119" t="s">
        <v>473</v>
      </c>
      <c r="H11" s="1120"/>
      <c r="I11" s="1120"/>
      <c r="J11" s="1121"/>
      <c r="K11" s="267">
        <v>212706</v>
      </c>
      <c r="L11" s="268">
        <v>11985</v>
      </c>
      <c r="M11" s="269">
        <v>11503</v>
      </c>
      <c r="N11" s="270">
        <v>4.2</v>
      </c>
    </row>
    <row r="12" spans="1:16" ht="13.5" customHeight="1">
      <c r="A12" s="248"/>
      <c r="B12" s="244"/>
      <c r="C12" s="244"/>
      <c r="D12" s="244"/>
      <c r="E12" s="244"/>
      <c r="F12" s="244"/>
      <c r="G12" s="1119" t="s">
        <v>474</v>
      </c>
      <c r="H12" s="1120"/>
      <c r="I12" s="1120"/>
      <c r="J12" s="1121"/>
      <c r="K12" s="267" t="s">
        <v>475</v>
      </c>
      <c r="L12" s="268" t="s">
        <v>475</v>
      </c>
      <c r="M12" s="269">
        <v>578</v>
      </c>
      <c r="N12" s="270" t="s">
        <v>475</v>
      </c>
    </row>
    <row r="13" spans="1:16" ht="13.5" customHeight="1">
      <c r="A13" s="248"/>
      <c r="B13" s="244"/>
      <c r="C13" s="244"/>
      <c r="D13" s="244"/>
      <c r="E13" s="244"/>
      <c r="F13" s="244"/>
      <c r="G13" s="1119" t="s">
        <v>476</v>
      </c>
      <c r="H13" s="1120"/>
      <c r="I13" s="1120"/>
      <c r="J13" s="1121"/>
      <c r="K13" s="267" t="s">
        <v>475</v>
      </c>
      <c r="L13" s="268" t="s">
        <v>475</v>
      </c>
      <c r="M13" s="269" t="s">
        <v>475</v>
      </c>
      <c r="N13" s="270" t="s">
        <v>475</v>
      </c>
    </row>
    <row r="14" spans="1:16" ht="13.5" customHeight="1">
      <c r="A14" s="248"/>
      <c r="B14" s="244"/>
      <c r="C14" s="244"/>
      <c r="D14" s="244"/>
      <c r="E14" s="244"/>
      <c r="F14" s="244"/>
      <c r="G14" s="1119" t="s">
        <v>477</v>
      </c>
      <c r="H14" s="1120"/>
      <c r="I14" s="1120"/>
      <c r="J14" s="1121"/>
      <c r="K14" s="267">
        <v>63318</v>
      </c>
      <c r="L14" s="268">
        <v>3568</v>
      </c>
      <c r="M14" s="269">
        <v>3404</v>
      </c>
      <c r="N14" s="270">
        <v>4.8</v>
      </c>
    </row>
    <row r="15" spans="1:16" ht="13.5" customHeight="1">
      <c r="A15" s="248"/>
      <c r="B15" s="244"/>
      <c r="C15" s="244"/>
      <c r="D15" s="244"/>
      <c r="E15" s="244"/>
      <c r="F15" s="244"/>
      <c r="G15" s="1119" t="s">
        <v>478</v>
      </c>
      <c r="H15" s="1120"/>
      <c r="I15" s="1120"/>
      <c r="J15" s="1121"/>
      <c r="K15" s="267">
        <v>5130</v>
      </c>
      <c r="L15" s="268">
        <v>289</v>
      </c>
      <c r="M15" s="269">
        <v>1859</v>
      </c>
      <c r="N15" s="270">
        <v>-84.5</v>
      </c>
    </row>
    <row r="16" spans="1:16">
      <c r="A16" s="248"/>
      <c r="B16" s="244"/>
      <c r="C16" s="244"/>
      <c r="D16" s="244"/>
      <c r="E16" s="244"/>
      <c r="F16" s="244"/>
      <c r="G16" s="1122" t="s">
        <v>479</v>
      </c>
      <c r="H16" s="1123"/>
      <c r="I16" s="1123"/>
      <c r="J16" s="1124"/>
      <c r="K16" s="268">
        <v>-100449</v>
      </c>
      <c r="L16" s="268">
        <v>-5660</v>
      </c>
      <c r="M16" s="269">
        <v>-8484</v>
      </c>
      <c r="N16" s="270">
        <v>-33.299999999999997</v>
      </c>
    </row>
    <row r="17" spans="1:16">
      <c r="A17" s="248"/>
      <c r="B17" s="244"/>
      <c r="C17" s="244"/>
      <c r="D17" s="244"/>
      <c r="E17" s="244"/>
      <c r="F17" s="244"/>
      <c r="G17" s="1122" t="s">
        <v>170</v>
      </c>
      <c r="H17" s="1123"/>
      <c r="I17" s="1123"/>
      <c r="J17" s="1124"/>
      <c r="K17" s="268">
        <v>1214936</v>
      </c>
      <c r="L17" s="268">
        <v>68455</v>
      </c>
      <c r="M17" s="269">
        <v>94801</v>
      </c>
      <c r="N17" s="270">
        <v>-27.8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4" t="s">
        <v>484</v>
      </c>
      <c r="H21" s="1115"/>
      <c r="I21" s="1115"/>
      <c r="J21" s="1116"/>
      <c r="K21" s="280">
        <v>5.97</v>
      </c>
      <c r="L21" s="281">
        <v>8.7799999999999994</v>
      </c>
      <c r="M21" s="282">
        <v>-2.81</v>
      </c>
      <c r="N21" s="249"/>
      <c r="O21" s="283"/>
      <c r="P21" s="279"/>
    </row>
    <row r="22" spans="1:16" s="284" customFormat="1">
      <c r="A22" s="279"/>
      <c r="B22" s="249"/>
      <c r="C22" s="249"/>
      <c r="D22" s="249"/>
      <c r="E22" s="249"/>
      <c r="F22" s="249"/>
      <c r="G22" s="1114" t="s">
        <v>485</v>
      </c>
      <c r="H22" s="1115"/>
      <c r="I22" s="1115"/>
      <c r="J22" s="1116"/>
      <c r="K22" s="285">
        <v>102</v>
      </c>
      <c r="L22" s="286">
        <v>96.7</v>
      </c>
      <c r="M22" s="287">
        <v>5.3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30" t="s">
        <v>488</v>
      </c>
      <c r="H32" s="1131"/>
      <c r="I32" s="1131"/>
      <c r="J32" s="1132"/>
      <c r="K32" s="294">
        <v>608140</v>
      </c>
      <c r="L32" s="294">
        <v>34265</v>
      </c>
      <c r="M32" s="295">
        <v>52939</v>
      </c>
      <c r="N32" s="296">
        <v>-35.299999999999997</v>
      </c>
    </row>
    <row r="33" spans="1:16" ht="13.5" customHeight="1">
      <c r="A33" s="248"/>
      <c r="B33" s="244"/>
      <c r="C33" s="244"/>
      <c r="D33" s="244"/>
      <c r="E33" s="244"/>
      <c r="F33" s="244"/>
      <c r="G33" s="1130" t="s">
        <v>489</v>
      </c>
      <c r="H33" s="1131"/>
      <c r="I33" s="1131"/>
      <c r="J33" s="1132"/>
      <c r="K33" s="294" t="s">
        <v>475</v>
      </c>
      <c r="L33" s="294" t="s">
        <v>475</v>
      </c>
      <c r="M33" s="295" t="s">
        <v>475</v>
      </c>
      <c r="N33" s="296" t="s">
        <v>475</v>
      </c>
    </row>
    <row r="34" spans="1:16" ht="27" customHeight="1">
      <c r="A34" s="248"/>
      <c r="B34" s="244"/>
      <c r="C34" s="244"/>
      <c r="D34" s="244"/>
      <c r="E34" s="244"/>
      <c r="F34" s="244"/>
      <c r="G34" s="1130" t="s">
        <v>490</v>
      </c>
      <c r="H34" s="1131"/>
      <c r="I34" s="1131"/>
      <c r="J34" s="1132"/>
      <c r="K34" s="294" t="s">
        <v>475</v>
      </c>
      <c r="L34" s="294" t="s">
        <v>475</v>
      </c>
      <c r="M34" s="295">
        <v>6</v>
      </c>
      <c r="N34" s="296" t="s">
        <v>475</v>
      </c>
    </row>
    <row r="35" spans="1:16" ht="27" customHeight="1">
      <c r="A35" s="248"/>
      <c r="B35" s="244"/>
      <c r="C35" s="244"/>
      <c r="D35" s="244"/>
      <c r="E35" s="244"/>
      <c r="F35" s="244"/>
      <c r="G35" s="1130" t="s">
        <v>491</v>
      </c>
      <c r="H35" s="1131"/>
      <c r="I35" s="1131"/>
      <c r="J35" s="1132"/>
      <c r="K35" s="294">
        <v>124195</v>
      </c>
      <c r="L35" s="294">
        <v>6998</v>
      </c>
      <c r="M35" s="295">
        <v>16218</v>
      </c>
      <c r="N35" s="296">
        <v>-56.9</v>
      </c>
    </row>
    <row r="36" spans="1:16" ht="27" customHeight="1">
      <c r="A36" s="248"/>
      <c r="B36" s="244"/>
      <c r="C36" s="244"/>
      <c r="D36" s="244"/>
      <c r="E36" s="244"/>
      <c r="F36" s="244"/>
      <c r="G36" s="1130" t="s">
        <v>492</v>
      </c>
      <c r="H36" s="1131"/>
      <c r="I36" s="1131"/>
      <c r="J36" s="1132"/>
      <c r="K36" s="294">
        <v>23903</v>
      </c>
      <c r="L36" s="294">
        <v>1347</v>
      </c>
      <c r="M36" s="295">
        <v>3341</v>
      </c>
      <c r="N36" s="296">
        <v>-59.7</v>
      </c>
    </row>
    <row r="37" spans="1:16" ht="13.5" customHeight="1">
      <c r="A37" s="248"/>
      <c r="B37" s="244"/>
      <c r="C37" s="244"/>
      <c r="D37" s="244"/>
      <c r="E37" s="244"/>
      <c r="F37" s="244"/>
      <c r="G37" s="1130" t="s">
        <v>493</v>
      </c>
      <c r="H37" s="1131"/>
      <c r="I37" s="1131"/>
      <c r="J37" s="1132"/>
      <c r="K37" s="294">
        <v>62932</v>
      </c>
      <c r="L37" s="294">
        <v>3546</v>
      </c>
      <c r="M37" s="295">
        <v>1023</v>
      </c>
      <c r="N37" s="296">
        <v>246.6</v>
      </c>
    </row>
    <row r="38" spans="1:16" ht="27" customHeight="1">
      <c r="A38" s="248"/>
      <c r="B38" s="244"/>
      <c r="C38" s="244"/>
      <c r="D38" s="244"/>
      <c r="E38" s="244"/>
      <c r="F38" s="244"/>
      <c r="G38" s="1133" t="s">
        <v>494</v>
      </c>
      <c r="H38" s="1134"/>
      <c r="I38" s="1134"/>
      <c r="J38" s="1135"/>
      <c r="K38" s="297" t="s">
        <v>475</v>
      </c>
      <c r="L38" s="297" t="s">
        <v>475</v>
      </c>
      <c r="M38" s="298">
        <v>7</v>
      </c>
      <c r="N38" s="299" t="s">
        <v>475</v>
      </c>
      <c r="O38" s="293"/>
    </row>
    <row r="39" spans="1:16">
      <c r="A39" s="248"/>
      <c r="B39" s="244"/>
      <c r="C39" s="244"/>
      <c r="D39" s="244"/>
      <c r="E39" s="244"/>
      <c r="F39" s="244"/>
      <c r="G39" s="1133" t="s">
        <v>495</v>
      </c>
      <c r="H39" s="1134"/>
      <c r="I39" s="1134"/>
      <c r="J39" s="1135"/>
      <c r="K39" s="300" t="s">
        <v>475</v>
      </c>
      <c r="L39" s="300" t="s">
        <v>475</v>
      </c>
      <c r="M39" s="301">
        <v>-3044</v>
      </c>
      <c r="N39" s="302" t="s">
        <v>475</v>
      </c>
      <c r="O39" s="293"/>
    </row>
    <row r="40" spans="1:16" ht="27" customHeight="1">
      <c r="A40" s="248"/>
      <c r="B40" s="244"/>
      <c r="C40" s="244"/>
      <c r="D40" s="244"/>
      <c r="E40" s="244"/>
      <c r="F40" s="244"/>
      <c r="G40" s="1130" t="s">
        <v>496</v>
      </c>
      <c r="H40" s="1131"/>
      <c r="I40" s="1131"/>
      <c r="J40" s="1132"/>
      <c r="K40" s="300">
        <v>-411603</v>
      </c>
      <c r="L40" s="300">
        <v>-23192</v>
      </c>
      <c r="M40" s="301">
        <v>-47792</v>
      </c>
      <c r="N40" s="302">
        <v>-51.5</v>
      </c>
      <c r="O40" s="293"/>
    </row>
    <row r="41" spans="1:16">
      <c r="A41" s="248"/>
      <c r="B41" s="244"/>
      <c r="C41" s="244"/>
      <c r="D41" s="244"/>
      <c r="E41" s="244"/>
      <c r="F41" s="244"/>
      <c r="G41" s="1136" t="s">
        <v>280</v>
      </c>
      <c r="H41" s="1137"/>
      <c r="I41" s="1137"/>
      <c r="J41" s="1138"/>
      <c r="K41" s="294">
        <v>407567</v>
      </c>
      <c r="L41" s="300">
        <v>22964</v>
      </c>
      <c r="M41" s="301">
        <v>22698</v>
      </c>
      <c r="N41" s="302">
        <v>1.2</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5" t="s">
        <v>466</v>
      </c>
      <c r="J49" s="1127" t="s">
        <v>500</v>
      </c>
      <c r="K49" s="1128"/>
      <c r="L49" s="1128"/>
      <c r="M49" s="1128"/>
      <c r="N49" s="1129"/>
    </row>
    <row r="50" spans="1:14">
      <c r="A50" s="248"/>
      <c r="B50" s="244"/>
      <c r="C50" s="244"/>
      <c r="D50" s="244"/>
      <c r="E50" s="244"/>
      <c r="F50" s="244"/>
      <c r="G50" s="312"/>
      <c r="H50" s="313"/>
      <c r="I50" s="1126"/>
      <c r="J50" s="314" t="s">
        <v>501</v>
      </c>
      <c r="K50" s="315" t="s">
        <v>502</v>
      </c>
      <c r="L50" s="316" t="s">
        <v>503</v>
      </c>
      <c r="M50" s="317" t="s">
        <v>504</v>
      </c>
      <c r="N50" s="318" t="s">
        <v>505</v>
      </c>
    </row>
    <row r="51" spans="1:14">
      <c r="A51" s="248"/>
      <c r="B51" s="244"/>
      <c r="C51" s="244"/>
      <c r="D51" s="244"/>
      <c r="E51" s="244"/>
      <c r="F51" s="244"/>
      <c r="G51" s="310" t="s">
        <v>506</v>
      </c>
      <c r="H51" s="311"/>
      <c r="I51" s="319">
        <v>686749</v>
      </c>
      <c r="J51" s="320">
        <v>40769</v>
      </c>
      <c r="K51" s="321">
        <v>-79</v>
      </c>
      <c r="L51" s="322">
        <v>64717</v>
      </c>
      <c r="M51" s="323">
        <v>-1.2</v>
      </c>
      <c r="N51" s="324">
        <v>-77.8</v>
      </c>
    </row>
    <row r="52" spans="1:14">
      <c r="A52" s="248"/>
      <c r="B52" s="244"/>
      <c r="C52" s="244"/>
      <c r="D52" s="244"/>
      <c r="E52" s="244"/>
      <c r="F52" s="244"/>
      <c r="G52" s="325"/>
      <c r="H52" s="326" t="s">
        <v>507</v>
      </c>
      <c r="I52" s="327">
        <v>390284</v>
      </c>
      <c r="J52" s="328">
        <v>23169</v>
      </c>
      <c r="K52" s="329">
        <v>-65</v>
      </c>
      <c r="L52" s="330">
        <v>31931</v>
      </c>
      <c r="M52" s="331">
        <v>-2.8</v>
      </c>
      <c r="N52" s="332">
        <v>-62.2</v>
      </c>
    </row>
    <row r="53" spans="1:14">
      <c r="A53" s="248"/>
      <c r="B53" s="244"/>
      <c r="C53" s="244"/>
      <c r="D53" s="244"/>
      <c r="E53" s="244"/>
      <c r="F53" s="244"/>
      <c r="G53" s="310" t="s">
        <v>508</v>
      </c>
      <c r="H53" s="311"/>
      <c r="I53" s="319">
        <v>450654</v>
      </c>
      <c r="J53" s="320">
        <v>26354</v>
      </c>
      <c r="K53" s="321">
        <v>-35.4</v>
      </c>
      <c r="L53" s="322">
        <v>61557</v>
      </c>
      <c r="M53" s="323">
        <v>-4.9000000000000004</v>
      </c>
      <c r="N53" s="324">
        <v>-30.5</v>
      </c>
    </row>
    <row r="54" spans="1:14">
      <c r="A54" s="248"/>
      <c r="B54" s="244"/>
      <c r="C54" s="244"/>
      <c r="D54" s="244"/>
      <c r="E54" s="244"/>
      <c r="F54" s="244"/>
      <c r="G54" s="325"/>
      <c r="H54" s="326" t="s">
        <v>507</v>
      </c>
      <c r="I54" s="327">
        <v>302663</v>
      </c>
      <c r="J54" s="328">
        <v>17700</v>
      </c>
      <c r="K54" s="329">
        <v>-23.6</v>
      </c>
      <c r="L54" s="330">
        <v>32497</v>
      </c>
      <c r="M54" s="331">
        <v>1.8</v>
      </c>
      <c r="N54" s="332">
        <v>-25.4</v>
      </c>
    </row>
    <row r="55" spans="1:14">
      <c r="A55" s="248"/>
      <c r="B55" s="244"/>
      <c r="C55" s="244"/>
      <c r="D55" s="244"/>
      <c r="E55" s="244"/>
      <c r="F55" s="244"/>
      <c r="G55" s="310" t="s">
        <v>509</v>
      </c>
      <c r="H55" s="311"/>
      <c r="I55" s="319">
        <v>899691</v>
      </c>
      <c r="J55" s="320">
        <v>51273</v>
      </c>
      <c r="K55" s="321">
        <v>94.6</v>
      </c>
      <c r="L55" s="322">
        <v>69806</v>
      </c>
      <c r="M55" s="323">
        <v>13.4</v>
      </c>
      <c r="N55" s="324">
        <v>81.2</v>
      </c>
    </row>
    <row r="56" spans="1:14">
      <c r="A56" s="248"/>
      <c r="B56" s="244"/>
      <c r="C56" s="244"/>
      <c r="D56" s="244"/>
      <c r="E56" s="244"/>
      <c r="F56" s="244"/>
      <c r="G56" s="325"/>
      <c r="H56" s="326" t="s">
        <v>507</v>
      </c>
      <c r="I56" s="327">
        <v>661831</v>
      </c>
      <c r="J56" s="328">
        <v>37718</v>
      </c>
      <c r="K56" s="329">
        <v>113.1</v>
      </c>
      <c r="L56" s="330">
        <v>32823</v>
      </c>
      <c r="M56" s="331">
        <v>1</v>
      </c>
      <c r="N56" s="332">
        <v>112.1</v>
      </c>
    </row>
    <row r="57" spans="1:14">
      <c r="A57" s="248"/>
      <c r="B57" s="244"/>
      <c r="C57" s="244"/>
      <c r="D57" s="244"/>
      <c r="E57" s="244"/>
      <c r="F57" s="244"/>
      <c r="G57" s="310" t="s">
        <v>510</v>
      </c>
      <c r="H57" s="311"/>
      <c r="I57" s="319">
        <v>498607</v>
      </c>
      <c r="J57" s="320">
        <v>28336</v>
      </c>
      <c r="K57" s="321">
        <v>-44.7</v>
      </c>
      <c r="L57" s="322">
        <v>74444</v>
      </c>
      <c r="M57" s="323">
        <v>6.6</v>
      </c>
      <c r="N57" s="324">
        <v>-51.3</v>
      </c>
    </row>
    <row r="58" spans="1:14">
      <c r="A58" s="248"/>
      <c r="B58" s="244"/>
      <c r="C58" s="244"/>
      <c r="D58" s="244"/>
      <c r="E58" s="244"/>
      <c r="F58" s="244"/>
      <c r="G58" s="325"/>
      <c r="H58" s="326" t="s">
        <v>507</v>
      </c>
      <c r="I58" s="327">
        <v>223254</v>
      </c>
      <c r="J58" s="328">
        <v>12688</v>
      </c>
      <c r="K58" s="329">
        <v>-66.400000000000006</v>
      </c>
      <c r="L58" s="330">
        <v>34175</v>
      </c>
      <c r="M58" s="331">
        <v>4.0999999999999996</v>
      </c>
      <c r="N58" s="332">
        <v>-70.5</v>
      </c>
    </row>
    <row r="59" spans="1:14">
      <c r="A59" s="248"/>
      <c r="B59" s="244"/>
      <c r="C59" s="244"/>
      <c r="D59" s="244"/>
      <c r="E59" s="244"/>
      <c r="F59" s="244"/>
      <c r="G59" s="310" t="s">
        <v>511</v>
      </c>
      <c r="H59" s="311"/>
      <c r="I59" s="319">
        <v>384645</v>
      </c>
      <c r="J59" s="320">
        <v>21673</v>
      </c>
      <c r="K59" s="321">
        <v>-23.5</v>
      </c>
      <c r="L59" s="322">
        <v>85205</v>
      </c>
      <c r="M59" s="323">
        <v>14.5</v>
      </c>
      <c r="N59" s="324">
        <v>-38</v>
      </c>
    </row>
    <row r="60" spans="1:14">
      <c r="A60" s="248"/>
      <c r="B60" s="244"/>
      <c r="C60" s="244"/>
      <c r="D60" s="244"/>
      <c r="E60" s="244"/>
      <c r="F60" s="244"/>
      <c r="G60" s="325"/>
      <c r="H60" s="326" t="s">
        <v>507</v>
      </c>
      <c r="I60" s="333">
        <v>221943</v>
      </c>
      <c r="J60" s="328">
        <v>12505</v>
      </c>
      <c r="K60" s="329">
        <v>-1.4</v>
      </c>
      <c r="L60" s="330">
        <v>38847</v>
      </c>
      <c r="M60" s="331">
        <v>13.7</v>
      </c>
      <c r="N60" s="332">
        <v>-15.1</v>
      </c>
    </row>
    <row r="61" spans="1:14">
      <c r="A61" s="248"/>
      <c r="B61" s="244"/>
      <c r="C61" s="244"/>
      <c r="D61" s="244"/>
      <c r="E61" s="244"/>
      <c r="F61" s="244"/>
      <c r="G61" s="310" t="s">
        <v>512</v>
      </c>
      <c r="H61" s="334"/>
      <c r="I61" s="335">
        <v>584069</v>
      </c>
      <c r="J61" s="336">
        <v>33681</v>
      </c>
      <c r="K61" s="337">
        <v>-17.600000000000001</v>
      </c>
      <c r="L61" s="338">
        <v>71146</v>
      </c>
      <c r="M61" s="339">
        <v>5.7</v>
      </c>
      <c r="N61" s="324">
        <v>-23.3</v>
      </c>
    </row>
    <row r="62" spans="1:14">
      <c r="A62" s="248"/>
      <c r="B62" s="244"/>
      <c r="C62" s="244"/>
      <c r="D62" s="244"/>
      <c r="E62" s="244"/>
      <c r="F62" s="244"/>
      <c r="G62" s="325"/>
      <c r="H62" s="326" t="s">
        <v>507</v>
      </c>
      <c r="I62" s="327">
        <v>359995</v>
      </c>
      <c r="J62" s="328">
        <v>20756</v>
      </c>
      <c r="K62" s="329">
        <v>-8.6999999999999993</v>
      </c>
      <c r="L62" s="330">
        <v>34055</v>
      </c>
      <c r="M62" s="331">
        <v>3.6</v>
      </c>
      <c r="N62" s="332">
        <v>-12.3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election activeCell="K45" sqref="K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22.32</v>
      </c>
      <c r="G47" s="12">
        <v>21.64</v>
      </c>
      <c r="H47" s="12">
        <v>21.81</v>
      </c>
      <c r="I47" s="12">
        <v>18.920000000000002</v>
      </c>
      <c r="J47" s="13">
        <v>13.96</v>
      </c>
    </row>
    <row r="48" spans="2:10" ht="57.75" customHeight="1">
      <c r="B48" s="14"/>
      <c r="C48" s="1141" t="s">
        <v>4</v>
      </c>
      <c r="D48" s="1141"/>
      <c r="E48" s="1142"/>
      <c r="F48" s="15">
        <v>12.9</v>
      </c>
      <c r="G48" s="16">
        <v>11.92</v>
      </c>
      <c r="H48" s="16">
        <v>9.0399999999999991</v>
      </c>
      <c r="I48" s="16">
        <v>9.82</v>
      </c>
      <c r="J48" s="17">
        <v>9.26</v>
      </c>
    </row>
    <row r="49" spans="2:10" ht="57.75" customHeight="1" thickBot="1">
      <c r="B49" s="18"/>
      <c r="C49" s="1143" t="s">
        <v>5</v>
      </c>
      <c r="D49" s="1143"/>
      <c r="E49" s="1144"/>
      <c r="F49" s="19">
        <v>7.91</v>
      </c>
      <c r="G49" s="20" t="s">
        <v>519</v>
      </c>
      <c r="H49" s="20" t="s">
        <v>520</v>
      </c>
      <c r="I49" s="20" t="s">
        <v>521</v>
      </c>
      <c r="J49" s="21" t="s">
        <v>522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SheetLayoutView="100" workbookViewId="0">
      <selection activeCell="P37" sqref="P3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523</v>
      </c>
      <c r="D34" s="1151"/>
      <c r="E34" s="1152"/>
      <c r="F34" s="32">
        <v>20.86</v>
      </c>
      <c r="G34" s="33">
        <v>20.49</v>
      </c>
      <c r="H34" s="33">
        <v>19.23</v>
      </c>
      <c r="I34" s="33">
        <v>20.010000000000002</v>
      </c>
      <c r="J34" s="34">
        <v>20.74</v>
      </c>
      <c r="K34" s="22"/>
      <c r="L34" s="22"/>
      <c r="M34" s="22"/>
      <c r="N34" s="22"/>
      <c r="O34" s="22"/>
      <c r="P34" s="22"/>
    </row>
    <row r="35" spans="1:16" ht="39" customHeight="1">
      <c r="A35" s="22"/>
      <c r="B35" s="35"/>
      <c r="C35" s="1145" t="s">
        <v>524</v>
      </c>
      <c r="D35" s="1146"/>
      <c r="E35" s="1147"/>
      <c r="F35" s="36">
        <v>12.9</v>
      </c>
      <c r="G35" s="37">
        <v>11.94</v>
      </c>
      <c r="H35" s="37">
        <v>9.06</v>
      </c>
      <c r="I35" s="37">
        <v>9.85</v>
      </c>
      <c r="J35" s="38">
        <v>9.26</v>
      </c>
      <c r="K35" s="22"/>
      <c r="L35" s="22"/>
      <c r="M35" s="22"/>
      <c r="N35" s="22"/>
      <c r="O35" s="22"/>
      <c r="P35" s="22"/>
    </row>
    <row r="36" spans="1:16" ht="39" customHeight="1">
      <c r="A36" s="22"/>
      <c r="B36" s="35"/>
      <c r="C36" s="1145" t="s">
        <v>525</v>
      </c>
      <c r="D36" s="1146"/>
      <c r="E36" s="1147"/>
      <c r="F36" s="36">
        <v>2.36</v>
      </c>
      <c r="G36" s="37">
        <v>2.73</v>
      </c>
      <c r="H36" s="37">
        <v>2.2400000000000002</v>
      </c>
      <c r="I36" s="37">
        <v>2.17</v>
      </c>
      <c r="J36" s="38">
        <v>2.15</v>
      </c>
      <c r="K36" s="22"/>
      <c r="L36" s="22"/>
      <c r="M36" s="22"/>
      <c r="N36" s="22"/>
      <c r="O36" s="22"/>
      <c r="P36" s="22"/>
    </row>
    <row r="37" spans="1:16" ht="39" customHeight="1">
      <c r="A37" s="22"/>
      <c r="B37" s="35"/>
      <c r="C37" s="1145" t="s">
        <v>526</v>
      </c>
      <c r="D37" s="1146"/>
      <c r="E37" s="1147"/>
      <c r="F37" s="36">
        <v>0.31</v>
      </c>
      <c r="G37" s="37">
        <v>1.1000000000000001</v>
      </c>
      <c r="H37" s="37">
        <v>1.34</v>
      </c>
      <c r="I37" s="37">
        <v>1.6</v>
      </c>
      <c r="J37" s="38">
        <v>1.98</v>
      </c>
      <c r="K37" s="22"/>
      <c r="L37" s="22"/>
      <c r="M37" s="22"/>
      <c r="N37" s="22"/>
      <c r="O37" s="22"/>
      <c r="P37" s="22"/>
    </row>
    <row r="38" spans="1:16" ht="39" customHeight="1">
      <c r="A38" s="22"/>
      <c r="B38" s="35"/>
      <c r="C38" s="1145" t="s">
        <v>527</v>
      </c>
      <c r="D38" s="1146"/>
      <c r="E38" s="1147"/>
      <c r="F38" s="36">
        <v>0.27</v>
      </c>
      <c r="G38" s="37">
        <v>0.24</v>
      </c>
      <c r="H38" s="37">
        <v>0.26</v>
      </c>
      <c r="I38" s="37">
        <v>0.51</v>
      </c>
      <c r="J38" s="38">
        <v>0.48</v>
      </c>
      <c r="K38" s="22"/>
      <c r="L38" s="22"/>
      <c r="M38" s="22"/>
      <c r="N38" s="22"/>
      <c r="O38" s="22"/>
      <c r="P38" s="22"/>
    </row>
    <row r="39" spans="1:16" ht="39" customHeight="1">
      <c r="A39" s="22"/>
      <c r="B39" s="35"/>
      <c r="C39" s="1145" t="s">
        <v>528</v>
      </c>
      <c r="D39" s="1146"/>
      <c r="E39" s="1147"/>
      <c r="F39" s="36">
        <v>0.49</v>
      </c>
      <c r="G39" s="37">
        <v>0.33</v>
      </c>
      <c r="H39" s="37">
        <v>0.33</v>
      </c>
      <c r="I39" s="37">
        <v>0.45</v>
      </c>
      <c r="J39" s="38">
        <v>0.36</v>
      </c>
      <c r="K39" s="22"/>
      <c r="L39" s="22"/>
      <c r="M39" s="22"/>
      <c r="N39" s="22"/>
      <c r="O39" s="22"/>
      <c r="P39" s="22"/>
    </row>
    <row r="40" spans="1:16" ht="39" customHeight="1">
      <c r="A40" s="22"/>
      <c r="B40" s="35"/>
      <c r="C40" s="1145" t="s">
        <v>529</v>
      </c>
      <c r="D40" s="1146"/>
      <c r="E40" s="1147"/>
      <c r="F40" s="36">
        <v>0.09</v>
      </c>
      <c r="G40" s="37">
        <v>0.16</v>
      </c>
      <c r="H40" s="37">
        <v>0.23</v>
      </c>
      <c r="I40" s="37">
        <v>0.27</v>
      </c>
      <c r="J40" s="38">
        <v>0.31</v>
      </c>
      <c r="K40" s="22"/>
      <c r="L40" s="22"/>
      <c r="M40" s="22"/>
      <c r="N40" s="22"/>
      <c r="O40" s="22"/>
      <c r="P40" s="22"/>
    </row>
    <row r="41" spans="1:16" ht="39" customHeight="1">
      <c r="A41" s="22"/>
      <c r="B41" s="35"/>
      <c r="C41" s="1145" t="s">
        <v>530</v>
      </c>
      <c r="D41" s="1146"/>
      <c r="E41" s="1147"/>
      <c r="F41" s="36" t="s">
        <v>475</v>
      </c>
      <c r="G41" s="37" t="s">
        <v>475</v>
      </c>
      <c r="H41" s="37">
        <v>0.12</v>
      </c>
      <c r="I41" s="37">
        <v>0.13</v>
      </c>
      <c r="J41" s="38">
        <v>0.18</v>
      </c>
      <c r="K41" s="22"/>
      <c r="L41" s="22"/>
      <c r="M41" s="22"/>
      <c r="N41" s="22"/>
      <c r="O41" s="22"/>
      <c r="P41" s="22"/>
    </row>
    <row r="42" spans="1:16" ht="39" customHeight="1">
      <c r="A42" s="22"/>
      <c r="B42" s="39"/>
      <c r="C42" s="1145" t="s">
        <v>531</v>
      </c>
      <c r="D42" s="1146"/>
      <c r="E42" s="1147"/>
      <c r="F42" s="36" t="s">
        <v>475</v>
      </c>
      <c r="G42" s="37" t="s">
        <v>475</v>
      </c>
      <c r="H42" s="37" t="s">
        <v>475</v>
      </c>
      <c r="I42" s="37" t="s">
        <v>475</v>
      </c>
      <c r="J42" s="38" t="s">
        <v>475</v>
      </c>
      <c r="K42" s="22"/>
      <c r="L42" s="22"/>
      <c r="M42" s="22"/>
      <c r="N42" s="22"/>
      <c r="O42" s="22"/>
      <c r="P42" s="22"/>
    </row>
    <row r="43" spans="1:16" ht="39" customHeight="1" thickBot="1">
      <c r="A43" s="22"/>
      <c r="B43" s="40"/>
      <c r="C43" s="1148" t="s">
        <v>532</v>
      </c>
      <c r="D43" s="1149"/>
      <c r="E43" s="1150"/>
      <c r="F43" s="41">
        <v>0</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10" zoomScaleSheetLayoutView="55" workbookViewId="0">
      <selection activeCell="U47" sqref="U4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11</v>
      </c>
      <c r="C45" s="1162"/>
      <c r="D45" s="58"/>
      <c r="E45" s="1167" t="s">
        <v>12</v>
      </c>
      <c r="F45" s="1167"/>
      <c r="G45" s="1167"/>
      <c r="H45" s="1167"/>
      <c r="I45" s="1167"/>
      <c r="J45" s="1168"/>
      <c r="K45" s="59">
        <v>502</v>
      </c>
      <c r="L45" s="60">
        <v>522</v>
      </c>
      <c r="M45" s="60">
        <v>535</v>
      </c>
      <c r="N45" s="60">
        <v>586</v>
      </c>
      <c r="O45" s="61">
        <v>608</v>
      </c>
      <c r="P45" s="48"/>
      <c r="Q45" s="48"/>
      <c r="R45" s="48"/>
      <c r="S45" s="48"/>
      <c r="T45" s="48"/>
      <c r="U45" s="48"/>
    </row>
    <row r="46" spans="1:21" ht="30.75" customHeight="1">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c r="A48" s="48"/>
      <c r="B48" s="1163"/>
      <c r="C48" s="1164"/>
      <c r="D48" s="62"/>
      <c r="E48" s="1155" t="s">
        <v>15</v>
      </c>
      <c r="F48" s="1155"/>
      <c r="G48" s="1155"/>
      <c r="H48" s="1155"/>
      <c r="I48" s="1155"/>
      <c r="J48" s="1156"/>
      <c r="K48" s="63">
        <v>120</v>
      </c>
      <c r="L48" s="64">
        <v>130</v>
      </c>
      <c r="M48" s="64">
        <v>131</v>
      </c>
      <c r="N48" s="64">
        <v>132</v>
      </c>
      <c r="O48" s="65">
        <v>124</v>
      </c>
      <c r="P48" s="48"/>
      <c r="Q48" s="48"/>
      <c r="R48" s="48"/>
      <c r="S48" s="48"/>
      <c r="T48" s="48"/>
      <c r="U48" s="48"/>
    </row>
    <row r="49" spans="1:21" ht="30.75" customHeight="1">
      <c r="A49" s="48"/>
      <c r="B49" s="1163"/>
      <c r="C49" s="1164"/>
      <c r="D49" s="62"/>
      <c r="E49" s="1155" t="s">
        <v>16</v>
      </c>
      <c r="F49" s="1155"/>
      <c r="G49" s="1155"/>
      <c r="H49" s="1155"/>
      <c r="I49" s="1155"/>
      <c r="J49" s="1156"/>
      <c r="K49" s="63">
        <v>38</v>
      </c>
      <c r="L49" s="64">
        <v>31</v>
      </c>
      <c r="M49" s="64">
        <v>19</v>
      </c>
      <c r="N49" s="64">
        <v>23</v>
      </c>
      <c r="O49" s="65">
        <v>24</v>
      </c>
      <c r="P49" s="48"/>
      <c r="Q49" s="48"/>
      <c r="R49" s="48"/>
      <c r="S49" s="48"/>
      <c r="T49" s="48"/>
      <c r="U49" s="48"/>
    </row>
    <row r="50" spans="1:21" ht="30.75" customHeight="1">
      <c r="A50" s="48"/>
      <c r="B50" s="1163"/>
      <c r="C50" s="1164"/>
      <c r="D50" s="62"/>
      <c r="E50" s="1155" t="s">
        <v>17</v>
      </c>
      <c r="F50" s="1155"/>
      <c r="G50" s="1155"/>
      <c r="H50" s="1155"/>
      <c r="I50" s="1155"/>
      <c r="J50" s="1156"/>
      <c r="K50" s="63">
        <v>70</v>
      </c>
      <c r="L50" s="64">
        <v>63</v>
      </c>
      <c r="M50" s="64">
        <v>63</v>
      </c>
      <c r="N50" s="64">
        <v>63</v>
      </c>
      <c r="O50" s="65">
        <v>63</v>
      </c>
      <c r="P50" s="48"/>
      <c r="Q50" s="48"/>
      <c r="R50" s="48"/>
      <c r="S50" s="48"/>
      <c r="T50" s="48"/>
      <c r="U50" s="48"/>
    </row>
    <row r="51" spans="1:21" ht="30.75" customHeight="1">
      <c r="A51" s="48"/>
      <c r="B51" s="1165"/>
      <c r="C51" s="1166"/>
      <c r="D51" s="66"/>
      <c r="E51" s="1155" t="s">
        <v>18</v>
      </c>
      <c r="F51" s="1155"/>
      <c r="G51" s="1155"/>
      <c r="H51" s="1155"/>
      <c r="I51" s="1155"/>
      <c r="J51" s="1156"/>
      <c r="K51" s="63" t="s">
        <v>475</v>
      </c>
      <c r="L51" s="64" t="s">
        <v>475</v>
      </c>
      <c r="M51" s="64" t="s">
        <v>475</v>
      </c>
      <c r="N51" s="64" t="s">
        <v>475</v>
      </c>
      <c r="O51" s="65" t="s">
        <v>475</v>
      </c>
      <c r="P51" s="48"/>
      <c r="Q51" s="48"/>
      <c r="R51" s="48"/>
      <c r="S51" s="48"/>
      <c r="T51" s="48"/>
      <c r="U51" s="48"/>
    </row>
    <row r="52" spans="1:21" ht="30.75" customHeight="1">
      <c r="A52" s="48"/>
      <c r="B52" s="1153" t="s">
        <v>19</v>
      </c>
      <c r="C52" s="1154"/>
      <c r="D52" s="66"/>
      <c r="E52" s="1155" t="s">
        <v>20</v>
      </c>
      <c r="F52" s="1155"/>
      <c r="G52" s="1155"/>
      <c r="H52" s="1155"/>
      <c r="I52" s="1155"/>
      <c r="J52" s="1156"/>
      <c r="K52" s="63">
        <v>331</v>
      </c>
      <c r="L52" s="64">
        <v>349</v>
      </c>
      <c r="M52" s="64">
        <v>360</v>
      </c>
      <c r="N52" s="64">
        <v>393</v>
      </c>
      <c r="O52" s="65">
        <v>412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399</v>
      </c>
      <c r="L53" s="69">
        <v>397</v>
      </c>
      <c r="M53" s="69">
        <v>388</v>
      </c>
      <c r="N53" s="69">
        <v>411</v>
      </c>
      <c r="O53" s="70">
        <v>407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2016-04-13T02:48:42Z</cp:lastPrinted>
  <dcterms:created xsi:type="dcterms:W3CDTF">2016-02-15T01:00:10Z</dcterms:created>
  <dcterms:modified xsi:type="dcterms:W3CDTF">2016-04-25T05:41:47Z</dcterms:modified>
  <cp:category/>
</cp:coreProperties>
</file>