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<sst xmlns="http://schemas.openxmlformats.org/spreadsheetml/2006/main" count="1102" uniqueCount="550">
  <si>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</si>
  <si>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</si>
  <si>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</si>
  <si>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</si>
  <si>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</si>
  <si>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</si>
  <si>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</si>
  <si>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</si>
  <si>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</si>
  <si>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</si>
  <si>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</si>
  <si>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</si>
  <si>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</si>
  <si>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</si>
  <si>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</si>
  <si>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</si>
  <si>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</si>
  <si>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</si>
  <si>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</si>
  <si>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</si>
  <si>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</si>
  <si>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</si>
  <si>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</si>
  <si>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</si>
  <si>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</si>
  <si>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</si>
  <si>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</si>
  <si>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</si>
  <si>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</si>
  <si>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</si>
  <si>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</si>
  <si>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</si>
  <si>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</si>
  <si>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</si>
  <si>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</si>
  <si>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</si>
  <si>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</si>
  <si>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</si>
  <si>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</si>
  <si>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</si>
  <si>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</si>
  <si>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</si>
  <si>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</si>
  <si>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</si>
  <si>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</si>
  <si>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</si>
  <si>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</si>
  <si>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</si>
  <si>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</si>
  <si>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</si>
  <si>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</si>
  <si>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</si>
  <si>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</si>
  <si>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</si>
  <si>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</si>
  <si>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</si>
  <si>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</si>
  <si>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</si>
  <si>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</si>
  <si>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</si>
  <si>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</si>
  <si>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</si>
  <si>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</si>
  <si>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</si>
  <si>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</si>
  <si>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</si>
  <si>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</si>
  <si>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</si>
  <si>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</si>
  <si>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</si>
  <si>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</si>
  <si>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</si>
  <si>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</si>
  <si>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</si>
  <si>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</si>
  <si>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</si>
  <si>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</si>
  <si>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</si>
  <si>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</si>
  <si>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</si>
  <si>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</si>
  <si>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</si>
  <si>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東秩父村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</si>
  <si>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</si>
  <si>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</si>
  <si>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</si>
  <si>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</si>
  <si>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</si>
  <si>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</si>
  <si>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</si>
  <si>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</si>
  <si>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</si>
  <si>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</si>
  <si>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</si>
  <si>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</si>
  <si>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</si>
  <si>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</si>
  <si>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</si>
  <si>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</si>
  <si>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</si>
  <si>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</si>
  <si>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</si>
  <si>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</si>
  <si>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</si>
  <si>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</si>
  <si>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</si>
  <si>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</si>
  <si>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</si>
  <si>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</si>
  <si>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</si>
  <si>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</si>
  <si>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</si>
  <si>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</si>
  <si>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</si>
  <si>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</si>
  <si>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</si>
  <si>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</si>
  <si>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</si>
  <si>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</si>
  <si>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</si>
  <si>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</si>
  <si>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</si>
  <si>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</si>
  <si>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</si>
  <si>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</si>
  <si>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</si>
  <si>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</si>
  <si>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</si>
  <si>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</si>
  <si>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</si>
  <si>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</si>
  <si>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</si>
  <si>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</si>
  <si>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</si>
  <si>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</si>
  <si>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</si>
  <si>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</si>
  <si>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</si>
  <si>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</si>
  <si>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</si>
  <si>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</si>
  <si>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</si>
  <si>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</si>
  <si>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</si>
  <si>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</si>
  <si>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</si>
  <si>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</si>
  <si>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</si>
  <si>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</si>
  <si>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</si>
  <si>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</si>
  <si>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</si>
  <si>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</si>
  <si>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</si>
  <si>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</si>
  <si>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</si>
  <si>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</si>
  <si>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</si>
  <si>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</si>
  <si>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</si>
  <si>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</si>
  <si>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</si>
  <si>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</si>
  <si>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</si>
  <si>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</si>
  <si>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</si>
  <si>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</si>
  <si>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</si>
  <si>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</si>
  <si>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</si>
  <si>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</si>
  <si>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</si>
  <si>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</si>
  <si>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</si>
  <si>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</si>
  <si>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</si>
  <si>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</si>
  <si>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</si>
  <si>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</si>
  <si>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</si>
  <si>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</si>
  <si>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</si>
  <si>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</si>
  <si>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</si>
  <si>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</si>
  <si>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</si>
  <si>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</si>
  <si>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</si>
  <si>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</si>
  <si>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</si>
  <si>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</si>
  <si>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</si>
  <si>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</si>
  <si>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</si>
  <si>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埼玉県東秩父村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</si>
  <si>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</si>
  <si>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</si>
  <si>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</si>
  <si>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</si>
  <si>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</si>
  <si>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</si>
  <si>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</si>
  <si>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</si>
  <si>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</si>
  <si>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</si>
  <si>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</si>
  <si>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</si>
  <si>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</si>
  <si>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</si>
  <si>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</si>
  <si>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</si>
  <si>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</si>
  <si>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</si>
  <si>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</si>
  <si>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</si>
  <si>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</si>
  <si>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</si>
  <si>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</si>
  <si>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</si>
  <si>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</si>
  <si>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</si>
  <si>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</si>
  <si>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</si>
  <si>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</si>
  <si>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</si>
  <si>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</si>
  <si>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</si>
  <si>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</si>
  <si>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</si>
  <si>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</si>
  <si>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</si>
  <si>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</si>
  <si>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</si>
  <si>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</si>
  <si>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</si>
  <si>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</si>
  <si>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</si>
  <si>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</si>
  <si>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</si>
  <si>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</si>
  <si>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</si>
  <si>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</si>
  <si>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</si>
  <si>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</si>
  <si>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</si>
  <si>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</si>
  <si>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</si>
  <si>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</si>
  <si>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</si>
  <si>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</si>
  <si>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</si>
  <si>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</si>
  <si>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</si>
  <si>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</si>
  <si>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</si>
  <si>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</si>
  <si>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</si>
  <si>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</si>
  <si>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</si>
  <si>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</si>
  <si>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</si>
  <si>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</si>
  <si>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</si>
  <si>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</si>
  <si>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</si>
  <si>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</si>
  <si>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</si>
  <si>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</si>
  <si>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</si>
  <si>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</si>
  <si>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</si>
  <si>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</si>
  <si>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</si>
  <si>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</si>
  <si>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</si>
  <si>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</si>
  <si>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</si>
  <si>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</si>
  <si>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</si>
  <si>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</si>
  <si>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</si>
  <si>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</si>
  <si>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</si>
  <si>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</si>
  <si>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</si>
  <si>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</si>
  <si>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</si>
  <si>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</si>
  <si>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</si>
  <si>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</si>
  <si>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</si>
  <si>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</si>
  <si>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</si>
  <si>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</si>
  <si>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</si>
  <si>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</si>
  <si>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</si>
  <si>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</si>
  <si>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</si>
  <si>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</si>
  <si>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</si>
  <si>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</si>
  <si>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</si>
  <si>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</si>
  <si>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</si>
  <si>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</si>
  <si>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</si>
  <si>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</si>
  <si>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</si>
  <si>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</si>
  <si>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</si>
  <si>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</si>
  <si>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</si>
  <si>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</si>
  <si>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</si>
  <si>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</si>
  <si>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</si>
  <si>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</si>
  <si>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</si>
  <si>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</si>
  <si>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</si>
  <si>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</si>
  <si>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</si>
  <si>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</si>
  <si>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</si>
  <si>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</si>
  <si>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</si>
  <si>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</si>
  <si>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</si>
  <si>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</si>
  <si>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</si>
  <si>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</si>
  <si>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</si>
  <si>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</si>
  <si>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</si>
  <si>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</si>
  <si>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</si>
  <si>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</si>
  <si>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</si>
  <si>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</si>
  <si>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</si>
  <si>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</si>
  <si>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</si>
  <si>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</si>
  <si>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</si>
  <si>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埼玉県東秩父村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</si>
  <si>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</si>
  <si>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</si>
  <si>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</si>
  <si>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</si>
  <si>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</si>
  <si>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</si>
  <si>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</si>
  <si>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</si>
  <si>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</si>
  <si>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</si>
  <si>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</si>
  <si>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</si>
  <si>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</si>
  <si>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</si>
  <si>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</si>
  <si>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</si>
  <si>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</si>
  <si>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</si>
  <si>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</si>
  <si>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</si>
  <si>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</si>
  <si>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</si>
  <si>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</si>
  <si>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</si>
  <si>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</si>
  <si>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</si>
  <si>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</si>
  <si>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</si>
  <si>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</si>
  <si>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</si>
  <si>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</si>
  <si>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</si>
  <si>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</si>
  <si>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</si>
  <si>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</si>
  <si>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</si>
  <si>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</si>
  <si>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</si>
  <si>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合併処理浄化槽設置管理事業特別会計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</si>
  <si>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</si>
  <si>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</si>
  <si>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</si>
  <si>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</si>
  <si>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</si>
  <si>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</si>
  <si>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</si>
  <si>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</si>
  <si>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</si>
  <si>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</si>
  <si>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</si>
  <si>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</si>
  <si>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</si>
  <si>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</si>
  <si>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</si>
  <si>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</si>
  <si>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</si>
  <si>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</si>
  <si>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</si>
  <si>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</si>
  <si>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</si>
  <si>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</si>
  <si>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</si>
  <si>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</si>
  <si>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</si>
  <si>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</si>
  <si>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</si>
  <si>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</si>
  <si>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</si>
  <si>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</si>
  <si>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</si>
  <si>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</si>
  <si>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</si>
  <si>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</si>
  <si>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</si>
  <si>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</si>
  <si>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</si>
  <si>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</si>
  <si>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</si>
  <si>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</si>
  <si>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</si>
  <si>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</si>
  <si>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</si>
  <si>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</si>
  <si>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</si>
  <si>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</si>
  <si>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</si>
  <si>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</si>
  <si>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</si>
  <si>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</si>
  <si>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</si>
  <si>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</si>
  <si>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</si>
  <si>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</si>
  <si>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</si>
  <si>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</si>
  <si>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</si>
  <si>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</si>
  <si>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</si>
  <si>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</si>
  <si>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</si>
  <si>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</si>
  <si>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</si>
  <si>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</si>
  <si>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</si>
  <si>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</si>
  <si>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</si>
  <si>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</si>
  <si>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</si>
  <si>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</si>
  <si>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</si>
  <si>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</si>
  <si>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</si>
  <si>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</si>
  <si>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</si>
  <si>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</si>
  <si>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</si>
  <si>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</si>
  <si>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</si>
  <si>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</si>
  <si>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</si>
  <si>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</si>
  <si>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</si>
  <si>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</si>
  <si>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</si>
  <si>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</si>
  <si>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</si>
  <si>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</si>
  <si>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</si>
  <si>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</si>
  <si>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</si>
  <si>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</si>
  <si>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</si>
  <si>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</si>
  <si>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</si>
  <si>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</si>
  <si>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</si>
  <si>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</si>
  <si>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</si>
  <si>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</si>
  <si>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</si>
  <si>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</si>
  <si>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</si>
  <si>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</si>
  <si>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</si>
  <si>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</si>
  <si>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</si>
  <si>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</si>
  <si>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</si>
  <si>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</si>
  <si>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</si>
  <si>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</si>
  <si>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</si>
  <si>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</si>
  <si>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</si>
  <si>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</si>
  <si>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</si>
  <si>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</si>
  <si>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</si>
  <si>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</si>
  <si>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</si>
  <si>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</si>
  <si>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</si>
  <si>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</si>
  <si>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</si>
  <si>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</si>
  <si>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</si>
  <si>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</si>
  <si>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</si>
  <si>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</si>
  <si>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</si>
  <si>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</si>
  <si>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</si>
  <si>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</si>
  <si>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合併処理浄化槽設置管理事業特別会計</t>
  </si>
  <si>
    <t>後期高齢者医療特別会計</t>
  </si>
  <si>
    <t>介護保険特別会計</t>
  </si>
  <si>
    <t>簡易水道事業特別会計</t>
  </si>
  <si>
    <t>その他会計（赤字）</t>
  </si>
  <si>
    <t>その他会計（黒字）</t>
  </si>
  <si>
    <t>‐</t>
    <phoneticPr fontId="2"/>
  </si>
  <si>
    <t>‐</t>
    <phoneticPr fontId="2"/>
  </si>
  <si>
    <t>比企広域市町村圏組合</t>
    <rPh sb="0" eb="2">
      <t>ヒキ</t>
    </rPh>
    <rPh sb="2" eb="4">
      <t>コウイキ</t>
    </rPh>
    <rPh sb="4" eb="7">
      <t>シチョウソン</t>
    </rPh>
    <rPh sb="7" eb="8">
      <t>ケン</t>
    </rPh>
    <rPh sb="8" eb="10">
      <t>クミアイ</t>
    </rPh>
    <phoneticPr fontId="2"/>
  </si>
  <si>
    <t>一般会計</t>
    <rPh sb="0" eb="2">
      <t>イッパン</t>
    </rPh>
    <rPh sb="2" eb="4">
      <t>カイケイ</t>
    </rPh>
    <phoneticPr fontId="2"/>
  </si>
  <si>
    <t>消防特別会計</t>
    <rPh sb="0" eb="2">
      <t>ショウボウ</t>
    </rPh>
    <rPh sb="2" eb="4">
      <t>トクベツ</t>
    </rPh>
    <rPh sb="4" eb="6">
      <t>カイケイ</t>
    </rPh>
    <phoneticPr fontId="2"/>
  </si>
  <si>
    <t>斎場及び霊きゅう自動車事業特別会計</t>
    <rPh sb="0" eb="2">
      <t>サイジョウ</t>
    </rPh>
    <rPh sb="2" eb="3">
      <t>オヨ</t>
    </rPh>
    <rPh sb="4" eb="5">
      <t>レイ</t>
    </rPh>
    <rPh sb="8" eb="11">
      <t>ジドウシャ</t>
    </rPh>
    <rPh sb="11" eb="13">
      <t>ジギョウ</t>
    </rPh>
    <rPh sb="13" eb="15">
      <t>トクベツ</t>
    </rPh>
    <rPh sb="15" eb="17">
      <t>カイケイ</t>
    </rPh>
    <phoneticPr fontId="2"/>
  </si>
  <si>
    <t>介護認定及び障害支援区分審査会特別会計</t>
    <rPh sb="0" eb="2">
      <t>カイゴ</t>
    </rPh>
    <rPh sb="2" eb="4">
      <t>ニンテイ</t>
    </rPh>
    <rPh sb="4" eb="5">
      <t>オヨ</t>
    </rPh>
    <rPh sb="6" eb="8">
      <t>ショウガイ</t>
    </rPh>
    <rPh sb="8" eb="10">
      <t>シエン</t>
    </rPh>
    <rPh sb="10" eb="12">
      <t>クブン</t>
    </rPh>
    <rPh sb="12" eb="15">
      <t>シンサカイ</t>
    </rPh>
    <rPh sb="15" eb="17">
      <t>トクベツ</t>
    </rPh>
    <rPh sb="17" eb="19">
      <t>カイケイ</t>
    </rPh>
    <phoneticPr fontId="2"/>
  </si>
  <si>
    <t>比企広域公平委員会特別会計</t>
    <rPh sb="0" eb="2">
      <t>ヒキ</t>
    </rPh>
    <rPh sb="2" eb="4">
      <t>コウイキ</t>
    </rPh>
    <rPh sb="4" eb="6">
      <t>コウヘイ</t>
    </rPh>
    <rPh sb="6" eb="9">
      <t>イインカイ</t>
    </rPh>
    <rPh sb="9" eb="11">
      <t>トクベツ</t>
    </rPh>
    <rPh sb="11" eb="13">
      <t>カイケイ</t>
    </rPh>
    <phoneticPr fontId="2"/>
  </si>
  <si>
    <t>〃</t>
    <phoneticPr fontId="2"/>
  </si>
  <si>
    <t>‐</t>
    <phoneticPr fontId="2"/>
  </si>
  <si>
    <t>小川地区衛生組合</t>
    <rPh sb="0" eb="2">
      <t>オガワ</t>
    </rPh>
    <rPh sb="2" eb="4">
      <t>チク</t>
    </rPh>
    <rPh sb="4" eb="6">
      <t>エイセイ</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</si>
  <si>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</si>
  <si>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t>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</si>
  <si>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</si>
  <si>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</si>
  <si>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</si>
  <si>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</si>
  <si>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</si>
  <si>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t>
    <phoneticPr fontId="2"/>
  </si>
  <si>
    <t>特別会計</t>
    <rPh sb="0" eb="2">
      <t>トクベツ</t>
    </rPh>
    <rPh sb="2" eb="4">
      <t>カイケイ</t>
    </rPh>
    <phoneticPr fontId="2"/>
  </si>
  <si>
    <t>東秩父村和紙の里</t>
    <rPh sb="0" eb="4">
      <t>ヒガシチチブムラ</t>
    </rPh>
    <rPh sb="4" eb="6">
      <t>ワシ</t>
    </rPh>
    <rPh sb="7" eb="8">
      <t>サト</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</si>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</sst>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147712</c:v>
                </c:pt>
                <c:pt idx="1">
                  <c:v>57814</c:v>
                </c:pt>
                <c:pt idx="2">
                  <c:v>64040</c:v>
                </c:pt>
                <c:pt idx="3">
                  <c:v>215675</c:v>
                </c:pt>
                <c:pt idx="4">
                  <c:v>108907</c:v>
                </c:pt>
              </c:numCache>
            </c:numRef>
          </c:val>
          <c:smooth val="0"/>
        </c:ser>
        <c:dLbls>
          <c:showLegendKey val="0"/>
          <c:showVal val="0"/>
          <c:showCatName val="0"/>
          <c:showSerName val="0"/>
          <c:showPercent val="0"/>
          <c:showBubbleSize val="0"/>
        </c:dLbls>
        <c:marker val="1"/>
        <c:smooth val="0"/>
        <c:axId val="95700480"/>
        <c:axId val="95702400"/>
      </c:lineChart>
      <c:catAx>
        <c:axId val="9570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02400"/>
        <c:crosses val="autoZero"/>
        <c:auto val="1"/>
        <c:lblAlgn val="ctr"/>
        <c:lblOffset val="100"/>
        <c:tickLblSkip val="1"/>
        <c:tickMarkSkip val="1"/>
        <c:noMultiLvlLbl val="0"/>
      </c:catAx>
      <c:valAx>
        <c:axId val="957024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0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13.35</c:v>
                </c:pt>
                <c:pt idx="1">
                  <c:v>13.22</c:v>
                </c:pt>
                <c:pt idx="2">
                  <c:v>10.39</c:v>
                </c:pt>
                <c:pt idx="3">
                  <c:v>11.14</c:v>
                </c:pt>
                <c:pt idx="4">
                  <c:v>6.94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78.92</c:v>
                </c:pt>
                <c:pt idx="1">
                  <c:v>84.61</c:v>
                </c:pt>
                <c:pt idx="2">
                  <c:v>90.2</c:v>
                </c:pt>
                <c:pt idx="3">
                  <c:v>95.8</c:v>
                </c:pt>
                <c:pt idx="4">
                  <c:v>105.94</c:v>
                </c:pt>
              </c:numCache>
            </c:numRef>
          </c:val>
        </c:ser>
        <c:dLbls>
          <c:showLegendKey val="0"/>
          <c:showVal val="0"/>
          <c:showCatName val="0"/>
          <c:showSerName val="0"/>
          <c:showPercent val="0"/>
          <c:showBubbleSize val="0"/>
        </c:dLbls>
        <c:gapWidth val="250"/>
        <c:overlap val="100"/>
        <c:axId val="99164544"/>
        <c:axId val="99166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15.45</c:v>
                </c:pt>
                <c:pt idx="1">
                  <c:v>1.35</c:v>
                </c:pt>
                <c:pt idx="2">
                  <c:v>0.79</c:v>
                </c:pt>
                <c:pt idx="3">
                  <c:v>7.56</c:v>
                </c:pt>
                <c:pt idx="4">
                  <c:v>2.9</c:v>
                </c:pt>
              </c:numCache>
            </c:numRef>
          </c:val>
          <c:smooth val="0"/>
        </c:ser>
        <c:dLbls>
          <c:showLegendKey val="0"/>
          <c:showVal val="0"/>
          <c:showCatName val="0"/>
          <c:showSerName val="0"/>
          <c:showPercent val="0"/>
          <c:showBubbleSize val="0"/>
        </c:dLbls>
        <c:marker val="1"/>
        <c:smooth val="0"/>
        <c:axId val="99164544"/>
        <c:axId val="99166464"/>
      </c:lineChart>
      <c:catAx>
        <c:axId val="9916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166464"/>
        <c:crosses val="autoZero"/>
        <c:auto val="1"/>
        <c:lblAlgn val="ctr"/>
        <c:lblOffset val="100"/>
        <c:tickLblSkip val="1"/>
        <c:tickMarkSkip val="1"/>
        <c:noMultiLvlLbl val="0"/>
      </c:catAx>
      <c:valAx>
        <c:axId val="9916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6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0.42</c:v>
                </c:pt>
                <c:pt idx="2">
                  <c:v>#N/A</c:v>
                </c:pt>
                <c:pt idx="3">
                  <c:v>0.25</c:v>
                </c:pt>
                <c:pt idx="4">
                  <c:v>#N/A</c:v>
                </c:pt>
                <c:pt idx="5">
                  <c:v>0.86</c:v>
                </c:pt>
                <c:pt idx="6">
                  <c:v>#N/A</c:v>
                </c:pt>
                <c:pt idx="7">
                  <c:v>0.18</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0.95</c:v>
                </c:pt>
                <c:pt idx="2">
                  <c:v>#N/A</c:v>
                </c:pt>
                <c:pt idx="3">
                  <c:v>0.01</c:v>
                </c:pt>
                <c:pt idx="4">
                  <c:v>#N/A</c:v>
                </c:pt>
                <c:pt idx="5">
                  <c:v>1.18</c:v>
                </c:pt>
                <c:pt idx="6">
                  <c:v>#N/A</c:v>
                </c:pt>
                <c:pt idx="7">
                  <c:v>0.27</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0.01</c:v>
                </c:pt>
                <c:pt idx="4">
                  <c:v>#N/A</c:v>
                </c:pt>
                <c:pt idx="5">
                  <c:v>0.01</c:v>
                </c:pt>
                <c:pt idx="6">
                  <c:v>#N/A</c:v>
                </c:pt>
                <c:pt idx="7">
                  <c:v>0.02</c:v>
                </c:pt>
                <c:pt idx="8">
                  <c:v>#N/A</c:v>
                </c:pt>
                <c:pt idx="9">
                  <c:v>0.02</c:v>
                </c:pt>
              </c:numCache>
            </c:numRef>
          </c:val>
        </c:ser>
        <c:ser>
          <c:idx val="7"/>
          <c:order val="7"/>
          <c:tx>
            <c:strRef>
              <c:f>データシート!$A$34</c:f>
              <c:strCache>
                <c:ptCount val="1"/>
                <c:pt idx="0">
                  <c:v>合併処理浄化槽設置管理事業特別会計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0.03</c:v>
                </c:pt>
                <c:pt idx="2">
                  <c:v>#N/A</c:v>
                </c:pt>
                <c:pt idx="3">
                  <c:v>7.0000000000000007E-2</c:v>
                </c:pt>
                <c:pt idx="4">
                  <c:v>#N/A</c:v>
                </c:pt>
                <c:pt idx="5">
                  <c:v>7.0000000000000007E-2</c:v>
                </c:pt>
                <c:pt idx="6">
                  <c:v>#N/A</c:v>
                </c:pt>
                <c:pt idx="7">
                  <c:v>0.05</c:v>
                </c:pt>
                <c:pt idx="8">
                  <c:v>#N/A</c:v>
                </c:pt>
                <c:pt idx="9">
                  <c:v>0.06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5.0999999999999996</c:v>
                </c:pt>
                <c:pt idx="2">
                  <c:v>#N/A</c:v>
                </c:pt>
                <c:pt idx="3">
                  <c:v>3.46</c:v>
                </c:pt>
                <c:pt idx="4">
                  <c:v>#N/A</c:v>
                </c:pt>
                <c:pt idx="5">
                  <c:v>7.15</c:v>
                </c:pt>
                <c:pt idx="6">
                  <c:v>#N/A</c:v>
                </c:pt>
                <c:pt idx="7">
                  <c:v>4.5</c:v>
                </c:pt>
                <c:pt idx="8">
                  <c:v>#N/A</c:v>
                </c:pt>
                <c:pt idx="9">
                  <c:v>4.05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13.34</c:v>
                </c:pt>
                <c:pt idx="2">
                  <c:v>#N/A</c:v>
                </c:pt>
                <c:pt idx="3">
                  <c:v>13.22</c:v>
                </c:pt>
                <c:pt idx="4">
                  <c:v>#N/A</c:v>
                </c:pt>
                <c:pt idx="5">
                  <c:v>10.39</c:v>
                </c:pt>
                <c:pt idx="6">
                  <c:v>#N/A</c:v>
                </c:pt>
                <c:pt idx="7">
                  <c:v>11.13</c:v>
                </c:pt>
                <c:pt idx="8">
                  <c:v>#N/A</c:v>
                </c:pt>
                <c:pt idx="9">
                  <c:v>6.94</c:v>
                </c:pt>
              </c:numCache>
            </c:numRef>
          </c:val>
        </c:ser>
        <c:dLbls>
          <c:showLegendKey val="0"/>
          <c:showVal val="0"/>
          <c:showCatName val="0"/>
          <c:showSerName val="0"/>
          <c:showPercent val="0"/>
          <c:showBubbleSize val="0"/>
        </c:dLbls>
        <c:gapWidth val="150"/>
        <c:overlap val="100"/>
        <c:axId val="99285248"/>
        <c:axId val="99364864"/>
      </c:barChart>
      <c:catAx>
        <c:axId val="992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64864"/>
        <c:crosses val="autoZero"/>
        <c:auto val="1"/>
        <c:lblAlgn val="ctr"/>
        <c:lblOffset val="100"/>
        <c:tickLblSkip val="1"/>
        <c:tickMarkSkip val="1"/>
        <c:noMultiLvlLbl val="0"/>
      </c:catAx>
      <c:valAx>
        <c:axId val="9936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8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91</c:v>
                </c:pt>
                <c:pt idx="5">
                  <c:v>98</c:v>
                </c:pt>
                <c:pt idx="8">
                  <c:v>104</c:v>
                </c:pt>
                <c:pt idx="11">
                  <c:v>112</c:v>
                </c:pt>
                <c:pt idx="14">
                  <c:v>118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c:v>
                </c:pt>
                <c:pt idx="3">
                  <c:v>14</c:v>
                </c:pt>
                <c:pt idx="6">
                  <c:v>7</c:v>
                </c:pt>
                <c:pt idx="9">
                  <c:v>9</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c:v>
                </c:pt>
                <c:pt idx="3">
                  <c:v>9</c:v>
                </c:pt>
                <c:pt idx="6">
                  <c:v>10</c:v>
                </c:pt>
                <c:pt idx="9">
                  <c:v>10</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129</c:v>
                </c:pt>
                <c:pt idx="3">
                  <c:v>130</c:v>
                </c:pt>
                <c:pt idx="6">
                  <c:v>122</c:v>
                </c:pt>
                <c:pt idx="9">
                  <c:v>118</c:v>
                </c:pt>
                <c:pt idx="12">
                  <c:v>96</c:v>
                </c:pt>
              </c:numCache>
            </c:numRef>
          </c:val>
        </c:ser>
        <c:dLbls>
          <c:showLegendKey val="0"/>
          <c:showVal val="0"/>
          <c:showCatName val="0"/>
          <c:showSerName val="0"/>
          <c:showPercent val="0"/>
          <c:showBubbleSize val="0"/>
        </c:dLbls>
        <c:gapWidth val="100"/>
        <c:overlap val="100"/>
        <c:axId val="97990912"/>
        <c:axId val="9800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63</c:v>
                </c:pt>
                <c:pt idx="2">
                  <c:v>#N/A</c:v>
                </c:pt>
                <c:pt idx="3">
                  <c:v>#N/A</c:v>
                </c:pt>
                <c:pt idx="4">
                  <c:v>55</c:v>
                </c:pt>
                <c:pt idx="5">
                  <c:v>#N/A</c:v>
                </c:pt>
                <c:pt idx="6">
                  <c:v>#N/A</c:v>
                </c:pt>
                <c:pt idx="7">
                  <c:v>35</c:v>
                </c:pt>
                <c:pt idx="8">
                  <c:v>#N/A</c:v>
                </c:pt>
                <c:pt idx="9">
                  <c:v>#N/A</c:v>
                </c:pt>
                <c:pt idx="10">
                  <c:v>25</c:v>
                </c:pt>
                <c:pt idx="11">
                  <c:v>#N/A</c:v>
                </c:pt>
                <c:pt idx="12">
                  <c:v>#N/A</c:v>
                </c:pt>
                <c:pt idx="13">
                  <c:v>-2</c:v>
                </c:pt>
                <c:pt idx="14">
                  <c:v>#N/A</c:v>
                </c:pt>
              </c:numCache>
            </c:numRef>
          </c:val>
          <c:smooth val="0"/>
        </c:ser>
        <c:dLbls>
          <c:showLegendKey val="0"/>
          <c:showVal val="0"/>
          <c:showCatName val="0"/>
          <c:showSerName val="0"/>
          <c:showPercent val="0"/>
          <c:showBubbleSize val="0"/>
        </c:dLbls>
        <c:marker val="1"/>
        <c:smooth val="0"/>
        <c:axId val="97990912"/>
        <c:axId val="98005376"/>
      </c:lineChart>
      <c:catAx>
        <c:axId val="9799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05376"/>
        <c:crosses val="autoZero"/>
        <c:auto val="1"/>
        <c:lblAlgn val="ctr"/>
        <c:lblOffset val="100"/>
        <c:tickLblSkip val="1"/>
        <c:tickMarkSkip val="1"/>
        <c:noMultiLvlLbl val="0"/>
      </c:catAx>
      <c:valAx>
        <c:axId val="9800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9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1282</c:v>
                </c:pt>
                <c:pt idx="5">
                  <c:v>1356</c:v>
                </c:pt>
                <c:pt idx="8">
                  <c:v>1372</c:v>
                </c:pt>
                <c:pt idx="11">
                  <c:v>1506</c:v>
                </c:pt>
                <c:pt idx="14">
                  <c:v>1505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1533</c:v>
                </c:pt>
                <c:pt idx="5">
                  <c:v>1682</c:v>
                </c:pt>
                <c:pt idx="8">
                  <c:v>1769</c:v>
                </c:pt>
                <c:pt idx="11">
                  <c:v>1739</c:v>
                </c:pt>
                <c:pt idx="14">
                  <c:v>1835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844</c:v>
                </c:pt>
                <c:pt idx="3">
                  <c:v>841</c:v>
                </c:pt>
                <c:pt idx="6">
                  <c:v>393</c:v>
                </c:pt>
                <c:pt idx="9">
                  <c:v>354</c:v>
                </c:pt>
                <c:pt idx="12">
                  <c:v>331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64</c:v>
                </c:pt>
                <c:pt idx="3">
                  <c:v>52</c:v>
                </c:pt>
                <c:pt idx="6">
                  <c:v>52</c:v>
                </c:pt>
                <c:pt idx="9">
                  <c:v>49</c:v>
                </c:pt>
                <c:pt idx="12">
                  <c:v>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158</c:v>
                </c:pt>
                <c:pt idx="3">
                  <c:v>163</c:v>
                </c:pt>
                <c:pt idx="6">
                  <c:v>157</c:v>
                </c:pt>
                <c:pt idx="9">
                  <c:v>149</c:v>
                </c:pt>
                <c:pt idx="12">
                  <c:v>142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1160</c:v>
                </c:pt>
                <c:pt idx="3">
                  <c:v>1209</c:v>
                </c:pt>
                <c:pt idx="6">
                  <c:v>1179</c:v>
                </c:pt>
                <c:pt idx="9">
                  <c:v>1382</c:v>
                </c:pt>
                <c:pt idx="12">
                  <c:v>1423</c:v>
                </c:pt>
              </c:numCache>
            </c:numRef>
          </c:val>
        </c:ser>
        <c:dLbls>
          <c:showLegendKey val="0"/>
          <c:showVal val="0"/>
          <c:showCatName val="0"/>
          <c:showSerName val="0"/>
          <c:showPercent val="0"/>
          <c:showBubbleSize val="0"/>
        </c:dLbls>
        <c:gapWidth val="100"/>
        <c:overlap val="100"/>
        <c:axId val="87527808"/>
        <c:axId val="8752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7527808"/>
        <c:axId val="87529728"/>
      </c:lineChart>
      <c:catAx>
        <c:axId val="875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529728"/>
        <c:crosses val="autoZero"/>
        <c:auto val="1"/>
        <c:lblAlgn val="ctr"/>
        <c:lblOffset val="100"/>
        <c:tickLblSkip val="1"/>
        <c:tickMarkSkip val="1"/>
        <c:noMultiLvlLbl val="0"/>
      </c:catAx>
      <c:valAx>
        <c:axId val="8752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埼玉県東秩父村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3,135
3,124
37.06
2,085,413
1,980,155
92,229
1,328,217
1,423,379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人口の減少や全国平均を上回る高齢化率（平成</a:t>
          </a:r>
          <a:r>
            <a:rPr kumimoji="1" lang="en-US" altLang="ja-JP" sz="1300" baseline="0">
              <a:latin typeface="ＭＳ Ｐゴシック"/>
            </a:rPr>
            <a:t>26</a:t>
          </a:r>
          <a:r>
            <a:rPr kumimoji="1" lang="ja-JP" altLang="en-US" sz="1300" baseline="0">
              <a:latin typeface="ＭＳ Ｐゴシック"/>
            </a:rPr>
            <a:t>年度末</a:t>
          </a:r>
          <a:r>
            <a:rPr kumimoji="1" lang="en-US" altLang="ja-JP" sz="1300" baseline="0">
              <a:latin typeface="ＭＳ Ｐゴシック"/>
            </a:rPr>
            <a:t>34.1</a:t>
          </a:r>
          <a:r>
            <a:rPr kumimoji="1" lang="ja-JP" altLang="en-US" sz="1300" baseline="0">
              <a:latin typeface="ＭＳ Ｐゴシック"/>
            </a:rPr>
            <a:t>％）に加え、村内に中心となる産業がないこと等により、財政基盤が弱く、類似団体平均を下回っている。第</a:t>
          </a:r>
          <a:r>
            <a:rPr kumimoji="1" lang="en-US" altLang="ja-JP" sz="1300" baseline="0">
              <a:latin typeface="ＭＳ Ｐゴシック"/>
            </a:rPr>
            <a:t>5</a:t>
          </a:r>
          <a:r>
            <a:rPr kumimoji="1" lang="ja-JP" altLang="en-US" sz="1300" baseline="0">
              <a:latin typeface="ＭＳ Ｐゴシック"/>
            </a:rPr>
            <a:t>次東秩父村総合振興計画に沿った施策の重点化に努め、活力ある村づくりを展開しつつ、行政の効率化に努めることにより、財政の健全化を図る。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89218</xdr:rowOff>
    </xdr:from>
    <xdr:to>
      <xdr:col>7</xdr:col>
      <xdr:colOff>152400</xdr:colOff>
      <xdr:row>43</xdr:row>
      <xdr:rowOff>95250</xdr:rowOff>
    </xdr:to>
    <xdr:cxnSp macro="">
      <xdr:nvCxnSpPr>
        <xdr:cNvPr id="62" name="直線コネクタ 61"/>
        <xdr:cNvCxnSpPr/>
      </xdr:nvCxnSpPr>
      <xdr:spPr>
        <a:xfrm>
          <a:off x="4114800" y="746156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89218</xdr:rowOff>
    </xdr:from>
    <xdr:to>
      <xdr:col>6</xdr:col>
      <xdr:colOff>0</xdr:colOff>
      <xdr:row>43</xdr:row>
      <xdr:rowOff>89218</xdr:rowOff>
    </xdr:to>
    <xdr:cxnSp macro="">
      <xdr:nvCxnSpPr>
        <xdr:cNvPr id="65" name="直線コネクタ 64"/>
        <xdr:cNvCxnSpPr/>
      </xdr:nvCxnSpPr>
      <xdr:spPr>
        <a:xfrm>
          <a:off x="3225800" y="7461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83185</xdr:rowOff>
    </xdr:from>
    <xdr:to>
      <xdr:col>4</xdr:col>
      <xdr:colOff>482600</xdr:colOff>
      <xdr:row>43</xdr:row>
      <xdr:rowOff>89218</xdr:rowOff>
    </xdr:to>
    <xdr:cxnSp macro="">
      <xdr:nvCxnSpPr>
        <xdr:cNvPr id="68" name="直線コネクタ 67"/>
        <xdr:cNvCxnSpPr/>
      </xdr:nvCxnSpPr>
      <xdr:spPr>
        <a:xfrm>
          <a:off x="2336800" y="745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71120</xdr:rowOff>
    </xdr:from>
    <xdr:to>
      <xdr:col>3</xdr:col>
      <xdr:colOff>279400</xdr:colOff>
      <xdr:row>43</xdr:row>
      <xdr:rowOff>83185</xdr:rowOff>
    </xdr:to>
    <xdr:cxnSp macro="">
      <xdr:nvCxnSpPr>
        <xdr:cNvPr id="71" name="直線コネクタ 70"/>
        <xdr:cNvCxnSpPr/>
      </xdr:nvCxnSpPr>
      <xdr:spPr>
        <a:xfrm>
          <a:off x="1447800" y="74434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20320</xdr:rowOff>
    </xdr:from>
    <xdr:to>
      <xdr:col>2</xdr:col>
      <xdr:colOff>127000</xdr:colOff>
      <xdr:row>43</xdr:row>
      <xdr:rowOff>121920</xdr:rowOff>
    </xdr:to>
    <xdr:sp macro="" textlink="">
      <xdr:nvSpPr>
        <xdr:cNvPr id="74" name="フローチャート : 判断 73"/>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106697</xdr:rowOff>
    </xdr:from>
    <xdr:ext cx="762000" cy="259045"/>
    <xdr:sp macro="" textlink="">
      <xdr:nvSpPr>
        <xdr:cNvPr id="75" name="テキスト ボックス 74"/>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1" name="円/楕円 80"/>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151147</xdr:rowOff>
    </xdr:from>
    <xdr:ext cx="762000" cy="259045"/>
    <xdr:sp macro="" textlink="">
      <xdr:nvSpPr>
        <xdr:cNvPr id="82"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38418</xdr:rowOff>
    </xdr:from>
    <xdr:to>
      <xdr:col>6</xdr:col>
      <xdr:colOff>50800</xdr:colOff>
      <xdr:row>43</xdr:row>
      <xdr:rowOff>140018</xdr:rowOff>
    </xdr:to>
    <xdr:sp macro="" textlink="">
      <xdr:nvSpPr>
        <xdr:cNvPr id="83" name="円/楕円 82"/>
        <xdr:cNvSpPr/>
      </xdr:nvSpPr>
      <xdr:spPr>
        <a:xfrm>
          <a:off x="4064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124795</xdr:rowOff>
    </xdr:from>
    <xdr:ext cx="736600" cy="259045"/>
    <xdr:sp macro="" textlink="">
      <xdr:nvSpPr>
        <xdr:cNvPr id="84" name="テキスト ボックス 83"/>
        <xdr:cNvSpPr txBox="1"/>
      </xdr:nvSpPr>
      <xdr:spPr>
        <a:xfrm>
          <a:off x="3733800" y="749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38418</xdr:rowOff>
    </xdr:from>
    <xdr:to>
      <xdr:col>4</xdr:col>
      <xdr:colOff>533400</xdr:colOff>
      <xdr:row>43</xdr:row>
      <xdr:rowOff>140018</xdr:rowOff>
    </xdr:to>
    <xdr:sp macro="" textlink="">
      <xdr:nvSpPr>
        <xdr:cNvPr id="85" name="円/楕円 84"/>
        <xdr:cNvSpPr/>
      </xdr:nvSpPr>
      <xdr:spPr>
        <a:xfrm>
          <a:off x="3175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124795</xdr:rowOff>
    </xdr:from>
    <xdr:ext cx="762000" cy="259045"/>
    <xdr:sp macro="" textlink="">
      <xdr:nvSpPr>
        <xdr:cNvPr id="86" name="テキスト ボックス 85"/>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32385</xdr:rowOff>
    </xdr:from>
    <xdr:to>
      <xdr:col>3</xdr:col>
      <xdr:colOff>330200</xdr:colOff>
      <xdr:row>43</xdr:row>
      <xdr:rowOff>133985</xdr:rowOff>
    </xdr:to>
    <xdr:sp macro="" textlink="">
      <xdr:nvSpPr>
        <xdr:cNvPr id="87" name="円/楕円 86"/>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118762</xdr:rowOff>
    </xdr:from>
    <xdr:ext cx="762000" cy="259045"/>
    <xdr:sp macro="" textlink="">
      <xdr:nvSpPr>
        <xdr:cNvPr id="88" name="テキスト ボックス 87"/>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20320</xdr:rowOff>
    </xdr:from>
    <xdr:to>
      <xdr:col>2</xdr:col>
      <xdr:colOff>127000</xdr:colOff>
      <xdr:row>43</xdr:row>
      <xdr:rowOff>121920</xdr:rowOff>
    </xdr:to>
    <xdr:sp macro="" textlink="">
      <xdr:nvSpPr>
        <xdr:cNvPr id="89" name="円/楕円 88"/>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132097</xdr:rowOff>
    </xdr:from>
    <xdr:ext cx="762000" cy="259045"/>
    <xdr:sp macro="" textlink="">
      <xdr:nvSpPr>
        <xdr:cNvPr id="90" name="テキスト ボックス 89"/>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人件費、扶助費、物件費、補助費等の増加により</a:t>
          </a:r>
          <a:r>
            <a:rPr kumimoji="1" lang="en-US" altLang="ja-JP" sz="1300">
              <a:latin typeface="ＭＳ Ｐゴシック"/>
            </a:rPr>
            <a:t>88.6</a:t>
          </a:r>
          <a:r>
            <a:rPr kumimoji="1" lang="ja-JP" altLang="en-US" sz="1300">
              <a:latin typeface="ＭＳ Ｐゴシック"/>
            </a:rPr>
            <a:t>％と類似団体平均を上回っている。人件費については、これまでの削減策と業務の多様化との乖離が発生しているため、今後は増加傾向となることが懸念される。物件費及び補助費等については、今後も事務事業の見直しを進め、経常経費の削減に努める。</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108268</xdr:rowOff>
    </xdr:from>
    <xdr:to>
      <xdr:col>7</xdr:col>
      <xdr:colOff>152400</xdr:colOff>
      <xdr:row>63</xdr:row>
      <xdr:rowOff>166581</xdr:rowOff>
    </xdr:to>
    <xdr:cxnSp macro="">
      <xdr:nvCxnSpPr>
        <xdr:cNvPr id="125" name="直線コネクタ 124"/>
        <xdr:cNvCxnSpPr/>
      </xdr:nvCxnSpPr>
      <xdr:spPr>
        <a:xfrm>
          <a:off x="4114800" y="10909618"/>
          <a:ext cx="8382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108268</xdr:rowOff>
    </xdr:from>
    <xdr:to>
      <xdr:col>6</xdr:col>
      <xdr:colOff>0</xdr:colOff>
      <xdr:row>64</xdr:row>
      <xdr:rowOff>11219</xdr:rowOff>
    </xdr:to>
    <xdr:cxnSp macro="">
      <xdr:nvCxnSpPr>
        <xdr:cNvPr id="128" name="直線コネクタ 127"/>
        <xdr:cNvCxnSpPr/>
      </xdr:nvCxnSpPr>
      <xdr:spPr>
        <a:xfrm flipV="1">
          <a:off x="3225800" y="10909618"/>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164571</xdr:rowOff>
    </xdr:from>
    <xdr:to>
      <xdr:col>4</xdr:col>
      <xdr:colOff>482600</xdr:colOff>
      <xdr:row>64</xdr:row>
      <xdr:rowOff>11219</xdr:rowOff>
    </xdr:to>
    <xdr:cxnSp macro="">
      <xdr:nvCxnSpPr>
        <xdr:cNvPr id="131" name="直線コネクタ 130"/>
        <xdr:cNvCxnSpPr/>
      </xdr:nvCxnSpPr>
      <xdr:spPr>
        <a:xfrm>
          <a:off x="2336800" y="1096592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64029</xdr:rowOff>
    </xdr:from>
    <xdr:to>
      <xdr:col>3</xdr:col>
      <xdr:colOff>279400</xdr:colOff>
      <xdr:row>63</xdr:row>
      <xdr:rowOff>164571</xdr:rowOff>
    </xdr:to>
    <xdr:cxnSp macro="">
      <xdr:nvCxnSpPr>
        <xdr:cNvPr id="134" name="直線コネクタ 133"/>
        <xdr:cNvCxnSpPr/>
      </xdr:nvCxnSpPr>
      <xdr:spPr>
        <a:xfrm>
          <a:off x="1447800" y="10865379"/>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37" name="フローチャート : 判断 136"/>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38" name="テキスト ボックス 137"/>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115781</xdr:rowOff>
    </xdr:from>
    <xdr:to>
      <xdr:col>7</xdr:col>
      <xdr:colOff>203200</xdr:colOff>
      <xdr:row>64</xdr:row>
      <xdr:rowOff>45931</xdr:rowOff>
    </xdr:to>
    <xdr:sp macro="" textlink="">
      <xdr:nvSpPr>
        <xdr:cNvPr id="144" name="円/楕円 143"/>
        <xdr:cNvSpPr/>
      </xdr:nvSpPr>
      <xdr:spPr>
        <a:xfrm>
          <a:off x="4902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87858</xdr:rowOff>
    </xdr:from>
    <xdr:ext cx="762000" cy="259045"/>
    <xdr:sp macro="" textlink="">
      <xdr:nvSpPr>
        <xdr:cNvPr id="145" name="財政構造の弾力性該当値テキスト"/>
        <xdr:cNvSpPr txBox="1"/>
      </xdr:nvSpPr>
      <xdr:spPr>
        <a:xfrm>
          <a:off x="5041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57468</xdr:rowOff>
    </xdr:from>
    <xdr:to>
      <xdr:col>6</xdr:col>
      <xdr:colOff>50800</xdr:colOff>
      <xdr:row>63</xdr:row>
      <xdr:rowOff>159068</xdr:rowOff>
    </xdr:to>
    <xdr:sp macro="" textlink="">
      <xdr:nvSpPr>
        <xdr:cNvPr id="146" name="円/楕円 145"/>
        <xdr:cNvSpPr/>
      </xdr:nvSpPr>
      <xdr:spPr>
        <a:xfrm>
          <a:off x="4064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143845</xdr:rowOff>
    </xdr:from>
    <xdr:ext cx="736600" cy="259045"/>
    <xdr:sp macro="" textlink="">
      <xdr:nvSpPr>
        <xdr:cNvPr id="147" name="テキスト ボックス 146"/>
        <xdr:cNvSpPr txBox="1"/>
      </xdr:nvSpPr>
      <xdr:spPr>
        <a:xfrm>
          <a:off x="3733800" y="1094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131869</xdr:rowOff>
    </xdr:from>
    <xdr:to>
      <xdr:col>4</xdr:col>
      <xdr:colOff>533400</xdr:colOff>
      <xdr:row>64</xdr:row>
      <xdr:rowOff>62019</xdr:rowOff>
    </xdr:to>
    <xdr:sp macro="" textlink="">
      <xdr:nvSpPr>
        <xdr:cNvPr id="148" name="円/楕円 147"/>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46796</xdr:rowOff>
    </xdr:from>
    <xdr:ext cx="762000" cy="259045"/>
    <xdr:sp macro="" textlink="">
      <xdr:nvSpPr>
        <xdr:cNvPr id="149" name="テキスト ボックス 148"/>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113771</xdr:rowOff>
    </xdr:from>
    <xdr:to>
      <xdr:col>3</xdr:col>
      <xdr:colOff>330200</xdr:colOff>
      <xdr:row>64</xdr:row>
      <xdr:rowOff>43921</xdr:rowOff>
    </xdr:to>
    <xdr:sp macro="" textlink="">
      <xdr:nvSpPr>
        <xdr:cNvPr id="150" name="円/楕円 149"/>
        <xdr:cNvSpPr/>
      </xdr:nvSpPr>
      <xdr:spPr>
        <a:xfrm>
          <a:off x="2286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28698</xdr:rowOff>
    </xdr:from>
    <xdr:ext cx="762000" cy="259045"/>
    <xdr:sp macro="" textlink="">
      <xdr:nvSpPr>
        <xdr:cNvPr id="151" name="テキスト ボックス 150"/>
        <xdr:cNvSpPr txBox="1"/>
      </xdr:nvSpPr>
      <xdr:spPr>
        <a:xfrm>
          <a:off x="1955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13229</xdr:rowOff>
    </xdr:from>
    <xdr:to>
      <xdr:col>2</xdr:col>
      <xdr:colOff>127000</xdr:colOff>
      <xdr:row>63</xdr:row>
      <xdr:rowOff>114829</xdr:rowOff>
    </xdr:to>
    <xdr:sp macro="" textlink="">
      <xdr:nvSpPr>
        <xdr:cNvPr id="152" name="円/楕円 151"/>
        <xdr:cNvSpPr/>
      </xdr:nvSpPr>
      <xdr:spPr>
        <a:xfrm>
          <a:off x="1397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99606</xdr:rowOff>
    </xdr:from>
    <xdr:ext cx="762000" cy="259045"/>
    <xdr:sp macro="" textlink="">
      <xdr:nvSpPr>
        <xdr:cNvPr id="153" name="テキスト ボックス 152"/>
        <xdr:cNvSpPr txBox="1"/>
      </xdr:nvSpPr>
      <xdr:spPr>
        <a:xfrm>
          <a:off x="1066800" y="109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[228,526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適正度が低くなっている要因として、ゴミ処理業務や消防業務を一部事務組合で行っていることが挙げられる。一部事務組合の人件費・物件費等に充てる負担金や公営企業会計の人件費・物件費等に充てる繰出金といった費用を合計した場合、人口</a:t>
          </a:r>
          <a:r>
            <a:rPr kumimoji="1" lang="en-US" altLang="ja-JP" sz="1300">
              <a:latin typeface="ＭＳ Ｐゴシック"/>
            </a:rPr>
            <a:t>1</a:t>
          </a:r>
          <a:r>
            <a:rPr kumimoji="1" lang="ja-JP" altLang="en-US" sz="1300">
              <a:latin typeface="ＭＳ Ｐゴシック"/>
            </a:rPr>
            <a:t>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103172</xdr:rowOff>
    </xdr:from>
    <xdr:to>
      <xdr:col>7</xdr:col>
      <xdr:colOff>152400</xdr:colOff>
      <xdr:row>81</xdr:row>
      <xdr:rowOff>103936</xdr:rowOff>
    </xdr:to>
    <xdr:cxnSp macro="">
      <xdr:nvCxnSpPr>
        <xdr:cNvPr id="185" name="直線コネクタ 184"/>
        <xdr:cNvCxnSpPr/>
      </xdr:nvCxnSpPr>
      <xdr:spPr>
        <a:xfrm>
          <a:off x="4114800" y="13990622"/>
          <a:ext cx="8382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107664</xdr:rowOff>
    </xdr:from>
    <xdr:ext cx="762000" cy="259045"/>
    <xdr:sp macro="" textlink="">
      <xdr:nvSpPr>
        <xdr:cNvPr id="186" name="人件費・物件費等の状況平均値テキスト"/>
        <xdr:cNvSpPr txBox="1"/>
      </xdr:nvSpPr>
      <xdr:spPr>
        <a:xfrm>
          <a:off x="5041900" y="13995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94963</xdr:rowOff>
    </xdr:from>
    <xdr:to>
      <xdr:col>6</xdr:col>
      <xdr:colOff>0</xdr:colOff>
      <xdr:row>81</xdr:row>
      <xdr:rowOff>103172</xdr:rowOff>
    </xdr:to>
    <xdr:cxnSp macro="">
      <xdr:nvCxnSpPr>
        <xdr:cNvPr id="188" name="直線コネクタ 187"/>
        <xdr:cNvCxnSpPr/>
      </xdr:nvCxnSpPr>
      <xdr:spPr>
        <a:xfrm>
          <a:off x="3225800" y="13982413"/>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91912</xdr:rowOff>
    </xdr:from>
    <xdr:to>
      <xdr:col>4</xdr:col>
      <xdr:colOff>482600</xdr:colOff>
      <xdr:row>81</xdr:row>
      <xdr:rowOff>94963</xdr:rowOff>
    </xdr:to>
    <xdr:cxnSp macro="">
      <xdr:nvCxnSpPr>
        <xdr:cNvPr id="191" name="直線コネクタ 190"/>
        <xdr:cNvCxnSpPr/>
      </xdr:nvCxnSpPr>
      <xdr:spPr>
        <a:xfrm>
          <a:off x="2336800" y="13979362"/>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91912</xdr:rowOff>
    </xdr:from>
    <xdr:to>
      <xdr:col>3</xdr:col>
      <xdr:colOff>279400</xdr:colOff>
      <xdr:row>81</xdr:row>
      <xdr:rowOff>104296</xdr:rowOff>
    </xdr:to>
    <xdr:cxnSp macro="">
      <xdr:nvCxnSpPr>
        <xdr:cNvPr id="194" name="直線コネクタ 193"/>
        <xdr:cNvCxnSpPr/>
      </xdr:nvCxnSpPr>
      <xdr:spPr>
        <a:xfrm flipV="1">
          <a:off x="1447800" y="13979362"/>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75160</xdr:rowOff>
    </xdr:from>
    <xdr:to>
      <xdr:col>2</xdr:col>
      <xdr:colOff>127000</xdr:colOff>
      <xdr:row>82</xdr:row>
      <xdr:rowOff>5310</xdr:rowOff>
    </xdr:to>
    <xdr:sp macro="" textlink="">
      <xdr:nvSpPr>
        <xdr:cNvPr id="197" name="フローチャート : 判断 196"/>
        <xdr:cNvSpPr/>
      </xdr:nvSpPr>
      <xdr:spPr>
        <a:xfrm>
          <a:off x="1397000" y="139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161537</xdr:rowOff>
    </xdr:from>
    <xdr:ext cx="762000" cy="259045"/>
    <xdr:sp macro="" textlink="">
      <xdr:nvSpPr>
        <xdr:cNvPr id="198" name="テキスト ボックス 197"/>
        <xdr:cNvSpPr txBox="1"/>
      </xdr:nvSpPr>
      <xdr:spPr>
        <a:xfrm>
          <a:off x="1066800" y="1404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53136</xdr:rowOff>
    </xdr:from>
    <xdr:to>
      <xdr:col>7</xdr:col>
      <xdr:colOff>203200</xdr:colOff>
      <xdr:row>81</xdr:row>
      <xdr:rowOff>154736</xdr:rowOff>
    </xdr:to>
    <xdr:sp macro="" textlink="">
      <xdr:nvSpPr>
        <xdr:cNvPr id="204" name="円/楕円 203"/>
        <xdr:cNvSpPr/>
      </xdr:nvSpPr>
      <xdr:spPr>
        <a:xfrm>
          <a:off x="4902200" y="139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145863</xdr:rowOff>
    </xdr:from>
    <xdr:ext cx="762000" cy="259045"/>
    <xdr:sp macro="" textlink="">
      <xdr:nvSpPr>
        <xdr:cNvPr id="205" name="人件費・物件費等の状況該当値テキスト"/>
        <xdr:cNvSpPr txBox="1"/>
      </xdr:nvSpPr>
      <xdr:spPr>
        <a:xfrm>
          <a:off x="5041900" y="138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228,526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52372</xdr:rowOff>
    </xdr:from>
    <xdr:to>
      <xdr:col>6</xdr:col>
      <xdr:colOff>50800</xdr:colOff>
      <xdr:row>81</xdr:row>
      <xdr:rowOff>153972</xdr:rowOff>
    </xdr:to>
    <xdr:sp macro="" textlink="">
      <xdr:nvSpPr>
        <xdr:cNvPr id="206" name="円/楕円 205"/>
        <xdr:cNvSpPr/>
      </xdr:nvSpPr>
      <xdr:spPr>
        <a:xfrm>
          <a:off x="4064000" y="139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164149</xdr:rowOff>
    </xdr:from>
    <xdr:ext cx="736600" cy="259045"/>
    <xdr:sp macro="" textlink="">
      <xdr:nvSpPr>
        <xdr:cNvPr id="207" name="テキスト ボックス 206"/>
        <xdr:cNvSpPr txBox="1"/>
      </xdr:nvSpPr>
      <xdr:spPr>
        <a:xfrm>
          <a:off x="3733800" y="1370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44163</xdr:rowOff>
    </xdr:from>
    <xdr:to>
      <xdr:col>4</xdr:col>
      <xdr:colOff>533400</xdr:colOff>
      <xdr:row>81</xdr:row>
      <xdr:rowOff>145763</xdr:rowOff>
    </xdr:to>
    <xdr:sp macro="" textlink="">
      <xdr:nvSpPr>
        <xdr:cNvPr id="208" name="円/楕円 207"/>
        <xdr:cNvSpPr/>
      </xdr:nvSpPr>
      <xdr:spPr>
        <a:xfrm>
          <a:off x="3175000" y="139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155940</xdr:rowOff>
    </xdr:from>
    <xdr:ext cx="762000" cy="259045"/>
    <xdr:sp macro="" textlink="">
      <xdr:nvSpPr>
        <xdr:cNvPr id="209" name="テキスト ボックス 208"/>
        <xdr:cNvSpPr txBox="1"/>
      </xdr:nvSpPr>
      <xdr:spPr>
        <a:xfrm>
          <a:off x="2844800" y="137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209,933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41112</xdr:rowOff>
    </xdr:from>
    <xdr:to>
      <xdr:col>3</xdr:col>
      <xdr:colOff>330200</xdr:colOff>
      <xdr:row>81</xdr:row>
      <xdr:rowOff>142712</xdr:rowOff>
    </xdr:to>
    <xdr:sp macro="" textlink="">
      <xdr:nvSpPr>
        <xdr:cNvPr id="210" name="円/楕円 209"/>
        <xdr:cNvSpPr/>
      </xdr:nvSpPr>
      <xdr:spPr>
        <a:xfrm>
          <a:off x="2286000" y="139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152889</xdr:rowOff>
    </xdr:from>
    <xdr:ext cx="762000" cy="259045"/>
    <xdr:sp macro="" textlink="">
      <xdr:nvSpPr>
        <xdr:cNvPr id="211" name="テキスト ボックス 210"/>
        <xdr:cNvSpPr txBox="1"/>
      </xdr:nvSpPr>
      <xdr:spPr>
        <a:xfrm>
          <a:off x="1955800" y="1369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53496</xdr:rowOff>
    </xdr:from>
    <xdr:to>
      <xdr:col>2</xdr:col>
      <xdr:colOff>127000</xdr:colOff>
      <xdr:row>81</xdr:row>
      <xdr:rowOff>155096</xdr:rowOff>
    </xdr:to>
    <xdr:sp macro="" textlink="">
      <xdr:nvSpPr>
        <xdr:cNvPr id="212" name="円/楕円 211"/>
        <xdr:cNvSpPr/>
      </xdr:nvSpPr>
      <xdr:spPr>
        <a:xfrm>
          <a:off x="1397000" y="139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165273</xdr:rowOff>
    </xdr:from>
    <xdr:ext cx="762000" cy="259045"/>
    <xdr:sp macro="" textlink="">
      <xdr:nvSpPr>
        <xdr:cNvPr id="213" name="テキスト ボックス 212"/>
        <xdr:cNvSpPr txBox="1"/>
      </xdr:nvSpPr>
      <xdr:spPr>
        <a:xfrm>
          <a:off x="1066800" y="1370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229,271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実施済みの給与削減策により類似団体平均を下回っているが、引き続き縮減に努める。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23177</xdr:rowOff>
    </xdr:to>
    <xdr:cxnSp macro="">
      <xdr:nvCxnSpPr>
        <xdr:cNvPr id="243" name="直線コネクタ 242"/>
        <xdr:cNvCxnSpPr/>
      </xdr:nvCxnSpPr>
      <xdr:spPr>
        <a:xfrm flipV="1">
          <a:off x="16179800" y="1472565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23177</xdr:rowOff>
    </xdr:from>
    <xdr:to>
      <xdr:col>23</xdr:col>
      <xdr:colOff>406400</xdr:colOff>
      <xdr:row>88</xdr:row>
      <xdr:rowOff>144780</xdr:rowOff>
    </xdr:to>
    <xdr:cxnSp macro="">
      <xdr:nvCxnSpPr>
        <xdr:cNvPr id="246" name="直線コネクタ 245"/>
        <xdr:cNvCxnSpPr/>
      </xdr:nvCxnSpPr>
      <xdr:spPr>
        <a:xfrm flipV="1">
          <a:off x="15290800" y="14767877"/>
          <a:ext cx="889000" cy="4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66357</xdr:rowOff>
    </xdr:from>
    <xdr:to>
      <xdr:col>22</xdr:col>
      <xdr:colOff>203200</xdr:colOff>
      <xdr:row>88</xdr:row>
      <xdr:rowOff>144780</xdr:rowOff>
    </xdr:to>
    <xdr:cxnSp macro="">
      <xdr:nvCxnSpPr>
        <xdr:cNvPr id="249" name="直線コネクタ 248"/>
        <xdr:cNvCxnSpPr/>
      </xdr:nvCxnSpPr>
      <xdr:spPr>
        <a:xfrm>
          <a:off x="14401800" y="1515395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1588</xdr:rowOff>
    </xdr:from>
    <xdr:to>
      <xdr:col>21</xdr:col>
      <xdr:colOff>0</xdr:colOff>
      <xdr:row>88</xdr:row>
      <xdr:rowOff>66357</xdr:rowOff>
    </xdr:to>
    <xdr:cxnSp macro="">
      <xdr:nvCxnSpPr>
        <xdr:cNvPr id="252" name="直線コネクタ 251"/>
        <xdr:cNvCxnSpPr/>
      </xdr:nvCxnSpPr>
      <xdr:spPr>
        <a:xfrm>
          <a:off x="13512800" y="14574838"/>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143827</xdr:rowOff>
    </xdr:from>
    <xdr:to>
      <xdr:col>19</xdr:col>
      <xdr:colOff>533400</xdr:colOff>
      <xdr:row>86</xdr:row>
      <xdr:rowOff>73977</xdr:rowOff>
    </xdr:to>
    <xdr:sp macro="" textlink="">
      <xdr:nvSpPr>
        <xdr:cNvPr id="255" name="フローチャート : 判断 254"/>
        <xdr:cNvSpPr/>
      </xdr:nvSpPr>
      <xdr:spPr>
        <a:xfrm>
          <a:off x="13462000" y="1471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58754</xdr:rowOff>
    </xdr:from>
    <xdr:ext cx="762000" cy="259045"/>
    <xdr:sp macro="" textlink="">
      <xdr:nvSpPr>
        <xdr:cNvPr id="256" name="テキスト ボックス 255"/>
        <xdr:cNvSpPr txBox="1"/>
      </xdr:nvSpPr>
      <xdr:spPr>
        <a:xfrm>
          <a:off x="13131800" y="148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2" name="円/楕円 261"/>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63"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143827</xdr:rowOff>
    </xdr:from>
    <xdr:to>
      <xdr:col>23</xdr:col>
      <xdr:colOff>457200</xdr:colOff>
      <xdr:row>86</xdr:row>
      <xdr:rowOff>73977</xdr:rowOff>
    </xdr:to>
    <xdr:sp macro="" textlink="">
      <xdr:nvSpPr>
        <xdr:cNvPr id="264" name="円/楕円 263"/>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84154</xdr:rowOff>
    </xdr:from>
    <xdr:ext cx="736600" cy="259045"/>
    <xdr:sp macro="" textlink="">
      <xdr:nvSpPr>
        <xdr:cNvPr id="265" name="テキスト ボックス 264"/>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66" name="円/楕円 265"/>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34307</xdr:rowOff>
    </xdr:from>
    <xdr:ext cx="762000" cy="259045"/>
    <xdr:sp macro="" textlink="">
      <xdr:nvSpPr>
        <xdr:cNvPr id="267" name="テキスト ボックス 266"/>
        <xdr:cNvSpPr txBox="1"/>
      </xdr:nvSpPr>
      <xdr:spPr>
        <a:xfrm>
          <a:off x="14909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15557</xdr:rowOff>
    </xdr:from>
    <xdr:to>
      <xdr:col>21</xdr:col>
      <xdr:colOff>50800</xdr:colOff>
      <xdr:row>88</xdr:row>
      <xdr:rowOff>117157</xdr:rowOff>
    </xdr:to>
    <xdr:sp macro="" textlink="">
      <xdr:nvSpPr>
        <xdr:cNvPr id="268" name="円/楕円 267"/>
        <xdr:cNvSpPr/>
      </xdr:nvSpPr>
      <xdr:spPr>
        <a:xfrm>
          <a:off x="14351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127334</xdr:rowOff>
    </xdr:from>
    <xdr:ext cx="762000" cy="259045"/>
    <xdr:sp macro="" textlink="">
      <xdr:nvSpPr>
        <xdr:cNvPr id="269" name="テキスト ボックス 268"/>
        <xdr:cNvSpPr txBox="1"/>
      </xdr:nvSpPr>
      <xdr:spPr>
        <a:xfrm>
          <a:off x="14020800" y="148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122238</xdr:rowOff>
    </xdr:from>
    <xdr:to>
      <xdr:col>19</xdr:col>
      <xdr:colOff>533400</xdr:colOff>
      <xdr:row>85</xdr:row>
      <xdr:rowOff>52388</xdr:rowOff>
    </xdr:to>
    <xdr:sp macro="" textlink="">
      <xdr:nvSpPr>
        <xdr:cNvPr id="270" name="円/楕円 269"/>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62565</xdr:rowOff>
    </xdr:from>
    <xdr:ext cx="762000" cy="259045"/>
    <xdr:sp macro="" textlink="">
      <xdr:nvSpPr>
        <xdr:cNvPr id="271" name="テキスト ボックス 270"/>
        <xdr:cNvSpPr txBox="1"/>
      </xdr:nvSpPr>
      <xdr:spPr>
        <a:xfrm>
          <a:off x="13131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14</a:t>
          </a:r>
          <a:r>
            <a:rPr kumimoji="1" lang="ja-JP" altLang="en-US" sz="1300">
              <a:latin typeface="ＭＳ Ｐゴシック"/>
            </a:rPr>
            <a:t>年度からの職員数削減策により類似団体平均を下回っている。しかし、</a:t>
          </a:r>
          <a:r>
            <a:rPr kumimoji="1" lang="ja-JP" altLang="ja-JP" sz="1300">
              <a:solidFill>
                <a:schemeClr val="dk1"/>
              </a:solidFill>
              <a:effectLst/>
              <a:latin typeface="+mn-lt"/>
              <a:ea typeface="+mn-ea"/>
              <a:cs typeface="+mn-cs"/>
            </a:rPr>
            <a:t>これまでの削減策と業務の多様化との乖離が発生しているため、今後は増加傾向となることが懸念される</a:t>
          </a:r>
          <a:r>
            <a:rPr kumimoji="1" lang="ja-JP" altLang="en-US" sz="1300">
              <a:solidFill>
                <a:schemeClr val="dk1"/>
              </a:solidFill>
              <a:effectLst/>
              <a:latin typeface="+mn-lt"/>
              <a:ea typeface="+mn-ea"/>
              <a:cs typeface="+mn-cs"/>
            </a:rPr>
            <a:t>が、適切な定員管理に努める。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63197</xdr:rowOff>
    </xdr:from>
    <xdr:to>
      <xdr:col>24</xdr:col>
      <xdr:colOff>558800</xdr:colOff>
      <xdr:row>59</xdr:row>
      <xdr:rowOff>80356</xdr:rowOff>
    </xdr:to>
    <xdr:cxnSp macro="">
      <xdr:nvCxnSpPr>
        <xdr:cNvPr id="305" name="直線コネクタ 304"/>
        <xdr:cNvCxnSpPr/>
      </xdr:nvCxnSpPr>
      <xdr:spPr>
        <a:xfrm>
          <a:off x="16179800" y="10178747"/>
          <a:ext cx="8382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6"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54885</xdr:rowOff>
    </xdr:from>
    <xdr:to>
      <xdr:col>23</xdr:col>
      <xdr:colOff>406400</xdr:colOff>
      <xdr:row>59</xdr:row>
      <xdr:rowOff>63197</xdr:rowOff>
    </xdr:to>
    <xdr:cxnSp macro="">
      <xdr:nvCxnSpPr>
        <xdr:cNvPr id="308" name="直線コネクタ 307"/>
        <xdr:cNvCxnSpPr/>
      </xdr:nvCxnSpPr>
      <xdr:spPr>
        <a:xfrm>
          <a:off x="15290800" y="10170435"/>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0" name="テキスト ボックス 309"/>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54885</xdr:rowOff>
    </xdr:from>
    <xdr:to>
      <xdr:col>22</xdr:col>
      <xdr:colOff>203200</xdr:colOff>
      <xdr:row>59</xdr:row>
      <xdr:rowOff>55690</xdr:rowOff>
    </xdr:to>
    <xdr:cxnSp macro="">
      <xdr:nvCxnSpPr>
        <xdr:cNvPr id="311" name="直線コネクタ 310"/>
        <xdr:cNvCxnSpPr/>
      </xdr:nvCxnSpPr>
      <xdr:spPr>
        <a:xfrm flipV="1">
          <a:off x="14401800" y="10170435"/>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3" name="テキスト ボックス 312"/>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52740</xdr:rowOff>
    </xdr:from>
    <xdr:to>
      <xdr:col>21</xdr:col>
      <xdr:colOff>0</xdr:colOff>
      <xdr:row>59</xdr:row>
      <xdr:rowOff>55690</xdr:rowOff>
    </xdr:to>
    <xdr:cxnSp macro="">
      <xdr:nvCxnSpPr>
        <xdr:cNvPr id="314" name="直線コネクタ 313"/>
        <xdr:cNvCxnSpPr/>
      </xdr:nvCxnSpPr>
      <xdr:spPr>
        <a:xfrm>
          <a:off x="13512800" y="10168290"/>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6" name="テキスト ボックス 315"/>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42157</xdr:rowOff>
    </xdr:from>
    <xdr:to>
      <xdr:col>19</xdr:col>
      <xdr:colOff>533400</xdr:colOff>
      <xdr:row>59</xdr:row>
      <xdr:rowOff>143757</xdr:rowOff>
    </xdr:to>
    <xdr:sp macro="" textlink="">
      <xdr:nvSpPr>
        <xdr:cNvPr id="317" name="フローチャート : 判断 316"/>
        <xdr:cNvSpPr/>
      </xdr:nvSpPr>
      <xdr:spPr>
        <a:xfrm>
          <a:off x="13462000" y="101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128534</xdr:rowOff>
    </xdr:from>
    <xdr:ext cx="762000" cy="259045"/>
    <xdr:sp macro="" textlink="">
      <xdr:nvSpPr>
        <xdr:cNvPr id="318" name="テキスト ボックス 317"/>
        <xdr:cNvSpPr txBox="1"/>
      </xdr:nvSpPr>
      <xdr:spPr>
        <a:xfrm>
          <a:off x="13131800" y="1024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29556</xdr:rowOff>
    </xdr:from>
    <xdr:to>
      <xdr:col>24</xdr:col>
      <xdr:colOff>609600</xdr:colOff>
      <xdr:row>59</xdr:row>
      <xdr:rowOff>131156</xdr:rowOff>
    </xdr:to>
    <xdr:sp macro="" textlink="">
      <xdr:nvSpPr>
        <xdr:cNvPr id="324" name="円/楕円 323"/>
        <xdr:cNvSpPr/>
      </xdr:nvSpPr>
      <xdr:spPr>
        <a:xfrm>
          <a:off x="16967200" y="101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122283</xdr:rowOff>
    </xdr:from>
    <xdr:ext cx="762000" cy="259045"/>
    <xdr:sp macro="" textlink="">
      <xdr:nvSpPr>
        <xdr:cNvPr id="325" name="定員管理の状況該当値テキスト"/>
        <xdr:cNvSpPr txBox="1"/>
      </xdr:nvSpPr>
      <xdr:spPr>
        <a:xfrm>
          <a:off x="17106900" y="1006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12397</xdr:rowOff>
    </xdr:from>
    <xdr:to>
      <xdr:col>23</xdr:col>
      <xdr:colOff>457200</xdr:colOff>
      <xdr:row>59</xdr:row>
      <xdr:rowOff>113997</xdr:rowOff>
    </xdr:to>
    <xdr:sp macro="" textlink="">
      <xdr:nvSpPr>
        <xdr:cNvPr id="326" name="円/楕円 325"/>
        <xdr:cNvSpPr/>
      </xdr:nvSpPr>
      <xdr:spPr>
        <a:xfrm>
          <a:off x="16129000" y="101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124174</xdr:rowOff>
    </xdr:from>
    <xdr:ext cx="736600" cy="259045"/>
    <xdr:sp macro="" textlink="">
      <xdr:nvSpPr>
        <xdr:cNvPr id="327" name="テキスト ボックス 326"/>
        <xdr:cNvSpPr txBox="1"/>
      </xdr:nvSpPr>
      <xdr:spPr>
        <a:xfrm>
          <a:off x="15798800" y="9896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4085</xdr:rowOff>
    </xdr:from>
    <xdr:to>
      <xdr:col>22</xdr:col>
      <xdr:colOff>254000</xdr:colOff>
      <xdr:row>59</xdr:row>
      <xdr:rowOff>105685</xdr:rowOff>
    </xdr:to>
    <xdr:sp macro="" textlink="">
      <xdr:nvSpPr>
        <xdr:cNvPr id="328" name="円/楕円 327"/>
        <xdr:cNvSpPr/>
      </xdr:nvSpPr>
      <xdr:spPr>
        <a:xfrm>
          <a:off x="15240000" y="1011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115862</xdr:rowOff>
    </xdr:from>
    <xdr:ext cx="762000" cy="259045"/>
    <xdr:sp macro="" textlink="">
      <xdr:nvSpPr>
        <xdr:cNvPr id="329" name="テキスト ボックス 328"/>
        <xdr:cNvSpPr txBox="1"/>
      </xdr:nvSpPr>
      <xdr:spPr>
        <a:xfrm>
          <a:off x="14909800" y="988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4890</xdr:rowOff>
    </xdr:from>
    <xdr:to>
      <xdr:col>21</xdr:col>
      <xdr:colOff>50800</xdr:colOff>
      <xdr:row>59</xdr:row>
      <xdr:rowOff>106490</xdr:rowOff>
    </xdr:to>
    <xdr:sp macro="" textlink="">
      <xdr:nvSpPr>
        <xdr:cNvPr id="330" name="円/楕円 329"/>
        <xdr:cNvSpPr/>
      </xdr:nvSpPr>
      <xdr:spPr>
        <a:xfrm>
          <a:off x="14351000" y="101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116667</xdr:rowOff>
    </xdr:from>
    <xdr:ext cx="762000" cy="259045"/>
    <xdr:sp macro="" textlink="">
      <xdr:nvSpPr>
        <xdr:cNvPr id="331" name="テキスト ボックス 330"/>
        <xdr:cNvSpPr txBox="1"/>
      </xdr:nvSpPr>
      <xdr:spPr>
        <a:xfrm>
          <a:off x="14020800" y="988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1940</xdr:rowOff>
    </xdr:from>
    <xdr:to>
      <xdr:col>19</xdr:col>
      <xdr:colOff>533400</xdr:colOff>
      <xdr:row>59</xdr:row>
      <xdr:rowOff>103540</xdr:rowOff>
    </xdr:to>
    <xdr:sp macro="" textlink="">
      <xdr:nvSpPr>
        <xdr:cNvPr id="332" name="円/楕円 331"/>
        <xdr:cNvSpPr/>
      </xdr:nvSpPr>
      <xdr:spPr>
        <a:xfrm>
          <a:off x="13462000" y="1011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113717</xdr:rowOff>
    </xdr:from>
    <xdr:ext cx="762000" cy="259045"/>
    <xdr:sp macro="" textlink="">
      <xdr:nvSpPr>
        <xdr:cNvPr id="333" name="テキスト ボックス 332"/>
        <xdr:cNvSpPr txBox="1"/>
      </xdr:nvSpPr>
      <xdr:spPr>
        <a:xfrm>
          <a:off x="13131800" y="988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過去からの起債抑制策により、類似団体平均を大きく下回る</a:t>
          </a:r>
          <a:r>
            <a:rPr kumimoji="1" lang="en-US" altLang="ja-JP" sz="1300">
              <a:latin typeface="ＭＳ Ｐゴシック"/>
            </a:rPr>
            <a:t>1.4</a:t>
          </a:r>
          <a:r>
            <a:rPr kumimoji="1" lang="ja-JP" altLang="en-US" sz="1300">
              <a:latin typeface="ＭＳ Ｐゴシック"/>
            </a:rPr>
            <a:t>％となっている。この水準は平成</a:t>
          </a:r>
          <a:r>
            <a:rPr kumimoji="1" lang="en-US" altLang="ja-JP" sz="1300">
              <a:latin typeface="ＭＳ Ｐゴシック"/>
            </a:rPr>
            <a:t>19</a:t>
          </a:r>
          <a:r>
            <a:rPr kumimoji="1" lang="ja-JP" altLang="en-US" sz="1300">
              <a:latin typeface="ＭＳ Ｐゴシック"/>
            </a:rPr>
            <a:t>年度から年々減少となっており、今後とも、緊急度・住民ニーズを的確に把握した事業の選択により、起債に大きく頼ることのない財政運営に努める。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122555</xdr:rowOff>
    </xdr:from>
    <xdr:to>
      <xdr:col>24</xdr:col>
      <xdr:colOff>558800</xdr:colOff>
      <xdr:row>38</xdr:row>
      <xdr:rowOff>41593</xdr:rowOff>
    </xdr:to>
    <xdr:cxnSp macro="">
      <xdr:nvCxnSpPr>
        <xdr:cNvPr id="363" name="直線コネクタ 362"/>
        <xdr:cNvCxnSpPr/>
      </xdr:nvCxnSpPr>
      <xdr:spPr>
        <a:xfrm flipV="1">
          <a:off x="16179800" y="646620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4"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41593</xdr:rowOff>
    </xdr:from>
    <xdr:to>
      <xdr:col>23</xdr:col>
      <xdr:colOff>406400</xdr:colOff>
      <xdr:row>38</xdr:row>
      <xdr:rowOff>95885</xdr:rowOff>
    </xdr:to>
    <xdr:cxnSp macro="">
      <xdr:nvCxnSpPr>
        <xdr:cNvPr id="366" name="直線コネクタ 365"/>
        <xdr:cNvCxnSpPr/>
      </xdr:nvCxnSpPr>
      <xdr:spPr>
        <a:xfrm flipV="1">
          <a:off x="15290800" y="655669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68" name="テキスト ボックス 367"/>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95885</xdr:rowOff>
    </xdr:from>
    <xdr:to>
      <xdr:col>22</xdr:col>
      <xdr:colOff>203200</xdr:colOff>
      <xdr:row>38</xdr:row>
      <xdr:rowOff>144145</xdr:rowOff>
    </xdr:to>
    <xdr:cxnSp macro="">
      <xdr:nvCxnSpPr>
        <xdr:cNvPr id="369" name="直線コネクタ 368"/>
        <xdr:cNvCxnSpPr/>
      </xdr:nvCxnSpPr>
      <xdr:spPr>
        <a:xfrm flipV="1">
          <a:off x="14401800" y="661098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1" name="テキスト ボックス 370"/>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144145</xdr:rowOff>
    </xdr:from>
    <xdr:to>
      <xdr:col>21</xdr:col>
      <xdr:colOff>0</xdr:colOff>
      <xdr:row>39</xdr:row>
      <xdr:rowOff>14922</xdr:rowOff>
    </xdr:to>
    <xdr:cxnSp macro="">
      <xdr:nvCxnSpPr>
        <xdr:cNvPr id="372" name="直線コネクタ 371"/>
        <xdr:cNvCxnSpPr/>
      </xdr:nvCxnSpPr>
      <xdr:spPr>
        <a:xfrm flipV="1">
          <a:off x="13512800" y="665924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4" name="テキスト ボックス 37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375" name="フローチャート : 判断 374"/>
        <xdr:cNvSpPr/>
      </xdr:nvSpPr>
      <xdr:spPr>
        <a:xfrm>
          <a:off x="13462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75582</xdr:rowOff>
    </xdr:from>
    <xdr:ext cx="762000" cy="259045"/>
    <xdr:sp macro="" textlink="">
      <xdr:nvSpPr>
        <xdr:cNvPr id="376" name="テキスト ボックス 375"/>
        <xdr:cNvSpPr txBox="1"/>
      </xdr:nvSpPr>
      <xdr:spPr>
        <a:xfrm>
          <a:off x="13131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71755</xdr:rowOff>
    </xdr:from>
    <xdr:to>
      <xdr:col>24</xdr:col>
      <xdr:colOff>609600</xdr:colOff>
      <xdr:row>38</xdr:row>
      <xdr:rowOff>1905</xdr:rowOff>
    </xdr:to>
    <xdr:sp macro="" textlink="">
      <xdr:nvSpPr>
        <xdr:cNvPr id="382" name="円/楕円 381"/>
        <xdr:cNvSpPr/>
      </xdr:nvSpPr>
      <xdr:spPr>
        <a:xfrm>
          <a:off x="169672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88282</xdr:rowOff>
    </xdr:from>
    <xdr:ext cx="762000" cy="259045"/>
    <xdr:sp macro="" textlink="">
      <xdr:nvSpPr>
        <xdr:cNvPr id="383" name="公債費負担の状況該当値テキスト"/>
        <xdr:cNvSpPr txBox="1"/>
      </xdr:nvSpPr>
      <xdr:spPr>
        <a:xfrm>
          <a:off x="171069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162243</xdr:rowOff>
    </xdr:from>
    <xdr:to>
      <xdr:col>23</xdr:col>
      <xdr:colOff>457200</xdr:colOff>
      <xdr:row>38</xdr:row>
      <xdr:rowOff>92393</xdr:rowOff>
    </xdr:to>
    <xdr:sp macro="" textlink="">
      <xdr:nvSpPr>
        <xdr:cNvPr id="384" name="円/楕円 383"/>
        <xdr:cNvSpPr/>
      </xdr:nvSpPr>
      <xdr:spPr>
        <a:xfrm>
          <a:off x="16129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102569</xdr:rowOff>
    </xdr:from>
    <xdr:ext cx="736600" cy="259045"/>
    <xdr:sp macro="" textlink="">
      <xdr:nvSpPr>
        <xdr:cNvPr id="385" name="テキスト ボックス 384"/>
        <xdr:cNvSpPr txBox="1"/>
      </xdr:nvSpPr>
      <xdr:spPr>
        <a:xfrm>
          <a:off x="15798800" y="6274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45085</xdr:rowOff>
    </xdr:from>
    <xdr:to>
      <xdr:col>22</xdr:col>
      <xdr:colOff>254000</xdr:colOff>
      <xdr:row>38</xdr:row>
      <xdr:rowOff>146685</xdr:rowOff>
    </xdr:to>
    <xdr:sp macro="" textlink="">
      <xdr:nvSpPr>
        <xdr:cNvPr id="386" name="円/楕円 385"/>
        <xdr:cNvSpPr/>
      </xdr:nvSpPr>
      <xdr:spPr>
        <a:xfrm>
          <a:off x="15240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156862</xdr:rowOff>
    </xdr:from>
    <xdr:ext cx="762000" cy="259045"/>
    <xdr:sp macro="" textlink="">
      <xdr:nvSpPr>
        <xdr:cNvPr id="387" name="テキスト ボックス 386"/>
        <xdr:cNvSpPr txBox="1"/>
      </xdr:nvSpPr>
      <xdr:spPr>
        <a:xfrm>
          <a:off x="14909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93345</xdr:rowOff>
    </xdr:from>
    <xdr:to>
      <xdr:col>21</xdr:col>
      <xdr:colOff>50800</xdr:colOff>
      <xdr:row>39</xdr:row>
      <xdr:rowOff>23495</xdr:rowOff>
    </xdr:to>
    <xdr:sp macro="" textlink="">
      <xdr:nvSpPr>
        <xdr:cNvPr id="388" name="円/楕円 387"/>
        <xdr:cNvSpPr/>
      </xdr:nvSpPr>
      <xdr:spPr>
        <a:xfrm>
          <a:off x="143510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33672</xdr:rowOff>
    </xdr:from>
    <xdr:ext cx="762000" cy="259045"/>
    <xdr:sp macro="" textlink="">
      <xdr:nvSpPr>
        <xdr:cNvPr id="389" name="テキスト ボックス 388"/>
        <xdr:cNvSpPr txBox="1"/>
      </xdr:nvSpPr>
      <xdr:spPr>
        <a:xfrm>
          <a:off x="14020800" y="637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135572</xdr:rowOff>
    </xdr:from>
    <xdr:to>
      <xdr:col>19</xdr:col>
      <xdr:colOff>533400</xdr:colOff>
      <xdr:row>39</xdr:row>
      <xdr:rowOff>65722</xdr:rowOff>
    </xdr:to>
    <xdr:sp macro="" textlink="">
      <xdr:nvSpPr>
        <xdr:cNvPr id="390" name="円/楕円 389"/>
        <xdr:cNvSpPr/>
      </xdr:nvSpPr>
      <xdr:spPr>
        <a:xfrm>
          <a:off x="13462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75899</xdr:rowOff>
    </xdr:from>
    <xdr:ext cx="762000" cy="259045"/>
    <xdr:sp macro="" textlink="">
      <xdr:nvSpPr>
        <xdr:cNvPr id="391" name="テキスト ボックス 390"/>
        <xdr:cNvSpPr txBox="1"/>
      </xdr:nvSpPr>
      <xdr:spPr>
        <a:xfrm>
          <a:off x="13131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三セクター等がないため財源負担がないことや、地方債の抑制に努めていること、また財政調整基金の積立による充当可能財源の増額等により、将来負担比率はマイナスとなっている。今後も後世への負担を少しでも軽減するよう、新規事業の実施等について総点検を図り、財政の健全化を維持するよう努める。</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埼玉県東秩父村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3,135
3,124
37.06
2,085,413
1,980,155
92,229
1,328,217
1,423,379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人件費に係るものは、平成</a:t>
          </a:r>
          <a:r>
            <a:rPr kumimoji="1" lang="en-US" altLang="ja-JP" sz="1300">
              <a:latin typeface="ＭＳ Ｐゴシック"/>
            </a:rPr>
            <a:t>26</a:t>
          </a:r>
          <a:r>
            <a:rPr kumimoji="1" lang="ja-JP" altLang="en-US" sz="1300">
              <a:latin typeface="ＭＳ Ｐゴシック"/>
            </a:rPr>
            <a:t>年度において</a:t>
          </a:r>
          <a:r>
            <a:rPr kumimoji="1" lang="en-US" altLang="ja-JP" sz="1300">
              <a:latin typeface="ＭＳ Ｐゴシック"/>
            </a:rPr>
            <a:t>28.4</a:t>
          </a:r>
          <a:r>
            <a:rPr kumimoji="1" lang="ja-JP" altLang="en-US" sz="1300">
              <a:latin typeface="ＭＳ Ｐゴシック"/>
            </a:rPr>
            <a:t>％と類似団体平均と比べて高い水準にある。これは保育所などの施設運営を直営で行っていることと、退職者に伴う退職手当負担金の支出が主な要因である。退職手当負担金については、一時的なものであるため、退職の波が止まることにより、抑制につながるもの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37</xdr:row>
      <xdr:rowOff>8890</xdr:rowOff>
    </xdr:to>
    <xdr:cxnSp macro="">
      <xdr:nvCxnSpPr>
        <xdr:cNvPr id="64" name="直線コネクタ 63"/>
        <xdr:cNvCxnSpPr/>
      </xdr:nvCxnSpPr>
      <xdr:spPr>
        <a:xfrm>
          <a:off x="3987800" y="62458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37</xdr:row>
      <xdr:rowOff>24130</xdr:rowOff>
    </xdr:to>
    <xdr:cxnSp macro="">
      <xdr:nvCxnSpPr>
        <xdr:cNvPr id="67" name="直線コネクタ 66"/>
        <xdr:cNvCxnSpPr/>
      </xdr:nvCxnSpPr>
      <xdr:spPr>
        <a:xfrm flipV="1">
          <a:off x="3098800" y="62458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88900</xdr:rowOff>
    </xdr:to>
    <xdr:cxnSp macro="">
      <xdr:nvCxnSpPr>
        <xdr:cNvPr id="70" name="直線コネクタ 69"/>
        <xdr:cNvCxnSpPr/>
      </xdr:nvCxnSpPr>
      <xdr:spPr>
        <a:xfrm flipV="1">
          <a:off x="2209800" y="6367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88900</xdr:rowOff>
    </xdr:to>
    <xdr:cxnSp macro="">
      <xdr:nvCxnSpPr>
        <xdr:cNvPr id="73" name="直線コネクタ 72"/>
        <xdr:cNvCxnSpPr/>
      </xdr:nvCxnSpPr>
      <xdr:spPr>
        <a:xfrm>
          <a:off x="1320800" y="63296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76200</xdr:rowOff>
    </xdr:from>
    <xdr:to>
      <xdr:col>1</xdr:col>
      <xdr:colOff>676275</xdr:colOff>
      <xdr:row>36</xdr:row>
      <xdr:rowOff>6350</xdr:rowOff>
    </xdr:to>
    <xdr:sp macro="" textlink="">
      <xdr:nvSpPr>
        <xdr:cNvPr id="76" name="フローチャート : 判断 75"/>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16527</xdr:rowOff>
    </xdr:from>
    <xdr:ext cx="762000" cy="259045"/>
    <xdr:sp macro="" textlink="">
      <xdr:nvSpPr>
        <xdr:cNvPr id="77" name="テキスト ボックス 76"/>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3" name="円/楕円 82"/>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4"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5" name="円/楕円 84"/>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109237</xdr:rowOff>
    </xdr:from>
    <xdr:ext cx="736600" cy="259045"/>
    <xdr:sp macro="" textlink="">
      <xdr:nvSpPr>
        <xdr:cNvPr id="86" name="テキスト ボックス 85"/>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7" name="円/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38100</xdr:rowOff>
    </xdr:from>
    <xdr:to>
      <xdr:col>3</xdr:col>
      <xdr:colOff>193675</xdr:colOff>
      <xdr:row>37</xdr:row>
      <xdr:rowOff>139700</xdr:rowOff>
    </xdr:to>
    <xdr:sp macro="" textlink="">
      <xdr:nvSpPr>
        <xdr:cNvPr id="89" name="円/楕円 88"/>
        <xdr:cNvSpPr/>
      </xdr:nvSpPr>
      <xdr:spPr>
        <a:xfrm>
          <a:off x="2159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124477</xdr:rowOff>
    </xdr:from>
    <xdr:ext cx="762000" cy="259045"/>
    <xdr:sp macro="" textlink="">
      <xdr:nvSpPr>
        <xdr:cNvPr id="90" name="テキスト ボックス 89"/>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1" name="円/楕円 90"/>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92" name="テキスト ボックス 91"/>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高くなっているのは、職員人件費等から臨時職員賃金や委託料（物件費）へのシフトが起きているためである。委託料以外の物件費の抑制や委託料の詳細を精査し、物件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120142</xdr:rowOff>
    </xdr:from>
    <xdr:to>
      <xdr:col>24</xdr:col>
      <xdr:colOff>31750</xdr:colOff>
      <xdr:row>17</xdr:row>
      <xdr:rowOff>147574</xdr:rowOff>
    </xdr:to>
    <xdr:cxnSp macro="">
      <xdr:nvCxnSpPr>
        <xdr:cNvPr id="122" name="直線コネクタ 121"/>
        <xdr:cNvCxnSpPr/>
      </xdr:nvCxnSpPr>
      <xdr:spPr>
        <a:xfrm>
          <a:off x="15671800" y="30347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56134</xdr:rowOff>
    </xdr:from>
    <xdr:to>
      <xdr:col>22</xdr:col>
      <xdr:colOff>565150</xdr:colOff>
      <xdr:row>17</xdr:row>
      <xdr:rowOff>120142</xdr:rowOff>
    </xdr:to>
    <xdr:cxnSp macro="">
      <xdr:nvCxnSpPr>
        <xdr:cNvPr id="125" name="直線コネクタ 124"/>
        <xdr:cNvCxnSpPr/>
      </xdr:nvCxnSpPr>
      <xdr:spPr>
        <a:xfrm>
          <a:off x="14782800" y="2970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10414</xdr:rowOff>
    </xdr:from>
    <xdr:to>
      <xdr:col>21</xdr:col>
      <xdr:colOff>361950</xdr:colOff>
      <xdr:row>17</xdr:row>
      <xdr:rowOff>56134</xdr:rowOff>
    </xdr:to>
    <xdr:cxnSp macro="">
      <xdr:nvCxnSpPr>
        <xdr:cNvPr id="128" name="直線コネクタ 127"/>
        <xdr:cNvCxnSpPr/>
      </xdr:nvCxnSpPr>
      <xdr:spPr>
        <a:xfrm>
          <a:off x="13893800" y="29250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154432</xdr:rowOff>
    </xdr:from>
    <xdr:to>
      <xdr:col>20</xdr:col>
      <xdr:colOff>158750</xdr:colOff>
      <xdr:row>17</xdr:row>
      <xdr:rowOff>10414</xdr:rowOff>
    </xdr:to>
    <xdr:cxnSp macro="">
      <xdr:nvCxnSpPr>
        <xdr:cNvPr id="131" name="直線コネクタ 130"/>
        <xdr:cNvCxnSpPr/>
      </xdr:nvCxnSpPr>
      <xdr:spPr>
        <a:xfrm>
          <a:off x="13004800" y="2897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35" name="テキスト ボックス 134"/>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96774</xdr:rowOff>
    </xdr:from>
    <xdr:to>
      <xdr:col>24</xdr:col>
      <xdr:colOff>82550</xdr:colOff>
      <xdr:row>18</xdr:row>
      <xdr:rowOff>26924</xdr:rowOff>
    </xdr:to>
    <xdr:sp macro="" textlink="">
      <xdr:nvSpPr>
        <xdr:cNvPr id="141" name="円/楕円 140"/>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68851</xdr:rowOff>
    </xdr:from>
    <xdr:ext cx="762000" cy="259045"/>
    <xdr:sp macro="" textlink="">
      <xdr:nvSpPr>
        <xdr:cNvPr id="142" name="物件費該当値テキスト"/>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69342</xdr:rowOff>
    </xdr:from>
    <xdr:to>
      <xdr:col>22</xdr:col>
      <xdr:colOff>615950</xdr:colOff>
      <xdr:row>17</xdr:row>
      <xdr:rowOff>170942</xdr:rowOff>
    </xdr:to>
    <xdr:sp macro="" textlink="">
      <xdr:nvSpPr>
        <xdr:cNvPr id="143" name="円/楕円 142"/>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155719</xdr:rowOff>
    </xdr:from>
    <xdr:ext cx="736600" cy="259045"/>
    <xdr:sp macro="" textlink="">
      <xdr:nvSpPr>
        <xdr:cNvPr id="144" name="テキスト ボックス 143"/>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5334</xdr:rowOff>
    </xdr:from>
    <xdr:to>
      <xdr:col>21</xdr:col>
      <xdr:colOff>412750</xdr:colOff>
      <xdr:row>17</xdr:row>
      <xdr:rowOff>106934</xdr:rowOff>
    </xdr:to>
    <xdr:sp macro="" textlink="">
      <xdr:nvSpPr>
        <xdr:cNvPr id="145" name="円/楕円 144"/>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91711</xdr:rowOff>
    </xdr:from>
    <xdr:ext cx="762000" cy="259045"/>
    <xdr:sp macro="" textlink="">
      <xdr:nvSpPr>
        <xdr:cNvPr id="146" name="テキスト ボックス 145"/>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131064</xdr:rowOff>
    </xdr:from>
    <xdr:to>
      <xdr:col>20</xdr:col>
      <xdr:colOff>209550</xdr:colOff>
      <xdr:row>17</xdr:row>
      <xdr:rowOff>61214</xdr:rowOff>
    </xdr:to>
    <xdr:sp macro="" textlink="">
      <xdr:nvSpPr>
        <xdr:cNvPr id="147" name="円/楕円 146"/>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45991</xdr:rowOff>
    </xdr:from>
    <xdr:ext cx="762000" cy="259045"/>
    <xdr:sp macro="" textlink="">
      <xdr:nvSpPr>
        <xdr:cNvPr id="148" name="テキスト ボックス 147"/>
        <xdr:cNvSpPr txBox="1"/>
      </xdr:nvSpPr>
      <xdr:spPr>
        <a:xfrm>
          <a:off x="13512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103632</xdr:rowOff>
    </xdr:from>
    <xdr:to>
      <xdr:col>19</xdr:col>
      <xdr:colOff>6350</xdr:colOff>
      <xdr:row>17</xdr:row>
      <xdr:rowOff>33782</xdr:rowOff>
    </xdr:to>
    <xdr:sp macro="" textlink="">
      <xdr:nvSpPr>
        <xdr:cNvPr id="149" name="円/楕円 148"/>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18559</xdr:rowOff>
    </xdr:from>
    <xdr:ext cx="762000" cy="259045"/>
    <xdr:sp macro="" textlink="">
      <xdr:nvSpPr>
        <xdr:cNvPr id="150" name="テキスト ボックス 149"/>
        <xdr:cNvSpPr txBox="1"/>
      </xdr:nvSpPr>
      <xdr:spPr>
        <a:xfrm>
          <a:off x="12623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扶助費に係る経常収支比率が類似団体平均をやや上回っているが、</a:t>
          </a:r>
          <a:r>
            <a:rPr lang="ja-JP" altLang="ja-JP" sz="1300" b="0" i="0" baseline="0">
              <a:solidFill>
                <a:schemeClr val="dk1"/>
              </a:solidFill>
              <a:effectLst/>
              <a:latin typeface="+mn-lt"/>
              <a:ea typeface="+mn-ea"/>
              <a:cs typeface="+mn-cs"/>
            </a:rPr>
            <a:t>単独事業は少なく、国・県にて行われる事業が主である。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88900</xdr:rowOff>
    </xdr:to>
    <xdr:cxnSp macro="">
      <xdr:nvCxnSpPr>
        <xdr:cNvPr id="182" name="直線コネクタ 181"/>
        <xdr:cNvCxnSpPr/>
      </xdr:nvCxnSpPr>
      <xdr:spPr>
        <a:xfrm>
          <a:off x="3987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146050</xdr:rowOff>
    </xdr:to>
    <xdr:cxnSp macro="">
      <xdr:nvCxnSpPr>
        <xdr:cNvPr id="185" name="直線コネクタ 184"/>
        <xdr:cNvCxnSpPr/>
      </xdr:nvCxnSpPr>
      <xdr:spPr>
        <a:xfrm flipV="1">
          <a:off x="3098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56</xdr:row>
      <xdr:rowOff>146050</xdr:rowOff>
    </xdr:to>
    <xdr:cxnSp macro="">
      <xdr:nvCxnSpPr>
        <xdr:cNvPr id="188" name="直線コネクタ 187"/>
        <xdr:cNvCxnSpPr/>
      </xdr:nvCxnSpPr>
      <xdr:spPr>
        <a:xfrm>
          <a:off x="2209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56</xdr:row>
      <xdr:rowOff>165100</xdr:rowOff>
    </xdr:to>
    <xdr:cxnSp macro="">
      <xdr:nvCxnSpPr>
        <xdr:cNvPr id="191" name="直線コネクタ 190"/>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4" name="フローチャート : 判断 19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5" name="テキスト ボックス 19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1" name="円/楕円 200"/>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2"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3" name="円/楕円 202"/>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4" name="テキスト ボックス 203"/>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5" name="円/楕円 20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06" name="テキスト ボックス 20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07" name="円/楕円 20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08" name="テキスト ボックス 207"/>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9" name="円/楕円 20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0" name="テキスト ボックス 20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繰出金の増加が主な要因である。簡易水道事業の施設整備や合併処理浄化槽設置管理事業の維持管理経費として、公営企業会計への繰出金が必要となっているためである。また、介護保険事業会計への繰出金が多額になっていることも要因として挙げられる。今後、合併処理浄化槽設置管理事業については経費節減の検討を図り、普通会計の負担額を減らしていく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92710</xdr:rowOff>
    </xdr:from>
    <xdr:to>
      <xdr:col>24</xdr:col>
      <xdr:colOff>31750</xdr:colOff>
      <xdr:row>58</xdr:row>
      <xdr:rowOff>104140</xdr:rowOff>
    </xdr:to>
    <xdr:cxnSp macro="">
      <xdr:nvCxnSpPr>
        <xdr:cNvPr id="238" name="直線コネクタ 237"/>
        <xdr:cNvCxnSpPr/>
      </xdr:nvCxnSpPr>
      <xdr:spPr>
        <a:xfrm flipV="1">
          <a:off x="15671800" y="100368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161290</xdr:rowOff>
    </xdr:to>
    <xdr:cxnSp macro="">
      <xdr:nvCxnSpPr>
        <xdr:cNvPr id="241" name="直線コネクタ 240"/>
        <xdr:cNvCxnSpPr/>
      </xdr:nvCxnSpPr>
      <xdr:spPr>
        <a:xfrm flipV="1">
          <a:off x="14782800" y="100482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64135</xdr:rowOff>
    </xdr:from>
    <xdr:to>
      <xdr:col>21</xdr:col>
      <xdr:colOff>361950</xdr:colOff>
      <xdr:row>58</xdr:row>
      <xdr:rowOff>161290</xdr:rowOff>
    </xdr:to>
    <xdr:cxnSp macro="">
      <xdr:nvCxnSpPr>
        <xdr:cNvPr id="244" name="直線コネクタ 243"/>
        <xdr:cNvCxnSpPr/>
      </xdr:nvCxnSpPr>
      <xdr:spPr>
        <a:xfrm>
          <a:off x="13893800" y="1000823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64135</xdr:rowOff>
    </xdr:to>
    <xdr:cxnSp macro="">
      <xdr:nvCxnSpPr>
        <xdr:cNvPr id="247" name="直線コネクタ 246"/>
        <xdr:cNvCxnSpPr/>
      </xdr:nvCxnSpPr>
      <xdr:spPr>
        <a:xfrm>
          <a:off x="13004800" y="99796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0" name="フローチャート : 判断 249"/>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1" name="テキスト ボックス 250"/>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41910</xdr:rowOff>
    </xdr:from>
    <xdr:to>
      <xdr:col>24</xdr:col>
      <xdr:colOff>82550</xdr:colOff>
      <xdr:row>58</xdr:row>
      <xdr:rowOff>143510</xdr:rowOff>
    </xdr:to>
    <xdr:sp macro="" textlink="">
      <xdr:nvSpPr>
        <xdr:cNvPr id="257" name="円/楕円 256"/>
        <xdr:cNvSpPr/>
      </xdr:nvSpPr>
      <xdr:spPr>
        <a:xfrm>
          <a:off x="164592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13987</xdr:rowOff>
    </xdr:from>
    <xdr:ext cx="762000" cy="259045"/>
    <xdr:sp macro="" textlink="">
      <xdr:nvSpPr>
        <xdr:cNvPr id="258" name="その他該当値テキスト"/>
        <xdr:cNvSpPr txBox="1"/>
      </xdr:nvSpPr>
      <xdr:spPr>
        <a:xfrm>
          <a:off x="165989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59" name="円/楕円 258"/>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60" name="テキスト ボックス 259"/>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110490</xdr:rowOff>
    </xdr:from>
    <xdr:to>
      <xdr:col>21</xdr:col>
      <xdr:colOff>412750</xdr:colOff>
      <xdr:row>59</xdr:row>
      <xdr:rowOff>40640</xdr:rowOff>
    </xdr:to>
    <xdr:sp macro="" textlink="">
      <xdr:nvSpPr>
        <xdr:cNvPr id="261" name="円/楕円 260"/>
        <xdr:cNvSpPr/>
      </xdr:nvSpPr>
      <xdr:spPr>
        <a:xfrm>
          <a:off x="14732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25417</xdr:rowOff>
    </xdr:from>
    <xdr:ext cx="762000" cy="259045"/>
    <xdr:sp macro="" textlink="">
      <xdr:nvSpPr>
        <xdr:cNvPr id="262" name="テキスト ボックス 261"/>
        <xdr:cNvSpPr txBox="1"/>
      </xdr:nvSpPr>
      <xdr:spPr>
        <a:xfrm>
          <a:off x="14401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13335</xdr:rowOff>
    </xdr:from>
    <xdr:to>
      <xdr:col>20</xdr:col>
      <xdr:colOff>209550</xdr:colOff>
      <xdr:row>58</xdr:row>
      <xdr:rowOff>114935</xdr:rowOff>
    </xdr:to>
    <xdr:sp macro="" textlink="">
      <xdr:nvSpPr>
        <xdr:cNvPr id="263" name="円/楕円 262"/>
        <xdr:cNvSpPr/>
      </xdr:nvSpPr>
      <xdr:spPr>
        <a:xfrm>
          <a:off x="13843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99712</xdr:rowOff>
    </xdr:from>
    <xdr:ext cx="762000" cy="259045"/>
    <xdr:sp macro="" textlink="">
      <xdr:nvSpPr>
        <xdr:cNvPr id="264" name="テキスト ボックス 263"/>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65" name="円/楕円 264"/>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66" name="テキスト ボックス 265"/>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補助費等に係る経常収支比率が類似団体平均を上回っているのは、一部事務組合（比企広域市町村圏組合及び小川地区衛生組合等）の負担金が多額になっているためである。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90424</xdr:rowOff>
    </xdr:from>
    <xdr:to>
      <xdr:col>24</xdr:col>
      <xdr:colOff>31750</xdr:colOff>
      <xdr:row>38</xdr:row>
      <xdr:rowOff>113284</xdr:rowOff>
    </xdr:to>
    <xdr:cxnSp macro="">
      <xdr:nvCxnSpPr>
        <xdr:cNvPr id="296" name="直線コネクタ 295"/>
        <xdr:cNvCxnSpPr/>
      </xdr:nvCxnSpPr>
      <xdr:spPr>
        <a:xfrm>
          <a:off x="15671800" y="66055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72136</xdr:rowOff>
    </xdr:from>
    <xdr:to>
      <xdr:col>22</xdr:col>
      <xdr:colOff>565150</xdr:colOff>
      <xdr:row>38</xdr:row>
      <xdr:rowOff>90424</xdr:rowOff>
    </xdr:to>
    <xdr:cxnSp macro="">
      <xdr:nvCxnSpPr>
        <xdr:cNvPr id="299" name="直線コネクタ 298"/>
        <xdr:cNvCxnSpPr/>
      </xdr:nvCxnSpPr>
      <xdr:spPr>
        <a:xfrm>
          <a:off x="14782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58420</xdr:rowOff>
    </xdr:from>
    <xdr:to>
      <xdr:col>21</xdr:col>
      <xdr:colOff>361950</xdr:colOff>
      <xdr:row>38</xdr:row>
      <xdr:rowOff>72136</xdr:rowOff>
    </xdr:to>
    <xdr:cxnSp macro="">
      <xdr:nvCxnSpPr>
        <xdr:cNvPr id="302" name="直線コネクタ 301"/>
        <xdr:cNvCxnSpPr/>
      </xdr:nvCxnSpPr>
      <xdr:spPr>
        <a:xfrm>
          <a:off x="13893800" y="65735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21844</xdr:rowOff>
    </xdr:from>
    <xdr:to>
      <xdr:col>20</xdr:col>
      <xdr:colOff>158750</xdr:colOff>
      <xdr:row>38</xdr:row>
      <xdr:rowOff>58420</xdr:rowOff>
    </xdr:to>
    <xdr:cxnSp macro="">
      <xdr:nvCxnSpPr>
        <xdr:cNvPr id="305" name="直線コネクタ 304"/>
        <xdr:cNvCxnSpPr/>
      </xdr:nvCxnSpPr>
      <xdr:spPr>
        <a:xfrm>
          <a:off x="13004800" y="6536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08" name="フローチャート : 判断 307"/>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09" name="テキスト ボックス 308"/>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62484</xdr:rowOff>
    </xdr:from>
    <xdr:to>
      <xdr:col>24</xdr:col>
      <xdr:colOff>82550</xdr:colOff>
      <xdr:row>38</xdr:row>
      <xdr:rowOff>164084</xdr:rowOff>
    </xdr:to>
    <xdr:sp macro="" textlink="">
      <xdr:nvSpPr>
        <xdr:cNvPr id="315" name="円/楕円 314"/>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34561</xdr:rowOff>
    </xdr:from>
    <xdr:ext cx="762000" cy="259045"/>
    <xdr:sp macro="" textlink="">
      <xdr:nvSpPr>
        <xdr:cNvPr id="316" name="補助費等該当値テキスト"/>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39624</xdr:rowOff>
    </xdr:from>
    <xdr:to>
      <xdr:col>22</xdr:col>
      <xdr:colOff>615950</xdr:colOff>
      <xdr:row>38</xdr:row>
      <xdr:rowOff>141224</xdr:rowOff>
    </xdr:to>
    <xdr:sp macro="" textlink="">
      <xdr:nvSpPr>
        <xdr:cNvPr id="317" name="円/楕円 316"/>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126001</xdr:rowOff>
    </xdr:from>
    <xdr:ext cx="736600" cy="259045"/>
    <xdr:sp macro="" textlink="">
      <xdr:nvSpPr>
        <xdr:cNvPr id="318" name="テキスト ボックス 317"/>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21336</xdr:rowOff>
    </xdr:from>
    <xdr:to>
      <xdr:col>21</xdr:col>
      <xdr:colOff>412750</xdr:colOff>
      <xdr:row>38</xdr:row>
      <xdr:rowOff>122936</xdr:rowOff>
    </xdr:to>
    <xdr:sp macro="" textlink="">
      <xdr:nvSpPr>
        <xdr:cNvPr id="319" name="円/楕円 318"/>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107713</xdr:rowOff>
    </xdr:from>
    <xdr:ext cx="762000" cy="259045"/>
    <xdr:sp macro="" textlink="">
      <xdr:nvSpPr>
        <xdr:cNvPr id="320" name="テキスト ボックス 319"/>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21" name="円/楕円 320"/>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22" name="テキスト ボックス 321"/>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142494</xdr:rowOff>
    </xdr:from>
    <xdr:to>
      <xdr:col>19</xdr:col>
      <xdr:colOff>6350</xdr:colOff>
      <xdr:row>38</xdr:row>
      <xdr:rowOff>72644</xdr:rowOff>
    </xdr:to>
    <xdr:sp macro="" textlink="">
      <xdr:nvSpPr>
        <xdr:cNvPr id="323" name="円/楕円 322"/>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57421</xdr:rowOff>
    </xdr:from>
    <xdr:ext cx="762000" cy="259045"/>
    <xdr:sp macro="" textlink="">
      <xdr:nvSpPr>
        <xdr:cNvPr id="324" name="テキスト ボックス 323"/>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起債抑制策を行っているため、公債費に係る経常収支比率は類似団体平均を大きく下回っている。今後も起債の適正化に努める。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96520</xdr:rowOff>
    </xdr:from>
    <xdr:to>
      <xdr:col>7</xdr:col>
      <xdr:colOff>15875</xdr:colOff>
      <xdr:row>74</xdr:row>
      <xdr:rowOff>149860</xdr:rowOff>
    </xdr:to>
    <xdr:cxnSp macro="">
      <xdr:nvCxnSpPr>
        <xdr:cNvPr id="356" name="直線コネクタ 355"/>
        <xdr:cNvCxnSpPr/>
      </xdr:nvCxnSpPr>
      <xdr:spPr>
        <a:xfrm flipV="1">
          <a:off x="3987800" y="12783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74</xdr:row>
      <xdr:rowOff>165100</xdr:rowOff>
    </xdr:to>
    <xdr:cxnSp macro="">
      <xdr:nvCxnSpPr>
        <xdr:cNvPr id="359" name="直線コネクタ 358"/>
        <xdr:cNvCxnSpPr/>
      </xdr:nvCxnSpPr>
      <xdr:spPr>
        <a:xfrm flipV="1">
          <a:off x="3098800" y="12837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165100</xdr:rowOff>
    </xdr:from>
    <xdr:to>
      <xdr:col>4</xdr:col>
      <xdr:colOff>346075</xdr:colOff>
      <xdr:row>75</xdr:row>
      <xdr:rowOff>8890</xdr:rowOff>
    </xdr:to>
    <xdr:cxnSp macro="">
      <xdr:nvCxnSpPr>
        <xdr:cNvPr id="362" name="直線コネクタ 361"/>
        <xdr:cNvCxnSpPr/>
      </xdr:nvCxnSpPr>
      <xdr:spPr>
        <a:xfrm flipV="1">
          <a:off x="2209800" y="1285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161290</xdr:rowOff>
    </xdr:from>
    <xdr:to>
      <xdr:col>3</xdr:col>
      <xdr:colOff>142875</xdr:colOff>
      <xdr:row>75</xdr:row>
      <xdr:rowOff>8890</xdr:rowOff>
    </xdr:to>
    <xdr:cxnSp macro="">
      <xdr:nvCxnSpPr>
        <xdr:cNvPr id="365" name="直線コネクタ 364"/>
        <xdr:cNvCxnSpPr/>
      </xdr:nvCxnSpPr>
      <xdr:spPr>
        <a:xfrm>
          <a:off x="1320800" y="12848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68" name="フローチャート : 判断 367"/>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82566</xdr:rowOff>
    </xdr:from>
    <xdr:ext cx="762000" cy="259045"/>
    <xdr:sp macro="" textlink="">
      <xdr:nvSpPr>
        <xdr:cNvPr id="369" name="テキスト ボックス 368"/>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45720</xdr:rowOff>
    </xdr:from>
    <xdr:to>
      <xdr:col>7</xdr:col>
      <xdr:colOff>66675</xdr:colOff>
      <xdr:row>74</xdr:row>
      <xdr:rowOff>147320</xdr:rowOff>
    </xdr:to>
    <xdr:sp macro="" textlink="">
      <xdr:nvSpPr>
        <xdr:cNvPr id="375" name="円/楕円 374"/>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62247</xdr:rowOff>
    </xdr:from>
    <xdr:ext cx="762000" cy="259045"/>
    <xdr:sp macro="" textlink="">
      <xdr:nvSpPr>
        <xdr:cNvPr id="376"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77" name="円/楕円 376"/>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78" name="テキスト ボックス 377"/>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79" name="円/楕円 378"/>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80" name="テキスト ボックス 379"/>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129540</xdr:rowOff>
    </xdr:from>
    <xdr:to>
      <xdr:col>3</xdr:col>
      <xdr:colOff>193675</xdr:colOff>
      <xdr:row>75</xdr:row>
      <xdr:rowOff>59690</xdr:rowOff>
    </xdr:to>
    <xdr:sp macro="" textlink="">
      <xdr:nvSpPr>
        <xdr:cNvPr id="381" name="円/楕円 380"/>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110490</xdr:rowOff>
    </xdr:from>
    <xdr:to>
      <xdr:col>1</xdr:col>
      <xdr:colOff>676275</xdr:colOff>
      <xdr:row>75</xdr:row>
      <xdr:rowOff>40640</xdr:rowOff>
    </xdr:to>
    <xdr:sp macro="" textlink="">
      <xdr:nvSpPr>
        <xdr:cNvPr id="383" name="円/楕円 382"/>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50817</xdr:rowOff>
    </xdr:from>
    <xdr:ext cx="762000" cy="259045"/>
    <xdr:sp macro="" textlink="">
      <xdr:nvSpPr>
        <xdr:cNvPr id="384" name="テキスト ボックス 383"/>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公債費以外の経常収支比率は類似団体平均を大きく上回っている。経常的歳出の総合計は平成</a:t>
          </a:r>
          <a:r>
            <a:rPr kumimoji="1" lang="en-US" altLang="ja-JP" sz="1300">
              <a:latin typeface="ＭＳ Ｐゴシック"/>
            </a:rPr>
            <a:t>22</a:t>
          </a:r>
          <a:r>
            <a:rPr kumimoji="1" lang="ja-JP" altLang="en-US" sz="1300">
              <a:latin typeface="ＭＳ Ｐゴシック"/>
            </a:rPr>
            <a:t>年度から上昇傾向であったものが、平成</a:t>
          </a:r>
          <a:r>
            <a:rPr kumimoji="1" lang="en-US" altLang="ja-JP" sz="1300">
              <a:latin typeface="ＭＳ Ｐゴシック"/>
            </a:rPr>
            <a:t>25</a:t>
          </a:r>
          <a:r>
            <a:rPr kumimoji="1" lang="ja-JP" altLang="en-US" sz="1300">
              <a:latin typeface="ＭＳ Ｐゴシック"/>
            </a:rPr>
            <a:t>年度において一旦減少したが、平成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4.3</a:t>
          </a:r>
          <a:r>
            <a:rPr kumimoji="1" lang="ja-JP" altLang="en-US" sz="1300">
              <a:latin typeface="ＭＳ Ｐゴシック"/>
            </a:rPr>
            <a:t>ポイント上昇となった。再び減少傾向となるよう、歳出削減に努め財政の健全化を図る。</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60706</xdr:rowOff>
    </xdr:from>
    <xdr:to>
      <xdr:col>24</xdr:col>
      <xdr:colOff>31750</xdr:colOff>
      <xdr:row>78</xdr:row>
      <xdr:rowOff>159004</xdr:rowOff>
    </xdr:to>
    <xdr:cxnSp macro="">
      <xdr:nvCxnSpPr>
        <xdr:cNvPr id="415" name="直線コネクタ 414"/>
        <xdr:cNvCxnSpPr/>
      </xdr:nvCxnSpPr>
      <xdr:spPr>
        <a:xfrm>
          <a:off x="15671800" y="13433806"/>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60706</xdr:rowOff>
    </xdr:from>
    <xdr:to>
      <xdr:col>22</xdr:col>
      <xdr:colOff>565150</xdr:colOff>
      <xdr:row>78</xdr:row>
      <xdr:rowOff>136144</xdr:rowOff>
    </xdr:to>
    <xdr:cxnSp macro="">
      <xdr:nvCxnSpPr>
        <xdr:cNvPr id="418" name="直線コネクタ 417"/>
        <xdr:cNvCxnSpPr/>
      </xdr:nvCxnSpPr>
      <xdr:spPr>
        <a:xfrm flipV="1">
          <a:off x="14782800" y="1343380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106426</xdr:rowOff>
    </xdr:from>
    <xdr:to>
      <xdr:col>21</xdr:col>
      <xdr:colOff>361950</xdr:colOff>
      <xdr:row>78</xdr:row>
      <xdr:rowOff>136144</xdr:rowOff>
    </xdr:to>
    <xdr:cxnSp macro="">
      <xdr:nvCxnSpPr>
        <xdr:cNvPr id="421" name="直線コネクタ 420"/>
        <xdr:cNvCxnSpPr/>
      </xdr:nvCxnSpPr>
      <xdr:spPr>
        <a:xfrm>
          <a:off x="13893800" y="1347952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xdr:rowOff>
    </xdr:from>
    <xdr:to>
      <xdr:col>20</xdr:col>
      <xdr:colOff>158750</xdr:colOff>
      <xdr:row>78</xdr:row>
      <xdr:rowOff>106426</xdr:rowOff>
    </xdr:to>
    <xdr:cxnSp macro="">
      <xdr:nvCxnSpPr>
        <xdr:cNvPr id="424" name="直線コネクタ 423"/>
        <xdr:cNvCxnSpPr/>
      </xdr:nvCxnSpPr>
      <xdr:spPr>
        <a:xfrm>
          <a:off x="13004800" y="1337665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27" name="フローチャート : 判断 426"/>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28" name="テキスト ボックス 427"/>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108204</xdr:rowOff>
    </xdr:from>
    <xdr:to>
      <xdr:col>24</xdr:col>
      <xdr:colOff>82550</xdr:colOff>
      <xdr:row>79</xdr:row>
      <xdr:rowOff>38354</xdr:rowOff>
    </xdr:to>
    <xdr:sp macro="" textlink="">
      <xdr:nvSpPr>
        <xdr:cNvPr id="434" name="円/楕円 433"/>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80281</xdr:rowOff>
    </xdr:from>
    <xdr:ext cx="762000" cy="259045"/>
    <xdr:sp macro="" textlink="">
      <xdr:nvSpPr>
        <xdr:cNvPr id="435"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xdr:rowOff>
    </xdr:from>
    <xdr:to>
      <xdr:col>22</xdr:col>
      <xdr:colOff>615950</xdr:colOff>
      <xdr:row>78</xdr:row>
      <xdr:rowOff>111506</xdr:rowOff>
    </xdr:to>
    <xdr:sp macro="" textlink="">
      <xdr:nvSpPr>
        <xdr:cNvPr id="436" name="円/楕円 435"/>
        <xdr:cNvSpPr/>
      </xdr:nvSpPr>
      <xdr:spPr>
        <a:xfrm>
          <a:off x="15621000" y="133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96283</xdr:rowOff>
    </xdr:from>
    <xdr:ext cx="736600" cy="259045"/>
    <xdr:sp macro="" textlink="">
      <xdr:nvSpPr>
        <xdr:cNvPr id="437" name="テキスト ボックス 436"/>
        <xdr:cNvSpPr txBox="1"/>
      </xdr:nvSpPr>
      <xdr:spPr>
        <a:xfrm>
          <a:off x="15290800" y="1346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38" name="円/楕円 437"/>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271</xdr:rowOff>
    </xdr:from>
    <xdr:ext cx="762000" cy="259045"/>
    <xdr:sp macro="" textlink="">
      <xdr:nvSpPr>
        <xdr:cNvPr id="439" name="テキスト ボックス 438"/>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55626</xdr:rowOff>
    </xdr:from>
    <xdr:to>
      <xdr:col>20</xdr:col>
      <xdr:colOff>209550</xdr:colOff>
      <xdr:row>78</xdr:row>
      <xdr:rowOff>157226</xdr:rowOff>
    </xdr:to>
    <xdr:sp macro="" textlink="">
      <xdr:nvSpPr>
        <xdr:cNvPr id="440" name="円/楕円 439"/>
        <xdr:cNvSpPr/>
      </xdr:nvSpPr>
      <xdr:spPr>
        <a:xfrm>
          <a:off x="13843000" y="134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142003</xdr:rowOff>
    </xdr:from>
    <xdr:ext cx="762000" cy="259045"/>
    <xdr:sp macro="" textlink="">
      <xdr:nvSpPr>
        <xdr:cNvPr id="441" name="テキスト ボックス 440"/>
        <xdr:cNvSpPr txBox="1"/>
      </xdr:nvSpPr>
      <xdr:spPr>
        <a:xfrm>
          <a:off x="13512800" y="135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124206</xdr:rowOff>
    </xdr:from>
    <xdr:to>
      <xdr:col>19</xdr:col>
      <xdr:colOff>6350</xdr:colOff>
      <xdr:row>78</xdr:row>
      <xdr:rowOff>54356</xdr:rowOff>
    </xdr:to>
    <xdr:sp macro="" textlink="">
      <xdr:nvSpPr>
        <xdr:cNvPr id="442" name="円/楕円 441"/>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39133</xdr:rowOff>
    </xdr:from>
    <xdr:ext cx="762000" cy="259045"/>
    <xdr:sp macro="" textlink="">
      <xdr:nvSpPr>
        <xdr:cNvPr id="443" name="テキスト ボックス 442"/>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埼玉県東秩父村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51707</xdr:rowOff>
    </xdr:from>
    <xdr:to>
      <xdr:col>4</xdr:col>
      <xdr:colOff>1117600</xdr:colOff>
      <xdr:row>19</xdr:row>
      <xdr:rowOff>64288</xdr:rowOff>
    </xdr:to>
    <xdr:cxnSp macro="">
      <xdr:nvCxnSpPr>
        <xdr:cNvPr id="51" name="直線コネクタ 50"/>
        <xdr:cNvCxnSpPr/>
      </xdr:nvCxnSpPr>
      <xdr:spPr bwMode="auto">
        <a:xfrm flipV="1">
          <a:off x="5003800" y="3356882"/>
          <a:ext cx="647700" cy="1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64288</xdr:rowOff>
    </xdr:from>
    <xdr:to>
      <xdr:col>4</xdr:col>
      <xdr:colOff>469900</xdr:colOff>
      <xdr:row>19</xdr:row>
      <xdr:rowOff>66079</xdr:rowOff>
    </xdr:to>
    <xdr:cxnSp macro="">
      <xdr:nvCxnSpPr>
        <xdr:cNvPr id="54" name="直線コネクタ 53"/>
        <xdr:cNvCxnSpPr/>
      </xdr:nvCxnSpPr>
      <xdr:spPr bwMode="auto">
        <a:xfrm flipV="1">
          <a:off x="4305300" y="3369463"/>
          <a:ext cx="698500" cy="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56040</xdr:rowOff>
    </xdr:from>
    <xdr:to>
      <xdr:col>3</xdr:col>
      <xdr:colOff>904875</xdr:colOff>
      <xdr:row>19</xdr:row>
      <xdr:rowOff>66079</xdr:rowOff>
    </xdr:to>
    <xdr:cxnSp macro="">
      <xdr:nvCxnSpPr>
        <xdr:cNvPr id="57" name="直線コネクタ 56"/>
        <xdr:cNvCxnSpPr/>
      </xdr:nvCxnSpPr>
      <xdr:spPr bwMode="auto">
        <a:xfrm>
          <a:off x="3606800" y="3361215"/>
          <a:ext cx="698500" cy="1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54058</xdr:rowOff>
    </xdr:from>
    <xdr:to>
      <xdr:col>3</xdr:col>
      <xdr:colOff>206375</xdr:colOff>
      <xdr:row>19</xdr:row>
      <xdr:rowOff>56040</xdr:rowOff>
    </xdr:to>
    <xdr:cxnSp macro="">
      <xdr:nvCxnSpPr>
        <xdr:cNvPr id="60" name="直線コネクタ 59"/>
        <xdr:cNvCxnSpPr/>
      </xdr:nvCxnSpPr>
      <xdr:spPr bwMode="auto">
        <a:xfrm>
          <a:off x="2908300" y="3359233"/>
          <a:ext cx="698500" cy="1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133908</xdr:rowOff>
    </xdr:from>
    <xdr:to>
      <xdr:col>2</xdr:col>
      <xdr:colOff>692150</xdr:colOff>
      <xdr:row>19</xdr:row>
      <xdr:rowOff>64058</xdr:rowOff>
    </xdr:to>
    <xdr:sp macro="" textlink="">
      <xdr:nvSpPr>
        <xdr:cNvPr id="63" name="フローチャート : 判断 62"/>
        <xdr:cNvSpPr/>
      </xdr:nvSpPr>
      <xdr:spPr bwMode="auto">
        <a:xfrm>
          <a:off x="2857500" y="326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74235</xdr:rowOff>
    </xdr:from>
    <xdr:ext cx="762000" cy="259045"/>
    <xdr:sp macro="" textlink="">
      <xdr:nvSpPr>
        <xdr:cNvPr id="64" name="テキスト ボックス 63"/>
        <xdr:cNvSpPr txBox="1"/>
      </xdr:nvSpPr>
      <xdr:spPr>
        <a:xfrm>
          <a:off x="2527300" y="303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907</xdr:rowOff>
    </xdr:from>
    <xdr:to>
      <xdr:col>5</xdr:col>
      <xdr:colOff>34925</xdr:colOff>
      <xdr:row>19</xdr:row>
      <xdr:rowOff>102507</xdr:rowOff>
    </xdr:to>
    <xdr:sp macro="" textlink="">
      <xdr:nvSpPr>
        <xdr:cNvPr id="70" name="円/楕円 69"/>
        <xdr:cNvSpPr/>
      </xdr:nvSpPr>
      <xdr:spPr bwMode="auto">
        <a:xfrm>
          <a:off x="5600700" y="330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80934</xdr:rowOff>
    </xdr:from>
    <xdr:ext cx="762000" cy="259045"/>
    <xdr:sp macro="" textlink="">
      <xdr:nvSpPr>
        <xdr:cNvPr id="71" name="人口1人当たり決算額の推移該当値テキスト130"/>
        <xdr:cNvSpPr txBox="1"/>
      </xdr:nvSpPr>
      <xdr:spPr>
        <a:xfrm>
          <a:off x="5740400" y="321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155,278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13488</xdr:rowOff>
    </xdr:from>
    <xdr:to>
      <xdr:col>4</xdr:col>
      <xdr:colOff>520700</xdr:colOff>
      <xdr:row>19</xdr:row>
      <xdr:rowOff>115088</xdr:rowOff>
    </xdr:to>
    <xdr:sp macro="" textlink="">
      <xdr:nvSpPr>
        <xdr:cNvPr id="72" name="円/楕円 71"/>
        <xdr:cNvSpPr/>
      </xdr:nvSpPr>
      <xdr:spPr bwMode="auto">
        <a:xfrm>
          <a:off x="4953000" y="331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99865</xdr:rowOff>
    </xdr:from>
    <xdr:ext cx="736600" cy="259045"/>
    <xdr:sp macro="" textlink="">
      <xdr:nvSpPr>
        <xdr:cNvPr id="73" name="テキスト ボックス 72"/>
        <xdr:cNvSpPr txBox="1"/>
      </xdr:nvSpPr>
      <xdr:spPr>
        <a:xfrm>
          <a:off x="4622800" y="340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147,573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15279</xdr:rowOff>
    </xdr:from>
    <xdr:to>
      <xdr:col>3</xdr:col>
      <xdr:colOff>955675</xdr:colOff>
      <xdr:row>19</xdr:row>
      <xdr:rowOff>116879</xdr:rowOff>
    </xdr:to>
    <xdr:sp macro="" textlink="">
      <xdr:nvSpPr>
        <xdr:cNvPr id="74" name="円/楕円 73"/>
        <xdr:cNvSpPr/>
      </xdr:nvSpPr>
      <xdr:spPr bwMode="auto">
        <a:xfrm>
          <a:off x="4254500" y="3320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101656</xdr:rowOff>
    </xdr:from>
    <xdr:ext cx="762000" cy="259045"/>
    <xdr:sp macro="" textlink="">
      <xdr:nvSpPr>
        <xdr:cNvPr id="75" name="テキスト ボックス 74"/>
        <xdr:cNvSpPr txBox="1"/>
      </xdr:nvSpPr>
      <xdr:spPr>
        <a:xfrm>
          <a:off x="3924300" y="340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146,476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5240</xdr:rowOff>
    </xdr:from>
    <xdr:to>
      <xdr:col>3</xdr:col>
      <xdr:colOff>257175</xdr:colOff>
      <xdr:row>19</xdr:row>
      <xdr:rowOff>106840</xdr:rowOff>
    </xdr:to>
    <xdr:sp macro="" textlink="">
      <xdr:nvSpPr>
        <xdr:cNvPr id="76" name="円/楕円 75"/>
        <xdr:cNvSpPr/>
      </xdr:nvSpPr>
      <xdr:spPr bwMode="auto">
        <a:xfrm>
          <a:off x="3556000" y="331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91617</xdr:rowOff>
    </xdr:from>
    <xdr:ext cx="762000" cy="259045"/>
    <xdr:sp macro="" textlink="">
      <xdr:nvSpPr>
        <xdr:cNvPr id="77" name="テキスト ボックス 76"/>
        <xdr:cNvSpPr txBox="1"/>
      </xdr:nvSpPr>
      <xdr:spPr>
        <a:xfrm>
          <a:off x="3225800" y="339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152,624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3258</xdr:rowOff>
    </xdr:from>
    <xdr:to>
      <xdr:col>2</xdr:col>
      <xdr:colOff>692150</xdr:colOff>
      <xdr:row>19</xdr:row>
      <xdr:rowOff>104858</xdr:rowOff>
    </xdr:to>
    <xdr:sp macro="" textlink="">
      <xdr:nvSpPr>
        <xdr:cNvPr id="78" name="円/楕円 77"/>
        <xdr:cNvSpPr/>
      </xdr:nvSpPr>
      <xdr:spPr bwMode="auto">
        <a:xfrm>
          <a:off x="2857500" y="330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89635</xdr:rowOff>
    </xdr:from>
    <xdr:ext cx="762000" cy="259045"/>
    <xdr:sp macro="" textlink="">
      <xdr:nvSpPr>
        <xdr:cNvPr id="79" name="テキスト ボックス 78"/>
        <xdr:cNvSpPr txBox="1"/>
      </xdr:nvSpPr>
      <xdr:spPr>
        <a:xfrm>
          <a:off x="2527300" y="33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35564</xdr:rowOff>
    </xdr:from>
    <xdr:to>
      <xdr:col>4</xdr:col>
      <xdr:colOff>1117600</xdr:colOff>
      <xdr:row>36</xdr:row>
      <xdr:rowOff>74445</xdr:rowOff>
    </xdr:to>
    <xdr:cxnSp macro="">
      <xdr:nvCxnSpPr>
        <xdr:cNvPr id="110" name="直線コネクタ 109"/>
        <xdr:cNvCxnSpPr/>
      </xdr:nvCxnSpPr>
      <xdr:spPr bwMode="auto">
        <a:xfrm>
          <a:off x="5003800" y="6988814"/>
          <a:ext cx="647700" cy="38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22375</xdr:rowOff>
    </xdr:from>
    <xdr:to>
      <xdr:col>4</xdr:col>
      <xdr:colOff>469900</xdr:colOff>
      <xdr:row>36</xdr:row>
      <xdr:rowOff>35564</xdr:rowOff>
    </xdr:to>
    <xdr:cxnSp macro="">
      <xdr:nvCxnSpPr>
        <xdr:cNvPr id="113" name="直線コネクタ 112"/>
        <xdr:cNvCxnSpPr/>
      </xdr:nvCxnSpPr>
      <xdr:spPr bwMode="auto">
        <a:xfrm>
          <a:off x="4305300" y="6975625"/>
          <a:ext cx="698500" cy="13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338962</xdr:rowOff>
    </xdr:from>
    <xdr:to>
      <xdr:col>3</xdr:col>
      <xdr:colOff>904875</xdr:colOff>
      <xdr:row>36</xdr:row>
      <xdr:rowOff>22375</xdr:rowOff>
    </xdr:to>
    <xdr:cxnSp macro="">
      <xdr:nvCxnSpPr>
        <xdr:cNvPr id="116" name="直線コネクタ 115"/>
        <xdr:cNvCxnSpPr/>
      </xdr:nvCxnSpPr>
      <xdr:spPr bwMode="auto">
        <a:xfrm>
          <a:off x="3606800" y="6949312"/>
          <a:ext cx="698500" cy="26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329243</xdr:rowOff>
    </xdr:from>
    <xdr:to>
      <xdr:col>3</xdr:col>
      <xdr:colOff>206375</xdr:colOff>
      <xdr:row>35</xdr:row>
      <xdr:rowOff>338962</xdr:rowOff>
    </xdr:to>
    <xdr:cxnSp macro="">
      <xdr:nvCxnSpPr>
        <xdr:cNvPr id="119" name="直線コネクタ 118"/>
        <xdr:cNvCxnSpPr/>
      </xdr:nvCxnSpPr>
      <xdr:spPr bwMode="auto">
        <a:xfrm>
          <a:off x="2908300" y="6939593"/>
          <a:ext cx="698500" cy="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158030</xdr:rowOff>
    </xdr:from>
    <xdr:to>
      <xdr:col>2</xdr:col>
      <xdr:colOff>692150</xdr:colOff>
      <xdr:row>35</xdr:row>
      <xdr:rowOff>259630</xdr:rowOff>
    </xdr:to>
    <xdr:sp macro="" textlink="">
      <xdr:nvSpPr>
        <xdr:cNvPr id="122" name="フローチャート : 判断 121"/>
        <xdr:cNvSpPr/>
      </xdr:nvSpPr>
      <xdr:spPr bwMode="auto">
        <a:xfrm>
          <a:off x="2857500" y="6768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269807</xdr:rowOff>
    </xdr:from>
    <xdr:ext cx="762000" cy="259045"/>
    <xdr:sp macro="" textlink="">
      <xdr:nvSpPr>
        <xdr:cNvPr id="123" name="テキスト ボックス 122"/>
        <xdr:cNvSpPr txBox="1"/>
      </xdr:nvSpPr>
      <xdr:spPr>
        <a:xfrm>
          <a:off x="2527300" y="653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23645</xdr:rowOff>
    </xdr:from>
    <xdr:to>
      <xdr:col>5</xdr:col>
      <xdr:colOff>34925</xdr:colOff>
      <xdr:row>36</xdr:row>
      <xdr:rowOff>125245</xdr:rowOff>
    </xdr:to>
    <xdr:sp macro="" textlink="">
      <xdr:nvSpPr>
        <xdr:cNvPr id="129" name="円/楕円 128"/>
        <xdr:cNvSpPr/>
      </xdr:nvSpPr>
      <xdr:spPr bwMode="auto">
        <a:xfrm>
          <a:off x="5600700" y="697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338622</xdr:rowOff>
    </xdr:from>
    <xdr:ext cx="762000" cy="259045"/>
    <xdr:sp macro="" textlink="">
      <xdr:nvSpPr>
        <xdr:cNvPr id="130" name="人口1人当たり決算額の推移該当値テキスト445"/>
        <xdr:cNvSpPr txBox="1"/>
      </xdr:nvSpPr>
      <xdr:spPr>
        <a:xfrm>
          <a:off x="5740400" y="694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327664</xdr:rowOff>
    </xdr:from>
    <xdr:to>
      <xdr:col>4</xdr:col>
      <xdr:colOff>520700</xdr:colOff>
      <xdr:row>36</xdr:row>
      <xdr:rowOff>86364</xdr:rowOff>
    </xdr:to>
    <xdr:sp macro="" textlink="">
      <xdr:nvSpPr>
        <xdr:cNvPr id="131" name="円/楕円 130"/>
        <xdr:cNvSpPr/>
      </xdr:nvSpPr>
      <xdr:spPr bwMode="auto">
        <a:xfrm>
          <a:off x="4953000" y="693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71141</xdr:rowOff>
    </xdr:from>
    <xdr:ext cx="736600" cy="259045"/>
    <xdr:sp macro="" textlink="">
      <xdr:nvSpPr>
        <xdr:cNvPr id="132" name="テキスト ボックス 131"/>
        <xdr:cNvSpPr txBox="1"/>
      </xdr:nvSpPr>
      <xdr:spPr>
        <a:xfrm>
          <a:off x="4622800" y="702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314475</xdr:rowOff>
    </xdr:from>
    <xdr:to>
      <xdr:col>3</xdr:col>
      <xdr:colOff>955675</xdr:colOff>
      <xdr:row>36</xdr:row>
      <xdr:rowOff>73175</xdr:rowOff>
    </xdr:to>
    <xdr:sp macro="" textlink="">
      <xdr:nvSpPr>
        <xdr:cNvPr id="133" name="円/楕円 132"/>
        <xdr:cNvSpPr/>
      </xdr:nvSpPr>
      <xdr:spPr bwMode="auto">
        <a:xfrm>
          <a:off x="4254500" y="692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57952</xdr:rowOff>
    </xdr:from>
    <xdr:ext cx="762000" cy="259045"/>
    <xdr:sp macro="" textlink="">
      <xdr:nvSpPr>
        <xdr:cNvPr id="134" name="テキスト ボックス 133"/>
        <xdr:cNvSpPr txBox="1"/>
      </xdr:nvSpPr>
      <xdr:spPr>
        <a:xfrm>
          <a:off x="3924300" y="701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288162</xdr:rowOff>
    </xdr:from>
    <xdr:to>
      <xdr:col>3</xdr:col>
      <xdr:colOff>257175</xdr:colOff>
      <xdr:row>36</xdr:row>
      <xdr:rowOff>46862</xdr:rowOff>
    </xdr:to>
    <xdr:sp macro="" textlink="">
      <xdr:nvSpPr>
        <xdr:cNvPr id="135" name="円/楕円 134"/>
        <xdr:cNvSpPr/>
      </xdr:nvSpPr>
      <xdr:spPr bwMode="auto">
        <a:xfrm>
          <a:off x="3556000" y="689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31639</xdr:rowOff>
    </xdr:from>
    <xdr:ext cx="762000" cy="259045"/>
    <xdr:sp macro="" textlink="">
      <xdr:nvSpPr>
        <xdr:cNvPr id="136" name="テキスト ボックス 135"/>
        <xdr:cNvSpPr txBox="1"/>
      </xdr:nvSpPr>
      <xdr:spPr>
        <a:xfrm>
          <a:off x="3225800" y="698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278443</xdr:rowOff>
    </xdr:from>
    <xdr:to>
      <xdr:col>2</xdr:col>
      <xdr:colOff>692150</xdr:colOff>
      <xdr:row>36</xdr:row>
      <xdr:rowOff>37143</xdr:rowOff>
    </xdr:to>
    <xdr:sp macro="" textlink="">
      <xdr:nvSpPr>
        <xdr:cNvPr id="137" name="円/楕円 136"/>
        <xdr:cNvSpPr/>
      </xdr:nvSpPr>
      <xdr:spPr bwMode="auto">
        <a:xfrm>
          <a:off x="2857500" y="688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21920</xdr:rowOff>
    </xdr:from>
    <xdr:ext cx="762000" cy="259045"/>
    <xdr:sp macro="" textlink="">
      <xdr:nvSpPr>
        <xdr:cNvPr id="138" name="テキスト ボックス 137"/>
        <xdr:cNvSpPr txBox="1"/>
      </xdr:nvSpPr>
      <xdr:spPr>
        <a:xfrm>
          <a:off x="2527300" y="697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を中心に積み立てるとともに、適切な歳出の精査により、最低水準の取り崩しに努めているため、年々増加している。また、実質収支額は継続的に黒字を確保している。実質単年度収支についても、、経費削減に努めていることなどにより、引き続き黒字を確保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年以降、連結実質赤字額については、全会計黒字となっており、主に一般会計と国民健康保険特別会計の黒字が大きいものである。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基本的には連結実質黒字額は同水準を維持していくと考えられるが、平成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年度ついては、一般会計において歳出総額が増加したことから、連結実質黒字額は減少している。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元利償還金については、起債抑制策により、平成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年度から減少傾向にあるが、算入公債費等は増加傾向にある。今後、据置期間が終了する地方債が見込まれることにより、償還金が増加し、実質公債費比率の上昇が懸念される。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マイナス％を維持している。これは、充当可能財源等が将来負担額を大きく上回って増加していることが挙げられる。後世のためにもこの状態を維持していくよう、地方債の抑制及び基金の積み立て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2085413</v>
      </c>
      <c r="BO4" s="349"/>
      <c r="BP4" s="349"/>
      <c r="BQ4" s="349"/>
      <c r="BR4" s="349"/>
      <c r="BS4" s="349"/>
      <c r="BT4" s="349"/>
      <c r="BU4" s="350"/>
      <c r="BV4" s="348">
        <v>2570502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11.1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1980155</v>
      </c>
      <c r="BO5" s="386"/>
      <c r="BP5" s="386"/>
      <c r="BQ5" s="386"/>
      <c r="BR5" s="386"/>
      <c r="BS5" s="386"/>
      <c r="BT5" s="386"/>
      <c r="BU5" s="387"/>
      <c r="BV5" s="385">
        <v>2369021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88.6</v>
      </c>
      <c r="CU5" s="383"/>
      <c r="CV5" s="383"/>
      <c r="CW5" s="383"/>
      <c r="CX5" s="383"/>
      <c r="CY5" s="383"/>
      <c r="CZ5" s="383"/>
      <c r="DA5" s="384"/>
      <c r="DB5" s="382">
        <v>85.7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105258</v>
      </c>
      <c r="BO6" s="386"/>
      <c r="BP6" s="386"/>
      <c r="BQ6" s="386"/>
      <c r="BR6" s="386"/>
      <c r="BS6" s="386"/>
      <c r="BT6" s="386"/>
      <c r="BU6" s="387"/>
      <c r="BV6" s="385">
        <v>201481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93.7</v>
      </c>
      <c r="CU6" s="423"/>
      <c r="CV6" s="423"/>
      <c r="CW6" s="423"/>
      <c r="CX6" s="423"/>
      <c r="CY6" s="423"/>
      <c r="CZ6" s="423"/>
      <c r="DA6" s="424"/>
      <c r="DB6" s="422">
        <v>90.9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13029</v>
      </c>
      <c r="BO7" s="386"/>
      <c r="BP7" s="386"/>
      <c r="BQ7" s="386"/>
      <c r="BR7" s="386"/>
      <c r="BS7" s="386"/>
      <c r="BT7" s="386"/>
      <c r="BU7" s="387"/>
      <c r="BV7" s="385">
        <v>49333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1328217</v>
      </c>
      <c r="CU7" s="386"/>
      <c r="CV7" s="386"/>
      <c r="CW7" s="386"/>
      <c r="CX7" s="386"/>
      <c r="CY7" s="386"/>
      <c r="CZ7" s="386"/>
      <c r="DA7" s="387"/>
      <c r="DB7" s="385">
        <v>1366095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92229</v>
      </c>
      <c r="BO8" s="386"/>
      <c r="BP8" s="386"/>
      <c r="BQ8" s="386"/>
      <c r="BR8" s="386"/>
      <c r="BS8" s="386"/>
      <c r="BT8" s="386"/>
      <c r="BU8" s="387"/>
      <c r="BV8" s="385">
        <v>152148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3348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-59919</v>
      </c>
      <c r="BO9" s="386"/>
      <c r="BP9" s="386"/>
      <c r="BQ9" s="386"/>
      <c r="BR9" s="386"/>
      <c r="BS9" s="386"/>
      <c r="BT9" s="386"/>
      <c r="BU9" s="387"/>
      <c r="BV9" s="385">
        <v>11865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5.5</v>
      </c>
      <c r="CU9" s="383"/>
      <c r="CV9" s="383"/>
      <c r="CW9" s="383"/>
      <c r="CX9" s="383"/>
      <c r="CY9" s="383"/>
      <c r="CZ9" s="383"/>
      <c r="DA9" s="384"/>
      <c r="DB9" s="382">
        <v>6.5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3795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121397</v>
      </c>
      <c r="BO10" s="386"/>
      <c r="BP10" s="386"/>
      <c r="BQ10" s="386"/>
      <c r="BR10" s="386"/>
      <c r="BS10" s="386"/>
      <c r="BT10" s="386"/>
      <c r="BU10" s="387"/>
      <c r="BV10" s="385">
        <v>134466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3135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23000</v>
      </c>
      <c r="BO12" s="386"/>
      <c r="BP12" s="386"/>
      <c r="BQ12" s="386"/>
      <c r="BR12" s="386"/>
      <c r="BS12" s="386"/>
      <c r="BT12" s="386"/>
      <c r="BU12" s="387"/>
      <c r="BV12" s="385">
        <v>43000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3124</v>
      </c>
      <c r="S13" s="467"/>
      <c r="T13" s="467"/>
      <c r="U13" s="467"/>
      <c r="V13" s="468"/>
      <c r="W13" s="401" t="s">
        <v>123</v>
      </c>
      <c r="X13" s="402"/>
      <c r="Y13" s="402"/>
      <c r="Z13" s="402"/>
      <c r="AA13" s="402"/>
      <c r="AB13" s="392"/>
      <c r="AC13" s="436">
        <v>85</v>
      </c>
      <c r="AD13" s="437"/>
      <c r="AE13" s="437"/>
      <c r="AF13" s="437"/>
      <c r="AG13" s="476"/>
      <c r="AH13" s="436">
        <v>131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38478</v>
      </c>
      <c r="BO13" s="386"/>
      <c r="BP13" s="386"/>
      <c r="BQ13" s="386"/>
      <c r="BR13" s="386"/>
      <c r="BS13" s="386"/>
      <c r="BT13" s="386"/>
      <c r="BU13" s="387"/>
      <c r="BV13" s="385">
        <v>103331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2.9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3208</v>
      </c>
      <c r="S14" s="467"/>
      <c r="T14" s="467"/>
      <c r="U14" s="467"/>
      <c r="V14" s="468"/>
      <c r="W14" s="375"/>
      <c r="X14" s="376"/>
      <c r="Y14" s="376"/>
      <c r="Z14" s="376"/>
      <c r="AA14" s="376"/>
      <c r="AB14" s="365"/>
      <c r="AC14" s="469">
        <v>5.8</v>
      </c>
      <c r="AD14" s="470"/>
      <c r="AE14" s="470"/>
      <c r="AF14" s="470"/>
      <c r="AG14" s="471"/>
      <c r="AH14" s="469">
        <v>7.2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3197</v>
      </c>
      <c r="S15" s="467"/>
      <c r="T15" s="467"/>
      <c r="U15" s="467"/>
      <c r="V15" s="468"/>
      <c r="W15" s="401" t="s">
        <v>130</v>
      </c>
      <c r="X15" s="402"/>
      <c r="Y15" s="402"/>
      <c r="Z15" s="402"/>
      <c r="AA15" s="402"/>
      <c r="AB15" s="392"/>
      <c r="AC15" s="436">
        <v>549</v>
      </c>
      <c r="AD15" s="437"/>
      <c r="AE15" s="437"/>
      <c r="AF15" s="437"/>
      <c r="AG15" s="476"/>
      <c r="AH15" s="436">
        <v>720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242199</v>
      </c>
      <c r="BO15" s="349"/>
      <c r="BP15" s="349"/>
      <c r="BQ15" s="349"/>
      <c r="BR15" s="349"/>
      <c r="BS15" s="349"/>
      <c r="BT15" s="349"/>
      <c r="BU15" s="350"/>
      <c r="BV15" s="348">
        <v>243375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37.5</v>
      </c>
      <c r="AD16" s="470"/>
      <c r="AE16" s="470"/>
      <c r="AF16" s="470"/>
      <c r="AG16" s="471"/>
      <c r="AH16" s="469">
        <v>39.6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1196458</v>
      </c>
      <c r="BO16" s="386"/>
      <c r="BP16" s="386"/>
      <c r="BQ16" s="386"/>
      <c r="BR16" s="386"/>
      <c r="BS16" s="386"/>
      <c r="BT16" s="386"/>
      <c r="BU16" s="387"/>
      <c r="BV16" s="385">
        <v>1227206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830</v>
      </c>
      <c r="AD17" s="437"/>
      <c r="AE17" s="437"/>
      <c r="AF17" s="437"/>
      <c r="AG17" s="476"/>
      <c r="AH17" s="436">
        <v>969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301497</v>
      </c>
      <c r="BO17" s="386"/>
      <c r="BP17" s="386"/>
      <c r="BQ17" s="386"/>
      <c r="BR17" s="386"/>
      <c r="BS17" s="386"/>
      <c r="BT17" s="386"/>
      <c r="BU17" s="387"/>
      <c r="BV17" s="385">
        <v>304649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37.06</v>
      </c>
      <c r="M18" s="498"/>
      <c r="N18" s="498"/>
      <c r="O18" s="498"/>
      <c r="P18" s="498"/>
      <c r="Q18" s="498"/>
      <c r="R18" s="499"/>
      <c r="S18" s="499"/>
      <c r="T18" s="499"/>
      <c r="U18" s="499"/>
      <c r="V18" s="500"/>
      <c r="W18" s="403"/>
      <c r="X18" s="404"/>
      <c r="Y18" s="404"/>
      <c r="Z18" s="404"/>
      <c r="AA18" s="404"/>
      <c r="AB18" s="395"/>
      <c r="AC18" s="501">
        <v>56.7</v>
      </c>
      <c r="AD18" s="502"/>
      <c r="AE18" s="502"/>
      <c r="AF18" s="502"/>
      <c r="AG18" s="503"/>
      <c r="AH18" s="501">
        <v>53.2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1175991</v>
      </c>
      <c r="BO18" s="386"/>
      <c r="BP18" s="386"/>
      <c r="BQ18" s="386"/>
      <c r="BR18" s="386"/>
      <c r="BS18" s="386"/>
      <c r="BT18" s="386"/>
      <c r="BU18" s="387"/>
      <c r="BV18" s="385">
        <v>1177602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90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1742795</v>
      </c>
      <c r="BO19" s="386"/>
      <c r="BP19" s="386"/>
      <c r="BQ19" s="386"/>
      <c r="BR19" s="386"/>
      <c r="BS19" s="386"/>
      <c r="BT19" s="386"/>
      <c r="BU19" s="387"/>
      <c r="BV19" s="385">
        <v>1823551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1075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1423379</v>
      </c>
      <c r="BO23" s="386"/>
      <c r="BP23" s="386"/>
      <c r="BQ23" s="386"/>
      <c r="BR23" s="386"/>
      <c r="BS23" s="386"/>
      <c r="BT23" s="386"/>
      <c r="BU23" s="387"/>
      <c r="BV23" s="385">
        <v>1381506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4165</v>
      </c>
      <c r="R24" s="437"/>
      <c r="S24" s="437"/>
      <c r="T24" s="437"/>
      <c r="U24" s="437"/>
      <c r="V24" s="476"/>
      <c r="W24" s="531"/>
      <c r="X24" s="519"/>
      <c r="Y24" s="520"/>
      <c r="Z24" s="435" t="s">
        <v>153</v>
      </c>
      <c r="AA24" s="415"/>
      <c r="AB24" s="415"/>
      <c r="AC24" s="415"/>
      <c r="AD24" s="415"/>
      <c r="AE24" s="415"/>
      <c r="AF24" s="415"/>
      <c r="AG24" s="416"/>
      <c r="AH24" s="436">
        <v>48</v>
      </c>
      <c r="AI24" s="437"/>
      <c r="AJ24" s="437"/>
      <c r="AK24" s="437"/>
      <c r="AL24" s="476"/>
      <c r="AM24" s="436">
        <v>132336</v>
      </c>
      <c r="AN24" s="437"/>
      <c r="AO24" s="437"/>
      <c r="AP24" s="437"/>
      <c r="AQ24" s="437"/>
      <c r="AR24" s="476"/>
      <c r="AS24" s="436">
        <v>2757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1353155</v>
      </c>
      <c r="BO24" s="386"/>
      <c r="BP24" s="386"/>
      <c r="BQ24" s="386"/>
      <c r="BR24" s="386"/>
      <c r="BS24" s="386"/>
      <c r="BT24" s="386"/>
      <c r="BU24" s="387"/>
      <c r="BV24" s="385">
        <v>1304041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3850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20000</v>
      </c>
      <c r="BO25" s="349"/>
      <c r="BP25" s="349"/>
      <c r="BQ25" s="349"/>
      <c r="BR25" s="349"/>
      <c r="BS25" s="349"/>
      <c r="BT25" s="349"/>
      <c r="BU25" s="350"/>
      <c r="BV25" s="348">
        <v>32518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3598</v>
      </c>
      <c r="R26" s="437"/>
      <c r="S26" s="437"/>
      <c r="T26" s="437"/>
      <c r="U26" s="437"/>
      <c r="V26" s="476"/>
      <c r="W26" s="531"/>
      <c r="X26" s="519"/>
      <c r="Y26" s="520"/>
      <c r="Z26" s="435" t="s">
        <v>159</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2390</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1830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1407105</v>
      </c>
      <c r="BO28" s="349"/>
      <c r="BP28" s="349"/>
      <c r="BQ28" s="349"/>
      <c r="BR28" s="349"/>
      <c r="BS28" s="349"/>
      <c r="BT28" s="349"/>
      <c r="BU28" s="350"/>
      <c r="BV28" s="348">
        <v>1308708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6</v>
      </c>
      <c r="M29" s="437"/>
      <c r="N29" s="437"/>
      <c r="O29" s="437"/>
      <c r="P29" s="476"/>
      <c r="Q29" s="436">
        <v>1710</v>
      </c>
      <c r="R29" s="437"/>
      <c r="S29" s="437"/>
      <c r="T29" s="437"/>
      <c r="U29" s="437"/>
      <c r="V29" s="476"/>
      <c r="W29" s="532"/>
      <c r="X29" s="533"/>
      <c r="Y29" s="534"/>
      <c r="Z29" s="435" t="s">
        <v>169</v>
      </c>
      <c r="AA29" s="415"/>
      <c r="AB29" s="415"/>
      <c r="AC29" s="415"/>
      <c r="AD29" s="415"/>
      <c r="AE29" s="415"/>
      <c r="AF29" s="415"/>
      <c r="AG29" s="416"/>
      <c r="AH29" s="436">
        <v>48</v>
      </c>
      <c r="AI29" s="437"/>
      <c r="AJ29" s="437"/>
      <c r="AK29" s="437"/>
      <c r="AL29" s="476"/>
      <c r="AM29" s="436">
        <v>132336</v>
      </c>
      <c r="AN29" s="437"/>
      <c r="AO29" s="437"/>
      <c r="AP29" s="437"/>
      <c r="AQ29" s="437"/>
      <c r="AR29" s="476"/>
      <c r="AS29" s="436">
        <v>2757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30</v>
      </c>
      <c r="BO29" s="386"/>
      <c r="BP29" s="386"/>
      <c r="BQ29" s="386"/>
      <c r="BR29" s="386"/>
      <c r="BS29" s="386"/>
      <c r="BT29" s="386"/>
      <c r="BU29" s="387"/>
      <c r="BV29" s="385">
        <v>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377441</v>
      </c>
      <c r="BO30" s="555"/>
      <c r="BP30" s="555"/>
      <c r="BQ30" s="555"/>
      <c r="BR30" s="555"/>
      <c r="BS30" s="555"/>
      <c r="BT30" s="555"/>
      <c r="BU30" s="556"/>
      <c r="BV30" s="554">
        <v>381553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比企広域市町村圏組合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東秩父村和紙の里</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合併処理浄化槽設置管理事業特別会計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小川地区衛生組合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埼玉県市町村総合事務組合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彩の国さいたま人づくり広域連合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埼玉県後期高齢者医療広域連合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1160</v>
      </c>
      <c r="J41" s="83">
        <v>1209</v>
      </c>
      <c r="K41" s="83">
        <v>1179</v>
      </c>
      <c r="L41" s="83">
        <v>1382</v>
      </c>
      <c r="M41" s="84">
        <v>1423</v>
      </c>
    </row>
    <row r="42" spans="2:13" ht="27.75" customHeight="1">
      <c r="B42" s="1171"/>
      <c r="C42" s="1172"/>
      <c r="D42" s="85"/>
      <c r="E42" s="1177" t="s">
        <v>26</v>
      </c>
      <c r="F42" s="1177"/>
      <c r="G42" s="1177"/>
      <c r="H42" s="1178"/>
      <c r="I42" s="86" t="s">
        <v>473</v>
      </c>
      <c r="J42" s="87" t="s">
        <v>473</v>
      </c>
      <c r="K42" s="87" t="s">
        <v>473</v>
      </c>
      <c r="L42" s="87" t="s">
        <v>473</v>
      </c>
      <c r="M42" s="88" t="s">
        <v>473</v>
      </c>
    </row>
    <row r="43" spans="2:13" ht="27.75" customHeight="1">
      <c r="B43" s="1171"/>
      <c r="C43" s="1172"/>
      <c r="D43" s="85"/>
      <c r="E43" s="1177" t="s">
        <v>27</v>
      </c>
      <c r="F43" s="1177"/>
      <c r="G43" s="1177"/>
      <c r="H43" s="1178"/>
      <c r="I43" s="86">
        <v>158</v>
      </c>
      <c r="J43" s="87">
        <v>163</v>
      </c>
      <c r="K43" s="87">
        <v>157</v>
      </c>
      <c r="L43" s="87">
        <v>149</v>
      </c>
      <c r="M43" s="88">
        <v>142</v>
      </c>
    </row>
    <row r="44" spans="2:13" ht="27.75" customHeight="1">
      <c r="B44" s="1171"/>
      <c r="C44" s="1172"/>
      <c r="D44" s="85"/>
      <c r="E44" s="1177" t="s">
        <v>28</v>
      </c>
      <c r="F44" s="1177"/>
      <c r="G44" s="1177"/>
      <c r="H44" s="1178"/>
      <c r="I44" s="86">
        <v>64</v>
      </c>
      <c r="J44" s="87">
        <v>52</v>
      </c>
      <c r="K44" s="87">
        <v>52</v>
      </c>
      <c r="L44" s="87">
        <v>49</v>
      </c>
      <c r="M44" s="88">
        <v>66</v>
      </c>
    </row>
    <row r="45" spans="2:13" ht="27.75" customHeight="1">
      <c r="B45" s="1171"/>
      <c r="C45" s="1172"/>
      <c r="D45" s="85"/>
      <c r="E45" s="1177" t="s">
        <v>29</v>
      </c>
      <c r="F45" s="1177"/>
      <c r="G45" s="1177"/>
      <c r="H45" s="1178"/>
      <c r="I45" s="86">
        <v>844</v>
      </c>
      <c r="J45" s="87">
        <v>841</v>
      </c>
      <c r="K45" s="87">
        <v>393</v>
      </c>
      <c r="L45" s="87">
        <v>354</v>
      </c>
      <c r="M45" s="88">
        <v>331</v>
      </c>
    </row>
    <row r="46" spans="2:13" ht="27.75" customHeight="1">
      <c r="B46" s="1171"/>
      <c r="C46" s="1172"/>
      <c r="D46" s="85"/>
      <c r="E46" s="1177" t="s">
        <v>30</v>
      </c>
      <c r="F46" s="1177"/>
      <c r="G46" s="1177"/>
      <c r="H46" s="1178"/>
      <c r="I46" s="86" t="s">
        <v>473</v>
      </c>
      <c r="J46" s="87" t="s">
        <v>473</v>
      </c>
      <c r="K46" s="87" t="s">
        <v>473</v>
      </c>
      <c r="L46" s="87" t="s">
        <v>473</v>
      </c>
      <c r="M46" s="88" t="s">
        <v>473</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1533</v>
      </c>
      <c r="J49" s="87">
        <v>1682</v>
      </c>
      <c r="K49" s="87">
        <v>1769</v>
      </c>
      <c r="L49" s="87">
        <v>1739</v>
      </c>
      <c r="M49" s="88">
        <v>1835</v>
      </c>
    </row>
    <row r="50" spans="2:13" ht="27.75" customHeight="1">
      <c r="B50" s="1171"/>
      <c r="C50" s="1172"/>
      <c r="D50" s="85"/>
      <c r="E50" s="1177" t="s">
        <v>35</v>
      </c>
      <c r="F50" s="1177"/>
      <c r="G50" s="1177"/>
      <c r="H50" s="1178"/>
      <c r="I50" s="86" t="s">
        <v>473</v>
      </c>
      <c r="J50" s="87" t="s">
        <v>473</v>
      </c>
      <c r="K50" s="87" t="s">
        <v>473</v>
      </c>
      <c r="L50" s="87" t="s">
        <v>473</v>
      </c>
      <c r="M50" s="88" t="s">
        <v>473</v>
      </c>
    </row>
    <row r="51" spans="2:13" ht="27.75" customHeight="1">
      <c r="B51" s="1173"/>
      <c r="C51" s="1174"/>
      <c r="D51" s="85"/>
      <c r="E51" s="1177" t="s">
        <v>36</v>
      </c>
      <c r="F51" s="1177"/>
      <c r="G51" s="1177"/>
      <c r="H51" s="1178"/>
      <c r="I51" s="86">
        <v>1282</v>
      </c>
      <c r="J51" s="87">
        <v>1356</v>
      </c>
      <c r="K51" s="87">
        <v>1372</v>
      </c>
      <c r="L51" s="87">
        <v>1506</v>
      </c>
      <c r="M51" s="88">
        <v>1505</v>
      </c>
    </row>
    <row r="52" spans="2:13" ht="27.75" customHeight="1" thickBot="1">
      <c r="B52" s="1181" t="s">
        <v>37</v>
      </c>
      <c r="C52" s="1182"/>
      <c r="D52" s="90"/>
      <c r="E52" s="1183" t="s">
        <v>38</v>
      </c>
      <c r="F52" s="1183"/>
      <c r="G52" s="1183"/>
      <c r="H52" s="1184"/>
      <c r="I52" s="91">
        <v>-589</v>
      </c>
      <c r="J52" s="92">
        <v>-772</v>
      </c>
      <c r="K52" s="92">
        <v>-1360</v>
      </c>
      <c r="L52" s="92">
        <v>-1311</v>
      </c>
      <c r="M52" s="93">
        <v>-1378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147712</v>
      </c>
      <c r="E3" s="116"/>
      <c r="F3" s="117">
        <v>220780</v>
      </c>
      <c r="G3" s="118"/>
      <c r="H3" s="119"/>
    </row>
    <row r="4" spans="1:8">
      <c r="A4" s="120"/>
      <c r="B4" s="121"/>
      <c r="C4" s="122"/>
      <c r="D4" s="123">
        <v>84349</v>
      </c>
      <c r="E4" s="124"/>
      <c r="F4" s="125">
        <v>105334</v>
      </c>
      <c r="G4" s="126"/>
      <c r="H4" s="127"/>
    </row>
    <row r="5" spans="1:8">
      <c r="A5" s="108" t="s">
        <v>506</v>
      </c>
      <c r="B5" s="113"/>
      <c r="C5" s="114"/>
      <c r="D5" s="115">
        <v>57814</v>
      </c>
      <c r="E5" s="116"/>
      <c r="F5" s="117">
        <v>203567</v>
      </c>
      <c r="G5" s="118"/>
      <c r="H5" s="119"/>
    </row>
    <row r="6" spans="1:8">
      <c r="A6" s="120"/>
      <c r="B6" s="121"/>
      <c r="C6" s="122"/>
      <c r="D6" s="123">
        <v>57814</v>
      </c>
      <c r="E6" s="124"/>
      <c r="F6" s="125">
        <v>121137</v>
      </c>
      <c r="G6" s="126"/>
      <c r="H6" s="127"/>
    </row>
    <row r="7" spans="1:8">
      <c r="A7" s="108" t="s">
        <v>507</v>
      </c>
      <c r="B7" s="113"/>
      <c r="C7" s="114"/>
      <c r="D7" s="115">
        <v>64040</v>
      </c>
      <c r="E7" s="116"/>
      <c r="F7" s="117">
        <v>185018</v>
      </c>
      <c r="G7" s="118"/>
      <c r="H7" s="119"/>
    </row>
    <row r="8" spans="1:8">
      <c r="A8" s="120"/>
      <c r="B8" s="121"/>
      <c r="C8" s="122"/>
      <c r="D8" s="123">
        <v>52221</v>
      </c>
      <c r="E8" s="124"/>
      <c r="F8" s="125">
        <v>95064</v>
      </c>
      <c r="G8" s="126"/>
      <c r="H8" s="127"/>
    </row>
    <row r="9" spans="1:8">
      <c r="A9" s="108" t="s">
        <v>508</v>
      </c>
      <c r="B9" s="113"/>
      <c r="C9" s="114"/>
      <c r="D9" s="115">
        <v>215675</v>
      </c>
      <c r="E9" s="116"/>
      <c r="F9" s="117">
        <v>238802</v>
      </c>
      <c r="G9" s="118"/>
      <c r="H9" s="119"/>
    </row>
    <row r="10" spans="1:8">
      <c r="A10" s="120"/>
      <c r="B10" s="121"/>
      <c r="C10" s="122"/>
      <c r="D10" s="123">
        <v>127969</v>
      </c>
      <c r="E10" s="124"/>
      <c r="F10" s="125">
        <v>128562</v>
      </c>
      <c r="G10" s="126"/>
      <c r="H10" s="127"/>
    </row>
    <row r="11" spans="1:8">
      <c r="A11" s="108" t="s">
        <v>509</v>
      </c>
      <c r="B11" s="113"/>
      <c r="C11" s="114"/>
      <c r="D11" s="115">
        <v>108907</v>
      </c>
      <c r="E11" s="116"/>
      <c r="F11" s="117">
        <v>288550</v>
      </c>
      <c r="G11" s="118"/>
      <c r="H11" s="119"/>
    </row>
    <row r="12" spans="1:8">
      <c r="A12" s="120"/>
      <c r="B12" s="121"/>
      <c r="C12" s="128"/>
      <c r="D12" s="123">
        <v>77028</v>
      </c>
      <c r="E12" s="124"/>
      <c r="F12" s="125">
        <v>141525</v>
      </c>
      <c r="G12" s="126"/>
      <c r="H12" s="127"/>
    </row>
    <row r="13" spans="1:8">
      <c r="A13" s="108"/>
      <c r="B13" s="113"/>
      <c r="C13" s="129"/>
      <c r="D13" s="130">
        <v>118830</v>
      </c>
      <c r="E13" s="131"/>
      <c r="F13" s="132">
        <v>227343</v>
      </c>
      <c r="G13" s="133"/>
      <c r="H13" s="119"/>
    </row>
    <row r="14" spans="1:8">
      <c r="A14" s="120"/>
      <c r="B14" s="121"/>
      <c r="C14" s="122"/>
      <c r="D14" s="123">
        <v>79876</v>
      </c>
      <c r="E14" s="124"/>
      <c r="F14" s="125">
        <v>118324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13.35</v>
      </c>
      <c r="C19" s="134">
        <f>ROUND(VALUE(SUBSTITUTE(実質収支比率等に係る経年分析!G$48,"▲","-")),2)</f>
        <v>13.22</v>
      </c>
      <c r="D19" s="134">
        <f>ROUND(VALUE(SUBSTITUTE(実質収支比率等に係る経年分析!H$48,"▲","-")),2)</f>
        <v>10.39</v>
      </c>
      <c r="E19" s="134">
        <f>ROUND(VALUE(SUBSTITUTE(実質収支比率等に係る経年分析!I$48,"▲","-")),2)</f>
        <v>11.14</v>
      </c>
      <c r="F19" s="134">
        <f>ROUND(VALUE(SUBSTITUTE(実質収支比率等に係る経年分析!J$48,"▲","-")),2)</f>
        <v>6.94</v>
      </c>
    </row>
    <row r="20" spans="1:11">
      <c r="A20" s="134" t="s">
        <v>43</v>
      </c>
      <c r="B20" s="134">
        <f>ROUND(VALUE(SUBSTITUTE(実質収支比率等に係る経年分析!F$47,"▲","-")),2)</f>
        <v>78.92</v>
      </c>
      <c r="C20" s="134">
        <f>ROUND(VALUE(SUBSTITUTE(実質収支比率等に係る経年分析!G$47,"▲","-")),2)</f>
        <v>84.61</v>
      </c>
      <c r="D20" s="134">
        <f>ROUND(VALUE(SUBSTITUTE(実質収支比率等に係る経年分析!H$47,"▲","-")),2)</f>
        <v>90.2</v>
      </c>
      <c r="E20" s="134">
        <f>ROUND(VALUE(SUBSTITUTE(実質収支比率等に係る経年分析!I$47,"▲","-")),2)</f>
        <v>95.8</v>
      </c>
      <c r="F20" s="134">
        <f>ROUND(VALUE(SUBSTITUTE(実質収支比率等に係る経年分析!J$47,"▲","-")),2)</f>
        <v>105.94</v>
      </c>
    </row>
    <row r="21" spans="1:11">
      <c r="A21" s="134" t="s">
        <v>44</v>
      </c>
      <c r="B21" s="134">
        <f>IF(ISNUMBER(VALUE(SUBSTITUTE(実質収支比率等に係る経年分析!F$49,"▲","-"))),ROUND(VALUE(SUBSTITUTE(実質収支比率等に係る経年分析!F$49,"▲","-")),2),NA())</f>
        <v>15.45</v>
      </c>
      <c r="C21" s="134">
        <f>IF(ISNUMBER(VALUE(SUBSTITUTE(実質収支比率等に係る経年分析!G$49,"▲","-"))),ROUND(VALUE(SUBSTITUTE(実質収支比率等に係る経年分析!G$49,"▲","-")),2),NA())</f>
        <v>1.35</v>
      </c>
      <c r="D21" s="134">
        <f>IF(ISNUMBER(VALUE(SUBSTITUTE(実質収支比率等に係る経年分析!H$49,"▲","-"))),ROUND(VALUE(SUBSTITUTE(実質収支比率等に係る経年分析!H$49,"▲","-")),2),NA())</f>
        <v>0.79</v>
      </c>
      <c r="E21" s="134">
        <f>IF(ISNUMBER(VALUE(SUBSTITUTE(実質収支比率等に係る経年分析!I$49,"▲","-"))),ROUND(VALUE(SUBSTITUTE(実質収支比率等に係る経年分析!I$49,"▲","-")),2),NA())</f>
        <v>7.56</v>
      </c>
      <c r="F21" s="134">
        <f>IF(ISNUMBER(VALUE(SUBSTITUTE(実質収支比率等に係る経年分析!J$49,"▲","-"))),ROUND(VALUE(SUBSTITUTE(実質収支比率等に係る経年分析!J$49,"▲","-")),2),NA())</f>
        <v>2.9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合併処理浄化槽設置管理事業特別会計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91</v>
      </c>
      <c r="E42" s="136"/>
      <c r="F42" s="136"/>
      <c r="G42" s="136">
        <f>'実質公債費比率（分子）の構造'!L$52</f>
        <v>98</v>
      </c>
      <c r="H42" s="136"/>
      <c r="I42" s="136"/>
      <c r="J42" s="136">
        <f>'実質公債費比率（分子）の構造'!M$52</f>
        <v>104</v>
      </c>
      <c r="K42" s="136"/>
      <c r="L42" s="136"/>
      <c r="M42" s="136">
        <f>'実質公債費比率（分子）の構造'!N$52</f>
        <v>112</v>
      </c>
      <c r="N42" s="136"/>
      <c r="O42" s="136"/>
      <c r="P42" s="136">
        <f>'実質公債費比率（分子）の構造'!O$52</f>
        <v>118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16</v>
      </c>
      <c r="C45" s="136"/>
      <c r="D45" s="136"/>
      <c r="E45" s="136">
        <f>'実質公債費比率（分子）の構造'!L$49</f>
        <v>14</v>
      </c>
      <c r="F45" s="136"/>
      <c r="G45" s="136"/>
      <c r="H45" s="136">
        <f>'実質公債費比率（分子）の構造'!M$49</f>
        <v>7</v>
      </c>
      <c r="I45" s="136"/>
      <c r="J45" s="136"/>
      <c r="K45" s="136">
        <f>'実質公債費比率（分子）の構造'!N$49</f>
        <v>9</v>
      </c>
      <c r="L45" s="136"/>
      <c r="M45" s="136"/>
      <c r="N45" s="136">
        <f>'実質公債費比率（分子）の構造'!O$49</f>
        <v>10</v>
      </c>
      <c r="O45" s="136"/>
      <c r="P45" s="136"/>
    </row>
    <row r="46" spans="1:16">
      <c r="A46" s="136" t="s">
        <v>55</v>
      </c>
      <c r="B46" s="136">
        <f>'実質公債費比率（分子）の構造'!K$48</f>
        <v>9</v>
      </c>
      <c r="C46" s="136"/>
      <c r="D46" s="136"/>
      <c r="E46" s="136">
        <f>'実質公債費比率（分子）の構造'!L$48</f>
        <v>9</v>
      </c>
      <c r="F46" s="136"/>
      <c r="G46" s="136"/>
      <c r="H46" s="136">
        <f>'実質公債費比率（分子）の構造'!M$48</f>
        <v>10</v>
      </c>
      <c r="I46" s="136"/>
      <c r="J46" s="136"/>
      <c r="K46" s="136">
        <f>'実質公債費比率（分子）の構造'!N$48</f>
        <v>10</v>
      </c>
      <c r="L46" s="136"/>
      <c r="M46" s="136"/>
      <c r="N46" s="136">
        <f>'実質公債費比率（分子）の構造'!O$48</f>
        <v>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129</v>
      </c>
      <c r="C49" s="136"/>
      <c r="D49" s="136"/>
      <c r="E49" s="136">
        <f>'実質公債費比率（分子）の構造'!L$45</f>
        <v>130</v>
      </c>
      <c r="F49" s="136"/>
      <c r="G49" s="136"/>
      <c r="H49" s="136">
        <f>'実質公債費比率（分子）の構造'!M$45</f>
        <v>122</v>
      </c>
      <c r="I49" s="136"/>
      <c r="J49" s="136"/>
      <c r="K49" s="136">
        <f>'実質公債費比率（分子）の構造'!N$45</f>
        <v>118</v>
      </c>
      <c r="L49" s="136"/>
      <c r="M49" s="136"/>
      <c r="N49" s="136">
        <f>'実質公債費比率（分子）の構造'!O$45</f>
        <v>96</v>
      </c>
      <c r="O49" s="136"/>
      <c r="P49" s="136"/>
    </row>
    <row r="50" spans="1:16">
      <c r="A50" s="136" t="s">
        <v>59</v>
      </c>
      <c r="B50" s="136" t="e">
        <f>NA()</f>
        <v>#N/A</v>
      </c>
      <c r="C50" s="136">
        <f>IF(ISNUMBER('実質公債費比率（分子）の構造'!K$53),'実質公債費比率（分子）の構造'!K$53,NA())</f>
        <v>63</v>
      </c>
      <c r="D50" s="136" t="e">
        <f>NA()</f>
        <v>#N/A</v>
      </c>
      <c r="E50" s="136" t="e">
        <f>NA()</f>
        <v>#N/A</v>
      </c>
      <c r="F50" s="136">
        <f>IF(ISNUMBER('実質公債費比率（分子）の構造'!L$53),'実質公債費比率（分子）の構造'!L$53,NA())</f>
        <v>55</v>
      </c>
      <c r="G50" s="136" t="e">
        <f>NA()</f>
        <v>#N/A</v>
      </c>
      <c r="H50" s="136" t="e">
        <f>NA()</f>
        <v>#N/A</v>
      </c>
      <c r="I50" s="136">
        <f>IF(ISNUMBER('実質公債費比率（分子）の構造'!M$53),'実質公債費比率（分子）の構造'!M$53,NA())</f>
        <v>35</v>
      </c>
      <c r="J50" s="136" t="e">
        <f>NA()</f>
        <v>#N/A</v>
      </c>
      <c r="K50" s="136" t="e">
        <f>NA()</f>
        <v>#N/A</v>
      </c>
      <c r="L50" s="136">
        <f>IF(ISNUMBER('実質公債費比率（分子）の構造'!N$53),'実質公債費比率（分子）の構造'!N$53,NA())</f>
        <v>25</v>
      </c>
      <c r="M50" s="136" t="e">
        <f>NA()</f>
        <v>#N/A</v>
      </c>
      <c r="N50" s="136" t="e">
        <f>NA()</f>
        <v>#N/A</v>
      </c>
      <c r="O50" s="136">
        <f>IF(ISNUMBER('実質公債費比率（分子）の構造'!O$53),'実質公債費比率（分子）の構造'!O$53,NA())</f>
        <v>-2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1282</v>
      </c>
      <c r="E56" s="135"/>
      <c r="F56" s="135"/>
      <c r="G56" s="135">
        <f>'将来負担比率（分子）の構造'!J$51</f>
        <v>1356</v>
      </c>
      <c r="H56" s="135"/>
      <c r="I56" s="135"/>
      <c r="J56" s="135">
        <f>'将来負担比率（分子）の構造'!K$51</f>
        <v>1372</v>
      </c>
      <c r="K56" s="135"/>
      <c r="L56" s="135"/>
      <c r="M56" s="135">
        <f>'将来負担比率（分子）の構造'!L$51</f>
        <v>1506</v>
      </c>
      <c r="N56" s="135"/>
      <c r="O56" s="135"/>
      <c r="P56" s="135">
        <f>'将来負担比率（分子）の構造'!M$51</f>
        <v>1505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1533</v>
      </c>
      <c r="E58" s="135"/>
      <c r="F58" s="135"/>
      <c r="G58" s="135">
        <f>'将来負担比率（分子）の構造'!J$49</f>
        <v>1682</v>
      </c>
      <c r="H58" s="135"/>
      <c r="I58" s="135"/>
      <c r="J58" s="135">
        <f>'将来負担比率（分子）の構造'!K$49</f>
        <v>1769</v>
      </c>
      <c r="K58" s="135"/>
      <c r="L58" s="135"/>
      <c r="M58" s="135">
        <f>'将来負担比率（分子）の構造'!L$49</f>
        <v>1739</v>
      </c>
      <c r="N58" s="135"/>
      <c r="O58" s="135"/>
      <c r="P58" s="135">
        <f>'将来負担比率（分子）の構造'!M$49</f>
        <v>1835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844</v>
      </c>
      <c r="C62" s="135"/>
      <c r="D62" s="135"/>
      <c r="E62" s="135">
        <f>'将来負担比率（分子）の構造'!J$45</f>
        <v>841</v>
      </c>
      <c r="F62" s="135"/>
      <c r="G62" s="135"/>
      <c r="H62" s="135">
        <f>'将来負担比率（分子）の構造'!K$45</f>
        <v>393</v>
      </c>
      <c r="I62" s="135"/>
      <c r="J62" s="135"/>
      <c r="K62" s="135">
        <f>'将来負担比率（分子）の構造'!L$45</f>
        <v>354</v>
      </c>
      <c r="L62" s="135"/>
      <c r="M62" s="135"/>
      <c r="N62" s="135">
        <f>'将来負担比率（分子）の構造'!M$45</f>
        <v>331</v>
      </c>
      <c r="O62" s="135"/>
      <c r="P62" s="135"/>
    </row>
    <row r="63" spans="1:16">
      <c r="A63" s="135" t="s">
        <v>28</v>
      </c>
      <c r="B63" s="135">
        <f>'将来負担比率（分子）の構造'!I$44</f>
        <v>64</v>
      </c>
      <c r="C63" s="135"/>
      <c r="D63" s="135"/>
      <c r="E63" s="135">
        <f>'将来負担比率（分子）の構造'!J$44</f>
        <v>52</v>
      </c>
      <c r="F63" s="135"/>
      <c r="G63" s="135"/>
      <c r="H63" s="135">
        <f>'将来負担比率（分子）の構造'!K$44</f>
        <v>52</v>
      </c>
      <c r="I63" s="135"/>
      <c r="J63" s="135"/>
      <c r="K63" s="135">
        <f>'将来負担比率（分子）の構造'!L$44</f>
        <v>49</v>
      </c>
      <c r="L63" s="135"/>
      <c r="M63" s="135"/>
      <c r="N63" s="135">
        <f>'将来負担比率（分子）の構造'!M$44</f>
        <v>66</v>
      </c>
      <c r="O63" s="135"/>
      <c r="P63" s="135"/>
    </row>
    <row r="64" spans="1:16">
      <c r="A64" s="135" t="s">
        <v>27</v>
      </c>
      <c r="B64" s="135">
        <f>'将来負担比率（分子）の構造'!I$43</f>
        <v>158</v>
      </c>
      <c r="C64" s="135"/>
      <c r="D64" s="135"/>
      <c r="E64" s="135">
        <f>'将来負担比率（分子）の構造'!J$43</f>
        <v>163</v>
      </c>
      <c r="F64" s="135"/>
      <c r="G64" s="135"/>
      <c r="H64" s="135">
        <f>'将来負担比率（分子）の構造'!K$43</f>
        <v>157</v>
      </c>
      <c r="I64" s="135"/>
      <c r="J64" s="135"/>
      <c r="K64" s="135">
        <f>'将来負担比率（分子）の構造'!L$43</f>
        <v>149</v>
      </c>
      <c r="L64" s="135"/>
      <c r="M64" s="135"/>
      <c r="N64" s="135">
        <f>'将来負担比率（分子）の構造'!M$43</f>
        <v>142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1160</v>
      </c>
      <c r="C66" s="135"/>
      <c r="D66" s="135"/>
      <c r="E66" s="135">
        <f>'将来負担比率（分子）の構造'!J$41</f>
        <v>1209</v>
      </c>
      <c r="F66" s="135"/>
      <c r="G66" s="135"/>
      <c r="H66" s="135">
        <f>'将来負担比率（分子）の構造'!K$41</f>
        <v>1179</v>
      </c>
      <c r="I66" s="135"/>
      <c r="J66" s="135"/>
      <c r="K66" s="135">
        <f>'将来負担比率（分子）の構造'!L$41</f>
        <v>1382</v>
      </c>
      <c r="L66" s="135"/>
      <c r="M66" s="135"/>
      <c r="N66" s="135">
        <f>'将来負担比率（分子）の構造'!M$41</f>
        <v>1423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236130</v>
      </c>
      <c r="S5" s="583"/>
      <c r="T5" s="583"/>
      <c r="U5" s="583"/>
      <c r="V5" s="583"/>
      <c r="W5" s="583"/>
      <c r="X5" s="583"/>
      <c r="Y5" s="584"/>
      <c r="Z5" s="585">
        <v>11.3</v>
      </c>
      <c r="AA5" s="585"/>
      <c r="AB5" s="585"/>
      <c r="AC5" s="585"/>
      <c r="AD5" s="586">
        <v>236130</v>
      </c>
      <c r="AE5" s="586"/>
      <c r="AF5" s="586"/>
      <c r="AG5" s="586"/>
      <c r="AH5" s="586"/>
      <c r="AI5" s="586"/>
      <c r="AJ5" s="586"/>
      <c r="AK5" s="586"/>
      <c r="AL5" s="587">
        <v>18.8</v>
      </c>
      <c r="AM5" s="588"/>
      <c r="AN5" s="588"/>
      <c r="AO5" s="589"/>
      <c r="AP5" s="579" t="s">
        <v>207</v>
      </c>
      <c r="AQ5" s="580"/>
      <c r="AR5" s="580"/>
      <c r="AS5" s="580"/>
      <c r="AT5" s="580"/>
      <c r="AU5" s="580"/>
      <c r="AV5" s="580"/>
      <c r="AW5" s="580"/>
      <c r="AX5" s="580"/>
      <c r="AY5" s="580"/>
      <c r="AZ5" s="580"/>
      <c r="BA5" s="580"/>
      <c r="BB5" s="580"/>
      <c r="BC5" s="580"/>
      <c r="BD5" s="580"/>
      <c r="BE5" s="580"/>
      <c r="BF5" s="581"/>
      <c r="BG5" s="593">
        <v>236130</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21288</v>
      </c>
      <c r="S6" s="594"/>
      <c r="T6" s="594"/>
      <c r="U6" s="594"/>
      <c r="V6" s="594"/>
      <c r="W6" s="594"/>
      <c r="X6" s="594"/>
      <c r="Y6" s="595"/>
      <c r="Z6" s="596">
        <v>1</v>
      </c>
      <c r="AA6" s="596"/>
      <c r="AB6" s="596"/>
      <c r="AC6" s="596"/>
      <c r="AD6" s="597">
        <v>21288</v>
      </c>
      <c r="AE6" s="597"/>
      <c r="AF6" s="597"/>
      <c r="AG6" s="597"/>
      <c r="AH6" s="597"/>
      <c r="AI6" s="597"/>
      <c r="AJ6" s="597"/>
      <c r="AK6" s="597"/>
      <c r="AL6" s="598">
        <v>1.7</v>
      </c>
      <c r="AM6" s="599"/>
      <c r="AN6" s="599"/>
      <c r="AO6" s="600"/>
      <c r="AP6" s="590" t="s">
        <v>213</v>
      </c>
      <c r="AQ6" s="591"/>
      <c r="AR6" s="591"/>
      <c r="AS6" s="591"/>
      <c r="AT6" s="591"/>
      <c r="AU6" s="591"/>
      <c r="AV6" s="591"/>
      <c r="AW6" s="591"/>
      <c r="AX6" s="591"/>
      <c r="AY6" s="591"/>
      <c r="AZ6" s="591"/>
      <c r="BA6" s="591"/>
      <c r="BB6" s="591"/>
      <c r="BC6" s="591"/>
      <c r="BD6" s="591"/>
      <c r="BE6" s="591"/>
      <c r="BF6" s="592"/>
      <c r="BG6" s="593">
        <v>236130</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45337</v>
      </c>
      <c r="CS6" s="594"/>
      <c r="CT6" s="594"/>
      <c r="CU6" s="594"/>
      <c r="CV6" s="594"/>
      <c r="CW6" s="594"/>
      <c r="CX6" s="594"/>
      <c r="CY6" s="595"/>
      <c r="CZ6" s="596">
        <v>2.2999999999999998</v>
      </c>
      <c r="DA6" s="596"/>
      <c r="DB6" s="596"/>
      <c r="DC6" s="596"/>
      <c r="DD6" s="602" t="s">
        <v>208</v>
      </c>
      <c r="DE6" s="594"/>
      <c r="DF6" s="594"/>
      <c r="DG6" s="594"/>
      <c r="DH6" s="594"/>
      <c r="DI6" s="594"/>
      <c r="DJ6" s="594"/>
      <c r="DK6" s="594"/>
      <c r="DL6" s="594"/>
      <c r="DM6" s="594"/>
      <c r="DN6" s="594"/>
      <c r="DO6" s="594"/>
      <c r="DP6" s="595"/>
      <c r="DQ6" s="602">
        <v>45337</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439</v>
      </c>
      <c r="S7" s="594"/>
      <c r="T7" s="594"/>
      <c r="U7" s="594"/>
      <c r="V7" s="594"/>
      <c r="W7" s="594"/>
      <c r="X7" s="594"/>
      <c r="Y7" s="595"/>
      <c r="Z7" s="596">
        <v>0</v>
      </c>
      <c r="AA7" s="596"/>
      <c r="AB7" s="596"/>
      <c r="AC7" s="596"/>
      <c r="AD7" s="597">
        <v>439</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104854</v>
      </c>
      <c r="BH7" s="594"/>
      <c r="BI7" s="594"/>
      <c r="BJ7" s="594"/>
      <c r="BK7" s="594"/>
      <c r="BL7" s="594"/>
      <c r="BM7" s="594"/>
      <c r="BN7" s="595"/>
      <c r="BO7" s="596">
        <v>44.4</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510465</v>
      </c>
      <c r="CS7" s="594"/>
      <c r="CT7" s="594"/>
      <c r="CU7" s="594"/>
      <c r="CV7" s="594"/>
      <c r="CW7" s="594"/>
      <c r="CX7" s="594"/>
      <c r="CY7" s="595"/>
      <c r="CZ7" s="596">
        <v>25.8</v>
      </c>
      <c r="DA7" s="596"/>
      <c r="DB7" s="596"/>
      <c r="DC7" s="596"/>
      <c r="DD7" s="602">
        <v>30112</v>
      </c>
      <c r="DE7" s="594"/>
      <c r="DF7" s="594"/>
      <c r="DG7" s="594"/>
      <c r="DH7" s="594"/>
      <c r="DI7" s="594"/>
      <c r="DJ7" s="594"/>
      <c r="DK7" s="594"/>
      <c r="DL7" s="594"/>
      <c r="DM7" s="594"/>
      <c r="DN7" s="594"/>
      <c r="DO7" s="594"/>
      <c r="DP7" s="595"/>
      <c r="DQ7" s="602">
        <v>463297</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1975</v>
      </c>
      <c r="S8" s="594"/>
      <c r="T8" s="594"/>
      <c r="U8" s="594"/>
      <c r="V8" s="594"/>
      <c r="W8" s="594"/>
      <c r="X8" s="594"/>
      <c r="Y8" s="595"/>
      <c r="Z8" s="596">
        <v>0.1</v>
      </c>
      <c r="AA8" s="596"/>
      <c r="AB8" s="596"/>
      <c r="AC8" s="596"/>
      <c r="AD8" s="597">
        <v>1975</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5231</v>
      </c>
      <c r="BH8" s="594"/>
      <c r="BI8" s="594"/>
      <c r="BJ8" s="594"/>
      <c r="BK8" s="594"/>
      <c r="BL8" s="594"/>
      <c r="BM8" s="594"/>
      <c r="BN8" s="595"/>
      <c r="BO8" s="596">
        <v>2.2000000000000002</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399977</v>
      </c>
      <c r="CS8" s="594"/>
      <c r="CT8" s="594"/>
      <c r="CU8" s="594"/>
      <c r="CV8" s="594"/>
      <c r="CW8" s="594"/>
      <c r="CX8" s="594"/>
      <c r="CY8" s="595"/>
      <c r="CZ8" s="596">
        <v>20.2</v>
      </c>
      <c r="DA8" s="596"/>
      <c r="DB8" s="596"/>
      <c r="DC8" s="596"/>
      <c r="DD8" s="602">
        <v>1159</v>
      </c>
      <c r="DE8" s="594"/>
      <c r="DF8" s="594"/>
      <c r="DG8" s="594"/>
      <c r="DH8" s="594"/>
      <c r="DI8" s="594"/>
      <c r="DJ8" s="594"/>
      <c r="DK8" s="594"/>
      <c r="DL8" s="594"/>
      <c r="DM8" s="594"/>
      <c r="DN8" s="594"/>
      <c r="DO8" s="594"/>
      <c r="DP8" s="595"/>
      <c r="DQ8" s="602">
        <v>286324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1205</v>
      </c>
      <c r="S9" s="594"/>
      <c r="T9" s="594"/>
      <c r="U9" s="594"/>
      <c r="V9" s="594"/>
      <c r="W9" s="594"/>
      <c r="X9" s="594"/>
      <c r="Y9" s="595"/>
      <c r="Z9" s="596">
        <v>0.1</v>
      </c>
      <c r="AA9" s="596"/>
      <c r="AB9" s="596"/>
      <c r="AC9" s="596"/>
      <c r="AD9" s="597">
        <v>1205</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93272</v>
      </c>
      <c r="BH9" s="594"/>
      <c r="BI9" s="594"/>
      <c r="BJ9" s="594"/>
      <c r="BK9" s="594"/>
      <c r="BL9" s="594"/>
      <c r="BM9" s="594"/>
      <c r="BN9" s="595"/>
      <c r="BO9" s="596">
        <v>39.5</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235297</v>
      </c>
      <c r="CS9" s="594"/>
      <c r="CT9" s="594"/>
      <c r="CU9" s="594"/>
      <c r="CV9" s="594"/>
      <c r="CW9" s="594"/>
      <c r="CX9" s="594"/>
      <c r="CY9" s="595"/>
      <c r="CZ9" s="596">
        <v>11.9</v>
      </c>
      <c r="DA9" s="596"/>
      <c r="DB9" s="596"/>
      <c r="DC9" s="596"/>
      <c r="DD9" s="602">
        <v>12899</v>
      </c>
      <c r="DE9" s="594"/>
      <c r="DF9" s="594"/>
      <c r="DG9" s="594"/>
      <c r="DH9" s="594"/>
      <c r="DI9" s="594"/>
      <c r="DJ9" s="594"/>
      <c r="DK9" s="594"/>
      <c r="DL9" s="594"/>
      <c r="DM9" s="594"/>
      <c r="DN9" s="594"/>
      <c r="DO9" s="594"/>
      <c r="DP9" s="595"/>
      <c r="DQ9" s="602">
        <v>225818</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29634</v>
      </c>
      <c r="S10" s="594"/>
      <c r="T10" s="594"/>
      <c r="U10" s="594"/>
      <c r="V10" s="594"/>
      <c r="W10" s="594"/>
      <c r="X10" s="594"/>
      <c r="Y10" s="595"/>
      <c r="Z10" s="596">
        <v>1.4</v>
      </c>
      <c r="AA10" s="596"/>
      <c r="AB10" s="596"/>
      <c r="AC10" s="596"/>
      <c r="AD10" s="597">
        <v>29634</v>
      </c>
      <c r="AE10" s="597"/>
      <c r="AF10" s="597"/>
      <c r="AG10" s="597"/>
      <c r="AH10" s="597"/>
      <c r="AI10" s="597"/>
      <c r="AJ10" s="597"/>
      <c r="AK10" s="597"/>
      <c r="AL10" s="598">
        <v>2.4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3705</v>
      </c>
      <c r="BH10" s="594"/>
      <c r="BI10" s="594"/>
      <c r="BJ10" s="594"/>
      <c r="BK10" s="594"/>
      <c r="BL10" s="594"/>
      <c r="BM10" s="594"/>
      <c r="BN10" s="595"/>
      <c r="BO10" s="596">
        <v>1.6</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111</v>
      </c>
      <c r="CS10" s="594"/>
      <c r="CT10" s="594"/>
      <c r="CU10" s="594"/>
      <c r="CV10" s="594"/>
      <c r="CW10" s="594"/>
      <c r="CX10" s="594"/>
      <c r="CY10" s="595"/>
      <c r="CZ10" s="596" t="s">
        <v>111</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2646</v>
      </c>
      <c r="BH11" s="594"/>
      <c r="BI11" s="594"/>
      <c r="BJ11" s="594"/>
      <c r="BK11" s="594"/>
      <c r="BL11" s="594"/>
      <c r="BM11" s="594"/>
      <c r="BN11" s="595"/>
      <c r="BO11" s="596">
        <v>1.1000000000000001</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57464</v>
      </c>
      <c r="CS11" s="594"/>
      <c r="CT11" s="594"/>
      <c r="CU11" s="594"/>
      <c r="CV11" s="594"/>
      <c r="CW11" s="594"/>
      <c r="CX11" s="594"/>
      <c r="CY11" s="595"/>
      <c r="CZ11" s="596">
        <v>2.9</v>
      </c>
      <c r="DA11" s="596"/>
      <c r="DB11" s="596"/>
      <c r="DC11" s="596"/>
      <c r="DD11" s="602">
        <v>4152</v>
      </c>
      <c r="DE11" s="594"/>
      <c r="DF11" s="594"/>
      <c r="DG11" s="594"/>
      <c r="DH11" s="594"/>
      <c r="DI11" s="594"/>
      <c r="DJ11" s="594"/>
      <c r="DK11" s="594"/>
      <c r="DL11" s="594"/>
      <c r="DM11" s="594"/>
      <c r="DN11" s="594"/>
      <c r="DO11" s="594"/>
      <c r="DP11" s="595"/>
      <c r="DQ11" s="602">
        <v>44753</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116461</v>
      </c>
      <c r="BH12" s="594"/>
      <c r="BI12" s="594"/>
      <c r="BJ12" s="594"/>
      <c r="BK12" s="594"/>
      <c r="BL12" s="594"/>
      <c r="BM12" s="594"/>
      <c r="BN12" s="595"/>
      <c r="BO12" s="596">
        <v>49.3</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40726</v>
      </c>
      <c r="CS12" s="594"/>
      <c r="CT12" s="594"/>
      <c r="CU12" s="594"/>
      <c r="CV12" s="594"/>
      <c r="CW12" s="594"/>
      <c r="CX12" s="594"/>
      <c r="CY12" s="595"/>
      <c r="CZ12" s="596">
        <v>2.1</v>
      </c>
      <c r="DA12" s="596"/>
      <c r="DB12" s="596"/>
      <c r="DC12" s="596"/>
      <c r="DD12" s="602">
        <v>12110</v>
      </c>
      <c r="DE12" s="594"/>
      <c r="DF12" s="594"/>
      <c r="DG12" s="594"/>
      <c r="DH12" s="594"/>
      <c r="DI12" s="594"/>
      <c r="DJ12" s="594"/>
      <c r="DK12" s="594"/>
      <c r="DL12" s="594"/>
      <c r="DM12" s="594"/>
      <c r="DN12" s="594"/>
      <c r="DO12" s="594"/>
      <c r="DP12" s="595"/>
      <c r="DQ12" s="602">
        <v>39672</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4121</v>
      </c>
      <c r="S13" s="594"/>
      <c r="T13" s="594"/>
      <c r="U13" s="594"/>
      <c r="V13" s="594"/>
      <c r="W13" s="594"/>
      <c r="X13" s="594"/>
      <c r="Y13" s="595"/>
      <c r="Z13" s="596">
        <v>0.2</v>
      </c>
      <c r="AA13" s="596"/>
      <c r="AB13" s="596"/>
      <c r="AC13" s="596"/>
      <c r="AD13" s="597">
        <v>4121</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115983</v>
      </c>
      <c r="BH13" s="594"/>
      <c r="BI13" s="594"/>
      <c r="BJ13" s="594"/>
      <c r="BK13" s="594"/>
      <c r="BL13" s="594"/>
      <c r="BM13" s="594"/>
      <c r="BN13" s="595"/>
      <c r="BO13" s="596">
        <v>49.1</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230686</v>
      </c>
      <c r="CS13" s="594"/>
      <c r="CT13" s="594"/>
      <c r="CU13" s="594"/>
      <c r="CV13" s="594"/>
      <c r="CW13" s="594"/>
      <c r="CX13" s="594"/>
      <c r="CY13" s="595"/>
      <c r="CZ13" s="596">
        <v>11.6</v>
      </c>
      <c r="DA13" s="596"/>
      <c r="DB13" s="596"/>
      <c r="DC13" s="596"/>
      <c r="DD13" s="602">
        <v>208243</v>
      </c>
      <c r="DE13" s="594"/>
      <c r="DF13" s="594"/>
      <c r="DG13" s="594"/>
      <c r="DH13" s="594"/>
      <c r="DI13" s="594"/>
      <c r="DJ13" s="594"/>
      <c r="DK13" s="594"/>
      <c r="DL13" s="594"/>
      <c r="DM13" s="594"/>
      <c r="DN13" s="594"/>
      <c r="DO13" s="594"/>
      <c r="DP13" s="595"/>
      <c r="DQ13" s="602">
        <v>113274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8767</v>
      </c>
      <c r="BH14" s="594"/>
      <c r="BI14" s="594"/>
      <c r="BJ14" s="594"/>
      <c r="BK14" s="594"/>
      <c r="BL14" s="594"/>
      <c r="BM14" s="594"/>
      <c r="BN14" s="595"/>
      <c r="BO14" s="596">
        <v>3.7</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141487</v>
      </c>
      <c r="CS14" s="594"/>
      <c r="CT14" s="594"/>
      <c r="CU14" s="594"/>
      <c r="CV14" s="594"/>
      <c r="CW14" s="594"/>
      <c r="CX14" s="594"/>
      <c r="CY14" s="595"/>
      <c r="CZ14" s="596">
        <v>7.1</v>
      </c>
      <c r="DA14" s="596"/>
      <c r="DB14" s="596"/>
      <c r="DC14" s="596"/>
      <c r="DD14" s="602" t="s">
        <v>111</v>
      </c>
      <c r="DE14" s="594"/>
      <c r="DF14" s="594"/>
      <c r="DG14" s="594"/>
      <c r="DH14" s="594"/>
      <c r="DI14" s="594"/>
      <c r="DJ14" s="594"/>
      <c r="DK14" s="594"/>
      <c r="DL14" s="594"/>
      <c r="DM14" s="594"/>
      <c r="DN14" s="594"/>
      <c r="DO14" s="594"/>
      <c r="DP14" s="595"/>
      <c r="DQ14" s="602">
        <v>141487</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488</v>
      </c>
      <c r="S15" s="594"/>
      <c r="T15" s="594"/>
      <c r="U15" s="594"/>
      <c r="V15" s="594"/>
      <c r="W15" s="594"/>
      <c r="X15" s="594"/>
      <c r="Y15" s="595"/>
      <c r="Z15" s="596">
        <v>0</v>
      </c>
      <c r="AA15" s="596"/>
      <c r="AB15" s="596"/>
      <c r="AC15" s="596"/>
      <c r="AD15" s="597">
        <v>488</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4297</v>
      </c>
      <c r="BH15" s="594"/>
      <c r="BI15" s="594"/>
      <c r="BJ15" s="594"/>
      <c r="BK15" s="594"/>
      <c r="BL15" s="594"/>
      <c r="BM15" s="594"/>
      <c r="BN15" s="595"/>
      <c r="BO15" s="596">
        <v>1.8</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222992</v>
      </c>
      <c r="CS15" s="594"/>
      <c r="CT15" s="594"/>
      <c r="CU15" s="594"/>
      <c r="CV15" s="594"/>
      <c r="CW15" s="594"/>
      <c r="CX15" s="594"/>
      <c r="CY15" s="595"/>
      <c r="CZ15" s="596">
        <v>11.3</v>
      </c>
      <c r="DA15" s="596"/>
      <c r="DB15" s="596"/>
      <c r="DC15" s="596"/>
      <c r="DD15" s="602">
        <v>72750</v>
      </c>
      <c r="DE15" s="594"/>
      <c r="DF15" s="594"/>
      <c r="DG15" s="594"/>
      <c r="DH15" s="594"/>
      <c r="DI15" s="594"/>
      <c r="DJ15" s="594"/>
      <c r="DK15" s="594"/>
      <c r="DL15" s="594"/>
      <c r="DM15" s="594"/>
      <c r="DN15" s="594"/>
      <c r="DO15" s="594"/>
      <c r="DP15" s="595"/>
      <c r="DQ15" s="602">
        <v>181851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1086176</v>
      </c>
      <c r="S16" s="594"/>
      <c r="T16" s="594"/>
      <c r="U16" s="594"/>
      <c r="V16" s="594"/>
      <c r="W16" s="594"/>
      <c r="X16" s="594"/>
      <c r="Y16" s="595"/>
      <c r="Z16" s="596">
        <v>52.1</v>
      </c>
      <c r="AA16" s="596"/>
      <c r="AB16" s="596"/>
      <c r="AC16" s="596"/>
      <c r="AD16" s="597">
        <v>954358</v>
      </c>
      <c r="AE16" s="597"/>
      <c r="AF16" s="597"/>
      <c r="AG16" s="597"/>
      <c r="AH16" s="597"/>
      <c r="AI16" s="597"/>
      <c r="AJ16" s="597"/>
      <c r="AK16" s="597"/>
      <c r="AL16" s="598">
        <v>76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v>1751</v>
      </c>
      <c r="BH16" s="594"/>
      <c r="BI16" s="594"/>
      <c r="BJ16" s="594"/>
      <c r="BK16" s="594"/>
      <c r="BL16" s="594"/>
      <c r="BM16" s="594"/>
      <c r="BN16" s="595"/>
      <c r="BO16" s="596">
        <v>0.7</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954358</v>
      </c>
      <c r="S17" s="594"/>
      <c r="T17" s="594"/>
      <c r="U17" s="594"/>
      <c r="V17" s="594"/>
      <c r="W17" s="594"/>
      <c r="X17" s="594"/>
      <c r="Y17" s="595"/>
      <c r="Z17" s="596">
        <v>45.8</v>
      </c>
      <c r="AA17" s="596"/>
      <c r="AB17" s="596"/>
      <c r="AC17" s="596"/>
      <c r="AD17" s="597">
        <v>954358</v>
      </c>
      <c r="AE17" s="597"/>
      <c r="AF17" s="597"/>
      <c r="AG17" s="597"/>
      <c r="AH17" s="597"/>
      <c r="AI17" s="597"/>
      <c r="AJ17" s="597"/>
      <c r="AK17" s="597"/>
      <c r="AL17" s="598">
        <v>76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95724</v>
      </c>
      <c r="CS17" s="594"/>
      <c r="CT17" s="594"/>
      <c r="CU17" s="594"/>
      <c r="CV17" s="594"/>
      <c r="CW17" s="594"/>
      <c r="CX17" s="594"/>
      <c r="CY17" s="595"/>
      <c r="CZ17" s="596">
        <v>4.8</v>
      </c>
      <c r="DA17" s="596"/>
      <c r="DB17" s="596"/>
      <c r="DC17" s="596"/>
      <c r="DD17" s="602" t="s">
        <v>111</v>
      </c>
      <c r="DE17" s="594"/>
      <c r="DF17" s="594"/>
      <c r="DG17" s="594"/>
      <c r="DH17" s="594"/>
      <c r="DI17" s="594"/>
      <c r="DJ17" s="594"/>
      <c r="DK17" s="594"/>
      <c r="DL17" s="594"/>
      <c r="DM17" s="594"/>
      <c r="DN17" s="594"/>
      <c r="DO17" s="594"/>
      <c r="DP17" s="595"/>
      <c r="DQ17" s="602">
        <v>95724</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131818</v>
      </c>
      <c r="S18" s="594"/>
      <c r="T18" s="594"/>
      <c r="U18" s="594"/>
      <c r="V18" s="594"/>
      <c r="W18" s="594"/>
      <c r="X18" s="594"/>
      <c r="Y18" s="595"/>
      <c r="Z18" s="596">
        <v>6.3</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1381456</v>
      </c>
      <c r="S20" s="594"/>
      <c r="T20" s="594"/>
      <c r="U20" s="594"/>
      <c r="V20" s="594"/>
      <c r="W20" s="594"/>
      <c r="X20" s="594"/>
      <c r="Y20" s="595"/>
      <c r="Z20" s="596">
        <v>66.2</v>
      </c>
      <c r="AA20" s="596"/>
      <c r="AB20" s="596"/>
      <c r="AC20" s="596"/>
      <c r="AD20" s="597">
        <v>1249638</v>
      </c>
      <c r="AE20" s="597"/>
      <c r="AF20" s="597"/>
      <c r="AG20" s="597"/>
      <c r="AH20" s="597"/>
      <c r="AI20" s="597"/>
      <c r="AJ20" s="597"/>
      <c r="AK20" s="597"/>
      <c r="AL20" s="598">
        <v>99.6</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1980155</v>
      </c>
      <c r="CS20" s="594"/>
      <c r="CT20" s="594"/>
      <c r="CU20" s="594"/>
      <c r="CV20" s="594"/>
      <c r="CW20" s="594"/>
      <c r="CX20" s="594"/>
      <c r="CY20" s="595"/>
      <c r="CZ20" s="596">
        <v>100</v>
      </c>
      <c r="DA20" s="596"/>
      <c r="DB20" s="596"/>
      <c r="DC20" s="596"/>
      <c r="DD20" s="602">
        <v>341425</v>
      </c>
      <c r="DE20" s="594"/>
      <c r="DF20" s="594"/>
      <c r="DG20" s="594"/>
      <c r="DH20" s="594"/>
      <c r="DI20" s="594"/>
      <c r="DJ20" s="594"/>
      <c r="DK20" s="594"/>
      <c r="DL20" s="594"/>
      <c r="DM20" s="594"/>
      <c r="DN20" s="594"/>
      <c r="DO20" s="594"/>
      <c r="DP20" s="595"/>
      <c r="DQ20" s="602">
        <v>1637537</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623</v>
      </c>
      <c r="S21" s="594"/>
      <c r="T21" s="594"/>
      <c r="U21" s="594"/>
      <c r="V21" s="594"/>
      <c r="W21" s="594"/>
      <c r="X21" s="594"/>
      <c r="Y21" s="595"/>
      <c r="Z21" s="596">
        <v>0</v>
      </c>
      <c r="AA21" s="596"/>
      <c r="AB21" s="596"/>
      <c r="AC21" s="596"/>
      <c r="AD21" s="597">
        <v>623</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4168</v>
      </c>
      <c r="S22" s="594"/>
      <c r="T22" s="594"/>
      <c r="U22" s="594"/>
      <c r="V22" s="594"/>
      <c r="W22" s="594"/>
      <c r="X22" s="594"/>
      <c r="Y22" s="595"/>
      <c r="Z22" s="596">
        <v>0.2</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18352</v>
      </c>
      <c r="S23" s="594"/>
      <c r="T23" s="594"/>
      <c r="U23" s="594"/>
      <c r="V23" s="594"/>
      <c r="W23" s="594"/>
      <c r="X23" s="594"/>
      <c r="Y23" s="595"/>
      <c r="Z23" s="596">
        <v>0.9</v>
      </c>
      <c r="AA23" s="596"/>
      <c r="AB23" s="596"/>
      <c r="AC23" s="596"/>
      <c r="AD23" s="597">
        <v>569</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1849</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625097</v>
      </c>
      <c r="CS24" s="583"/>
      <c r="CT24" s="583"/>
      <c r="CU24" s="583"/>
      <c r="CV24" s="583"/>
      <c r="CW24" s="583"/>
      <c r="CX24" s="583"/>
      <c r="CY24" s="584"/>
      <c r="CZ24" s="620">
        <v>31.6</v>
      </c>
      <c r="DA24" s="621"/>
      <c r="DB24" s="621"/>
      <c r="DC24" s="622"/>
      <c r="DD24" s="619">
        <v>519283</v>
      </c>
      <c r="DE24" s="583"/>
      <c r="DF24" s="583"/>
      <c r="DG24" s="583"/>
      <c r="DH24" s="583"/>
      <c r="DI24" s="583"/>
      <c r="DJ24" s="583"/>
      <c r="DK24" s="584"/>
      <c r="DL24" s="619">
        <v>515299</v>
      </c>
      <c r="DM24" s="583"/>
      <c r="DN24" s="583"/>
      <c r="DO24" s="583"/>
      <c r="DP24" s="583"/>
      <c r="DQ24" s="583"/>
      <c r="DR24" s="583"/>
      <c r="DS24" s="583"/>
      <c r="DT24" s="583"/>
      <c r="DU24" s="583"/>
      <c r="DV24" s="584"/>
      <c r="DW24" s="587">
        <v>38.799999999999997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165755</v>
      </c>
      <c r="S25" s="594"/>
      <c r="T25" s="594"/>
      <c r="U25" s="594"/>
      <c r="V25" s="594"/>
      <c r="W25" s="594"/>
      <c r="X25" s="594"/>
      <c r="Y25" s="595"/>
      <c r="Z25" s="596">
        <v>7.9</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397951</v>
      </c>
      <c r="CS25" s="625"/>
      <c r="CT25" s="625"/>
      <c r="CU25" s="625"/>
      <c r="CV25" s="625"/>
      <c r="CW25" s="625"/>
      <c r="CX25" s="625"/>
      <c r="CY25" s="626"/>
      <c r="CZ25" s="627">
        <v>20.100000000000001</v>
      </c>
      <c r="DA25" s="628"/>
      <c r="DB25" s="628"/>
      <c r="DC25" s="629"/>
      <c r="DD25" s="602">
        <v>380517</v>
      </c>
      <c r="DE25" s="625"/>
      <c r="DF25" s="625"/>
      <c r="DG25" s="625"/>
      <c r="DH25" s="625"/>
      <c r="DI25" s="625"/>
      <c r="DJ25" s="625"/>
      <c r="DK25" s="626"/>
      <c r="DL25" s="602">
        <v>376533</v>
      </c>
      <c r="DM25" s="625"/>
      <c r="DN25" s="625"/>
      <c r="DO25" s="625"/>
      <c r="DP25" s="625"/>
      <c r="DQ25" s="625"/>
      <c r="DR25" s="625"/>
      <c r="DS25" s="625"/>
      <c r="DT25" s="625"/>
      <c r="DU25" s="625"/>
      <c r="DV25" s="626"/>
      <c r="DW25" s="598">
        <v>28.4</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224920</v>
      </c>
      <c r="CS26" s="594"/>
      <c r="CT26" s="594"/>
      <c r="CU26" s="594"/>
      <c r="CV26" s="594"/>
      <c r="CW26" s="594"/>
      <c r="CX26" s="594"/>
      <c r="CY26" s="595"/>
      <c r="CZ26" s="627">
        <v>11.4</v>
      </c>
      <c r="DA26" s="628"/>
      <c r="DB26" s="628"/>
      <c r="DC26" s="629"/>
      <c r="DD26" s="602">
        <v>209171</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72844</v>
      </c>
      <c r="S27" s="594"/>
      <c r="T27" s="594"/>
      <c r="U27" s="594"/>
      <c r="V27" s="594"/>
      <c r="W27" s="594"/>
      <c r="X27" s="594"/>
      <c r="Y27" s="595"/>
      <c r="Z27" s="596">
        <v>3.5</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236130</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131422</v>
      </c>
      <c r="CS27" s="625"/>
      <c r="CT27" s="625"/>
      <c r="CU27" s="625"/>
      <c r="CV27" s="625"/>
      <c r="CW27" s="625"/>
      <c r="CX27" s="625"/>
      <c r="CY27" s="626"/>
      <c r="CZ27" s="627">
        <v>6.6</v>
      </c>
      <c r="DA27" s="628"/>
      <c r="DB27" s="628"/>
      <c r="DC27" s="629"/>
      <c r="DD27" s="602">
        <v>43042</v>
      </c>
      <c r="DE27" s="625"/>
      <c r="DF27" s="625"/>
      <c r="DG27" s="625"/>
      <c r="DH27" s="625"/>
      <c r="DI27" s="625"/>
      <c r="DJ27" s="625"/>
      <c r="DK27" s="626"/>
      <c r="DL27" s="602">
        <v>43042</v>
      </c>
      <c r="DM27" s="625"/>
      <c r="DN27" s="625"/>
      <c r="DO27" s="625"/>
      <c r="DP27" s="625"/>
      <c r="DQ27" s="625"/>
      <c r="DR27" s="625"/>
      <c r="DS27" s="625"/>
      <c r="DT27" s="625"/>
      <c r="DU27" s="625"/>
      <c r="DV27" s="626"/>
      <c r="DW27" s="598">
        <v>3.2</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12344</v>
      </c>
      <c r="S28" s="594"/>
      <c r="T28" s="594"/>
      <c r="U28" s="594"/>
      <c r="V28" s="594"/>
      <c r="W28" s="594"/>
      <c r="X28" s="594"/>
      <c r="Y28" s="595"/>
      <c r="Z28" s="596">
        <v>0.6</v>
      </c>
      <c r="AA28" s="596"/>
      <c r="AB28" s="596"/>
      <c r="AC28" s="596"/>
      <c r="AD28" s="597">
        <v>3778</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95724</v>
      </c>
      <c r="CS28" s="594"/>
      <c r="CT28" s="594"/>
      <c r="CU28" s="594"/>
      <c r="CV28" s="594"/>
      <c r="CW28" s="594"/>
      <c r="CX28" s="594"/>
      <c r="CY28" s="595"/>
      <c r="CZ28" s="627">
        <v>4.8</v>
      </c>
      <c r="DA28" s="628"/>
      <c r="DB28" s="628"/>
      <c r="DC28" s="629"/>
      <c r="DD28" s="602">
        <v>95724</v>
      </c>
      <c r="DE28" s="594"/>
      <c r="DF28" s="594"/>
      <c r="DG28" s="594"/>
      <c r="DH28" s="594"/>
      <c r="DI28" s="594"/>
      <c r="DJ28" s="594"/>
      <c r="DK28" s="595"/>
      <c r="DL28" s="602">
        <v>95724</v>
      </c>
      <c r="DM28" s="594"/>
      <c r="DN28" s="594"/>
      <c r="DO28" s="594"/>
      <c r="DP28" s="594"/>
      <c r="DQ28" s="594"/>
      <c r="DR28" s="594"/>
      <c r="DS28" s="594"/>
      <c r="DT28" s="594"/>
      <c r="DU28" s="594"/>
      <c r="DV28" s="595"/>
      <c r="DW28" s="598">
        <v>7.2</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16150</v>
      </c>
      <c r="S29" s="594"/>
      <c r="T29" s="594"/>
      <c r="U29" s="594"/>
      <c r="V29" s="594"/>
      <c r="W29" s="594"/>
      <c r="X29" s="594"/>
      <c r="Y29" s="595"/>
      <c r="Z29" s="596">
        <v>0.8</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95724</v>
      </c>
      <c r="CS29" s="625"/>
      <c r="CT29" s="625"/>
      <c r="CU29" s="625"/>
      <c r="CV29" s="625"/>
      <c r="CW29" s="625"/>
      <c r="CX29" s="625"/>
      <c r="CY29" s="626"/>
      <c r="CZ29" s="627">
        <v>4.8</v>
      </c>
      <c r="DA29" s="628"/>
      <c r="DB29" s="628"/>
      <c r="DC29" s="629"/>
      <c r="DD29" s="602">
        <v>95724</v>
      </c>
      <c r="DE29" s="625"/>
      <c r="DF29" s="625"/>
      <c r="DG29" s="625"/>
      <c r="DH29" s="625"/>
      <c r="DI29" s="625"/>
      <c r="DJ29" s="625"/>
      <c r="DK29" s="626"/>
      <c r="DL29" s="602">
        <v>95724</v>
      </c>
      <c r="DM29" s="625"/>
      <c r="DN29" s="625"/>
      <c r="DO29" s="625"/>
      <c r="DP29" s="625"/>
      <c r="DQ29" s="625"/>
      <c r="DR29" s="625"/>
      <c r="DS29" s="625"/>
      <c r="DT29" s="625"/>
      <c r="DU29" s="625"/>
      <c r="DV29" s="626"/>
      <c r="DW29" s="598">
        <v>7.2</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28677</v>
      </c>
      <c r="S30" s="594"/>
      <c r="T30" s="594"/>
      <c r="U30" s="594"/>
      <c r="V30" s="594"/>
      <c r="W30" s="594"/>
      <c r="X30" s="594"/>
      <c r="Y30" s="595"/>
      <c r="Z30" s="596">
        <v>1.4</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99.9</v>
      </c>
      <c r="BH30" s="652"/>
      <c r="BI30" s="652"/>
      <c r="BJ30" s="652"/>
      <c r="BK30" s="652"/>
      <c r="BL30" s="652"/>
      <c r="BM30" s="588">
        <v>99.6</v>
      </c>
      <c r="BN30" s="652"/>
      <c r="BO30" s="652"/>
      <c r="BP30" s="652"/>
      <c r="BQ30" s="653"/>
      <c r="BR30" s="651">
        <v>99.9</v>
      </c>
      <c r="BS30" s="652"/>
      <c r="BT30" s="652"/>
      <c r="BU30" s="652"/>
      <c r="BV30" s="652"/>
      <c r="BW30" s="652"/>
      <c r="BX30" s="588">
        <v>99.6</v>
      </c>
      <c r="BY30" s="652"/>
      <c r="BZ30" s="652"/>
      <c r="CA30" s="652"/>
      <c r="CB30" s="653"/>
      <c r="CD30" s="656"/>
      <c r="CE30" s="657"/>
      <c r="CF30" s="607" t="s">
        <v>291</v>
      </c>
      <c r="CG30" s="608"/>
      <c r="CH30" s="608"/>
      <c r="CI30" s="608"/>
      <c r="CJ30" s="608"/>
      <c r="CK30" s="608"/>
      <c r="CL30" s="608"/>
      <c r="CM30" s="608"/>
      <c r="CN30" s="608"/>
      <c r="CO30" s="608"/>
      <c r="CP30" s="608"/>
      <c r="CQ30" s="609"/>
      <c r="CR30" s="593">
        <v>82427</v>
      </c>
      <c r="CS30" s="594"/>
      <c r="CT30" s="594"/>
      <c r="CU30" s="594"/>
      <c r="CV30" s="594"/>
      <c r="CW30" s="594"/>
      <c r="CX30" s="594"/>
      <c r="CY30" s="595"/>
      <c r="CZ30" s="627">
        <v>4.2</v>
      </c>
      <c r="DA30" s="628"/>
      <c r="DB30" s="628"/>
      <c r="DC30" s="629"/>
      <c r="DD30" s="602">
        <v>82427</v>
      </c>
      <c r="DE30" s="594"/>
      <c r="DF30" s="594"/>
      <c r="DG30" s="594"/>
      <c r="DH30" s="594"/>
      <c r="DI30" s="594"/>
      <c r="DJ30" s="594"/>
      <c r="DK30" s="595"/>
      <c r="DL30" s="602">
        <v>82427</v>
      </c>
      <c r="DM30" s="594"/>
      <c r="DN30" s="594"/>
      <c r="DO30" s="594"/>
      <c r="DP30" s="594"/>
      <c r="DQ30" s="594"/>
      <c r="DR30" s="594"/>
      <c r="DS30" s="594"/>
      <c r="DT30" s="594"/>
      <c r="DU30" s="594"/>
      <c r="DV30" s="595"/>
      <c r="DW30" s="598">
        <v>6.2</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201481</v>
      </c>
      <c r="S31" s="594"/>
      <c r="T31" s="594"/>
      <c r="U31" s="594"/>
      <c r="V31" s="594"/>
      <c r="W31" s="594"/>
      <c r="X31" s="594"/>
      <c r="Y31" s="595"/>
      <c r="Z31" s="596">
        <v>9.6999999999999993</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99.9</v>
      </c>
      <c r="BH31" s="625"/>
      <c r="BI31" s="625"/>
      <c r="BJ31" s="625"/>
      <c r="BK31" s="625"/>
      <c r="BL31" s="625"/>
      <c r="BM31" s="599">
        <v>99.7</v>
      </c>
      <c r="BN31" s="649"/>
      <c r="BO31" s="649"/>
      <c r="BP31" s="649"/>
      <c r="BQ31" s="650"/>
      <c r="BR31" s="648">
        <v>100</v>
      </c>
      <c r="BS31" s="625"/>
      <c r="BT31" s="625"/>
      <c r="BU31" s="625"/>
      <c r="BV31" s="625"/>
      <c r="BW31" s="625"/>
      <c r="BX31" s="599">
        <v>99.9</v>
      </c>
      <c r="BY31" s="649"/>
      <c r="BZ31" s="649"/>
      <c r="CA31" s="649"/>
      <c r="CB31" s="650"/>
      <c r="CD31" s="656"/>
      <c r="CE31" s="657"/>
      <c r="CF31" s="607" t="s">
        <v>295</v>
      </c>
      <c r="CG31" s="608"/>
      <c r="CH31" s="608"/>
      <c r="CI31" s="608"/>
      <c r="CJ31" s="608"/>
      <c r="CK31" s="608"/>
      <c r="CL31" s="608"/>
      <c r="CM31" s="608"/>
      <c r="CN31" s="608"/>
      <c r="CO31" s="608"/>
      <c r="CP31" s="608"/>
      <c r="CQ31" s="609"/>
      <c r="CR31" s="593">
        <v>13297</v>
      </c>
      <c r="CS31" s="625"/>
      <c r="CT31" s="625"/>
      <c r="CU31" s="625"/>
      <c r="CV31" s="625"/>
      <c r="CW31" s="625"/>
      <c r="CX31" s="625"/>
      <c r="CY31" s="626"/>
      <c r="CZ31" s="627">
        <v>0.7</v>
      </c>
      <c r="DA31" s="628"/>
      <c r="DB31" s="628"/>
      <c r="DC31" s="629"/>
      <c r="DD31" s="602">
        <v>13297</v>
      </c>
      <c r="DE31" s="625"/>
      <c r="DF31" s="625"/>
      <c r="DG31" s="625"/>
      <c r="DH31" s="625"/>
      <c r="DI31" s="625"/>
      <c r="DJ31" s="625"/>
      <c r="DK31" s="626"/>
      <c r="DL31" s="602">
        <v>13297</v>
      </c>
      <c r="DM31" s="625"/>
      <c r="DN31" s="625"/>
      <c r="DO31" s="625"/>
      <c r="DP31" s="625"/>
      <c r="DQ31" s="625"/>
      <c r="DR31" s="625"/>
      <c r="DS31" s="625"/>
      <c r="DT31" s="625"/>
      <c r="DU31" s="625"/>
      <c r="DV31" s="626"/>
      <c r="DW31" s="598">
        <v>1</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57414</v>
      </c>
      <c r="S32" s="594"/>
      <c r="T32" s="594"/>
      <c r="U32" s="594"/>
      <c r="V32" s="594"/>
      <c r="W32" s="594"/>
      <c r="X32" s="594"/>
      <c r="Y32" s="595"/>
      <c r="Z32" s="596">
        <v>2.8</v>
      </c>
      <c r="AA32" s="596"/>
      <c r="AB32" s="596"/>
      <c r="AC32" s="596"/>
      <c r="AD32" s="597">
        <v>604</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99.9</v>
      </c>
      <c r="BH32" s="661"/>
      <c r="BI32" s="661"/>
      <c r="BJ32" s="661"/>
      <c r="BK32" s="661"/>
      <c r="BL32" s="661"/>
      <c r="BM32" s="662">
        <v>99.4</v>
      </c>
      <c r="BN32" s="661"/>
      <c r="BO32" s="661"/>
      <c r="BP32" s="661"/>
      <c r="BQ32" s="663"/>
      <c r="BR32" s="660">
        <v>99.9</v>
      </c>
      <c r="BS32" s="661"/>
      <c r="BT32" s="661"/>
      <c r="BU32" s="661"/>
      <c r="BV32" s="661"/>
      <c r="BW32" s="661"/>
      <c r="BX32" s="662">
        <v>99.4</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124300</v>
      </c>
      <c r="S33" s="594"/>
      <c r="T33" s="594"/>
      <c r="U33" s="594"/>
      <c r="V33" s="594"/>
      <c r="W33" s="594"/>
      <c r="X33" s="594"/>
      <c r="Y33" s="595"/>
      <c r="Z33" s="596">
        <v>6</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1013633</v>
      </c>
      <c r="CS33" s="625"/>
      <c r="CT33" s="625"/>
      <c r="CU33" s="625"/>
      <c r="CV33" s="625"/>
      <c r="CW33" s="625"/>
      <c r="CX33" s="625"/>
      <c r="CY33" s="626"/>
      <c r="CZ33" s="627">
        <v>51.2</v>
      </c>
      <c r="DA33" s="628"/>
      <c r="DB33" s="628"/>
      <c r="DC33" s="629"/>
      <c r="DD33" s="602">
        <v>925911</v>
      </c>
      <c r="DE33" s="625"/>
      <c r="DF33" s="625"/>
      <c r="DG33" s="625"/>
      <c r="DH33" s="625"/>
      <c r="DI33" s="625"/>
      <c r="DJ33" s="625"/>
      <c r="DK33" s="626"/>
      <c r="DL33" s="602">
        <v>660692</v>
      </c>
      <c r="DM33" s="625"/>
      <c r="DN33" s="625"/>
      <c r="DO33" s="625"/>
      <c r="DP33" s="625"/>
      <c r="DQ33" s="625"/>
      <c r="DR33" s="625"/>
      <c r="DS33" s="625"/>
      <c r="DT33" s="625"/>
      <c r="DU33" s="625"/>
      <c r="DV33" s="626"/>
      <c r="DW33" s="598">
        <v>49.8</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340336</v>
      </c>
      <c r="CS34" s="594"/>
      <c r="CT34" s="594"/>
      <c r="CU34" s="594"/>
      <c r="CV34" s="594"/>
      <c r="CW34" s="594"/>
      <c r="CX34" s="594"/>
      <c r="CY34" s="595"/>
      <c r="CZ34" s="627">
        <v>17.2</v>
      </c>
      <c r="DA34" s="628"/>
      <c r="DB34" s="628"/>
      <c r="DC34" s="629"/>
      <c r="DD34" s="602">
        <v>286015</v>
      </c>
      <c r="DE34" s="594"/>
      <c r="DF34" s="594"/>
      <c r="DG34" s="594"/>
      <c r="DH34" s="594"/>
      <c r="DI34" s="594"/>
      <c r="DJ34" s="594"/>
      <c r="DK34" s="595"/>
      <c r="DL34" s="602">
        <v>221945</v>
      </c>
      <c r="DM34" s="594"/>
      <c r="DN34" s="594"/>
      <c r="DO34" s="594"/>
      <c r="DP34" s="594"/>
      <c r="DQ34" s="594"/>
      <c r="DR34" s="594"/>
      <c r="DS34" s="594"/>
      <c r="DT34" s="594"/>
      <c r="DU34" s="594"/>
      <c r="DV34" s="595"/>
      <c r="DW34" s="598">
        <v>16.7</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72300</v>
      </c>
      <c r="S35" s="594"/>
      <c r="T35" s="594"/>
      <c r="U35" s="594"/>
      <c r="V35" s="594"/>
      <c r="W35" s="594"/>
      <c r="X35" s="594"/>
      <c r="Y35" s="595"/>
      <c r="Z35" s="596">
        <v>3.5</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224210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53824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16573</v>
      </c>
      <c r="CS35" s="625"/>
      <c r="CT35" s="625"/>
      <c r="CU35" s="625"/>
      <c r="CV35" s="625"/>
      <c r="CW35" s="625"/>
      <c r="CX35" s="625"/>
      <c r="CY35" s="626"/>
      <c r="CZ35" s="627">
        <v>0.8</v>
      </c>
      <c r="DA35" s="628"/>
      <c r="DB35" s="628"/>
      <c r="DC35" s="629"/>
      <c r="DD35" s="602">
        <v>13893</v>
      </c>
      <c r="DE35" s="625"/>
      <c r="DF35" s="625"/>
      <c r="DG35" s="625"/>
      <c r="DH35" s="625"/>
      <c r="DI35" s="625"/>
      <c r="DJ35" s="625"/>
      <c r="DK35" s="626"/>
      <c r="DL35" s="602">
        <v>9893</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2085413</v>
      </c>
      <c r="S36" s="666"/>
      <c r="T36" s="666"/>
      <c r="U36" s="666"/>
      <c r="V36" s="666"/>
      <c r="W36" s="666"/>
      <c r="X36" s="666"/>
      <c r="Y36" s="667"/>
      <c r="Z36" s="668">
        <v>100</v>
      </c>
      <c r="AA36" s="668"/>
      <c r="AB36" s="668"/>
      <c r="AC36" s="668"/>
      <c r="AD36" s="669">
        <v>1255212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41588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49568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311080</v>
      </c>
      <c r="CS36" s="594"/>
      <c r="CT36" s="594"/>
      <c r="CU36" s="594"/>
      <c r="CV36" s="594"/>
      <c r="CW36" s="594"/>
      <c r="CX36" s="594"/>
      <c r="CY36" s="595"/>
      <c r="CZ36" s="627">
        <v>15.7</v>
      </c>
      <c r="DA36" s="628"/>
      <c r="DB36" s="628"/>
      <c r="DC36" s="629"/>
      <c r="DD36" s="602">
        <v>294065</v>
      </c>
      <c r="DE36" s="594"/>
      <c r="DF36" s="594"/>
      <c r="DG36" s="594"/>
      <c r="DH36" s="594"/>
      <c r="DI36" s="594"/>
      <c r="DJ36" s="594"/>
      <c r="DK36" s="595"/>
      <c r="DL36" s="602">
        <v>261799</v>
      </c>
      <c r="DM36" s="594"/>
      <c r="DN36" s="594"/>
      <c r="DO36" s="594"/>
      <c r="DP36" s="594"/>
      <c r="DQ36" s="594"/>
      <c r="DR36" s="594"/>
      <c r="DS36" s="594"/>
      <c r="DT36" s="594"/>
      <c r="DU36" s="594"/>
      <c r="DV36" s="595"/>
      <c r="DW36" s="598">
        <v>19.7</v>
      </c>
      <c r="DX36" s="623"/>
      <c r="DY36" s="623"/>
      <c r="DZ36" s="623"/>
      <c r="EA36" s="623"/>
      <c r="EB36" s="623"/>
      <c r="EC36" s="624"/>
    </row>
    <row r="37" spans="2:133" ht="11.25" customHeight="1">
      <c r="AQ37" s="672" t="s">
        <v>313</v>
      </c>
      <c r="AR37" s="673"/>
      <c r="AS37" s="673"/>
      <c r="AT37" s="673"/>
      <c r="AU37" s="673"/>
      <c r="AV37" s="673"/>
      <c r="AW37" s="673"/>
      <c r="AX37" s="673"/>
      <c r="AY37" s="674"/>
      <c r="AZ37" s="593">
        <v>14722</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569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200351</v>
      </c>
      <c r="CS37" s="625"/>
      <c r="CT37" s="625"/>
      <c r="CU37" s="625"/>
      <c r="CV37" s="625"/>
      <c r="CW37" s="625"/>
      <c r="CX37" s="625"/>
      <c r="CY37" s="626"/>
      <c r="CZ37" s="627">
        <v>10.1</v>
      </c>
      <c r="DA37" s="628"/>
      <c r="DB37" s="628"/>
      <c r="DC37" s="629"/>
      <c r="DD37" s="602">
        <v>200351</v>
      </c>
      <c r="DE37" s="625"/>
      <c r="DF37" s="625"/>
      <c r="DG37" s="625"/>
      <c r="DH37" s="625"/>
      <c r="DI37" s="625"/>
      <c r="DJ37" s="625"/>
      <c r="DK37" s="626"/>
      <c r="DL37" s="602">
        <v>200351</v>
      </c>
      <c r="DM37" s="625"/>
      <c r="DN37" s="625"/>
      <c r="DO37" s="625"/>
      <c r="DP37" s="625"/>
      <c r="DQ37" s="625"/>
      <c r="DR37" s="625"/>
      <c r="DS37" s="625"/>
      <c r="DT37" s="625"/>
      <c r="DU37" s="625"/>
      <c r="DV37" s="626"/>
      <c r="DW37" s="598">
        <v>15.1</v>
      </c>
      <c r="DX37" s="623"/>
      <c r="DY37" s="623"/>
      <c r="DZ37" s="623"/>
      <c r="EA37" s="623"/>
      <c r="EB37" s="623"/>
      <c r="EC37" s="624"/>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1055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224210</v>
      </c>
      <c r="CS38" s="594"/>
      <c r="CT38" s="594"/>
      <c r="CU38" s="594"/>
      <c r="CV38" s="594"/>
      <c r="CW38" s="594"/>
      <c r="CX38" s="594"/>
      <c r="CY38" s="595"/>
      <c r="CZ38" s="627">
        <v>11.3</v>
      </c>
      <c r="DA38" s="628"/>
      <c r="DB38" s="628"/>
      <c r="DC38" s="629"/>
      <c r="DD38" s="602">
        <v>210937</v>
      </c>
      <c r="DE38" s="594"/>
      <c r="DF38" s="594"/>
      <c r="DG38" s="594"/>
      <c r="DH38" s="594"/>
      <c r="DI38" s="594"/>
      <c r="DJ38" s="594"/>
      <c r="DK38" s="595"/>
      <c r="DL38" s="602">
        <v>167055</v>
      </c>
      <c r="DM38" s="594"/>
      <c r="DN38" s="594"/>
      <c r="DO38" s="594"/>
      <c r="DP38" s="594"/>
      <c r="DQ38" s="594"/>
      <c r="DR38" s="594"/>
      <c r="DS38" s="594"/>
      <c r="DT38" s="594"/>
      <c r="DU38" s="594"/>
      <c r="DV38" s="595"/>
      <c r="DW38" s="598">
        <v>12.6</v>
      </c>
      <c r="DX38" s="623"/>
      <c r="DY38" s="623"/>
      <c r="DZ38" s="623"/>
      <c r="EA38" s="623"/>
      <c r="EB38" s="623"/>
      <c r="EC38" s="624"/>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81</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121434</v>
      </c>
      <c r="CS39" s="625"/>
      <c r="CT39" s="625"/>
      <c r="CU39" s="625"/>
      <c r="CV39" s="625"/>
      <c r="CW39" s="625"/>
      <c r="CX39" s="625"/>
      <c r="CY39" s="626"/>
      <c r="CZ39" s="627">
        <v>6.1</v>
      </c>
      <c r="DA39" s="628"/>
      <c r="DB39" s="628"/>
      <c r="DC39" s="629"/>
      <c r="DD39" s="602">
        <v>121001</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18717</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102</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317</v>
      </c>
      <c r="CS40" s="594"/>
      <c r="CT40" s="594"/>
      <c r="CU40" s="594"/>
      <c r="CV40" s="594"/>
      <c r="CW40" s="594"/>
      <c r="CX40" s="594"/>
      <c r="CY40" s="595"/>
      <c r="CZ40" s="627" t="s">
        <v>317</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149183</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291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341425</v>
      </c>
      <c r="CS42" s="594"/>
      <c r="CT42" s="594"/>
      <c r="CU42" s="594"/>
      <c r="CV42" s="594"/>
      <c r="CW42" s="594"/>
      <c r="CX42" s="594"/>
      <c r="CY42" s="595"/>
      <c r="CZ42" s="627">
        <v>17.2</v>
      </c>
      <c r="DA42" s="676"/>
      <c r="DB42" s="676"/>
      <c r="DC42" s="677"/>
      <c r="DD42" s="602">
        <v>192343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9015</v>
      </c>
      <c r="CS43" s="625"/>
      <c r="CT43" s="625"/>
      <c r="CU43" s="625"/>
      <c r="CV43" s="625"/>
      <c r="CW43" s="625"/>
      <c r="CX43" s="625"/>
      <c r="CY43" s="626"/>
      <c r="CZ43" s="627">
        <v>0.5</v>
      </c>
      <c r="DA43" s="628"/>
      <c r="DB43" s="628"/>
      <c r="DC43" s="629"/>
      <c r="DD43" s="602">
        <v>9015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341425</v>
      </c>
      <c r="CS44" s="594"/>
      <c r="CT44" s="594"/>
      <c r="CU44" s="594"/>
      <c r="CV44" s="594"/>
      <c r="CW44" s="594"/>
      <c r="CX44" s="594"/>
      <c r="CY44" s="595"/>
      <c r="CZ44" s="627">
        <v>17.2</v>
      </c>
      <c r="DA44" s="676"/>
      <c r="DB44" s="676"/>
      <c r="DC44" s="677"/>
      <c r="DD44" s="602">
        <v>192343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81170</v>
      </c>
      <c r="CS45" s="625"/>
      <c r="CT45" s="625"/>
      <c r="CU45" s="625"/>
      <c r="CV45" s="625"/>
      <c r="CW45" s="625"/>
      <c r="CX45" s="625"/>
      <c r="CY45" s="626"/>
      <c r="CZ45" s="627">
        <v>4.0999999999999996</v>
      </c>
      <c r="DA45" s="628"/>
      <c r="DB45" s="628"/>
      <c r="DC45" s="629"/>
      <c r="DD45" s="602">
        <v>2364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241483</v>
      </c>
      <c r="CS46" s="594"/>
      <c r="CT46" s="594"/>
      <c r="CU46" s="594"/>
      <c r="CV46" s="594"/>
      <c r="CW46" s="594"/>
      <c r="CX46" s="594"/>
      <c r="CY46" s="595"/>
      <c r="CZ46" s="627">
        <v>12.2</v>
      </c>
      <c r="DA46" s="676"/>
      <c r="DB46" s="676"/>
      <c r="DC46" s="677"/>
      <c r="DD46" s="602">
        <v>171207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340</v>
      </c>
      <c r="CS47" s="625"/>
      <c r="CT47" s="625"/>
      <c r="CU47" s="625"/>
      <c r="CV47" s="625"/>
      <c r="CW47" s="625"/>
      <c r="CX47" s="625"/>
      <c r="CY47" s="626"/>
      <c r="CZ47" s="627" t="s">
        <v>340</v>
      </c>
      <c r="DA47" s="628"/>
      <c r="DB47" s="628"/>
      <c r="DC47" s="629"/>
      <c r="DD47" s="602" t="s">
        <v>340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1980155</v>
      </c>
      <c r="CS49" s="661"/>
      <c r="CT49" s="661"/>
      <c r="CU49" s="661"/>
      <c r="CV49" s="661"/>
      <c r="CW49" s="661"/>
      <c r="CX49" s="661"/>
      <c r="CY49" s="688"/>
      <c r="CZ49" s="689">
        <v>100</v>
      </c>
      <c r="DA49" s="690"/>
      <c r="DB49" s="690"/>
      <c r="DC49" s="691"/>
      <c r="DD49" s="692">
        <v>1637537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B69" sqref="B69:P6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2085</v>
      </c>
      <c r="R7" s="723"/>
      <c r="S7" s="723"/>
      <c r="T7" s="723"/>
      <c r="U7" s="723"/>
      <c r="V7" s="723">
        <v>1980</v>
      </c>
      <c r="W7" s="723"/>
      <c r="X7" s="723"/>
      <c r="Y7" s="723"/>
      <c r="Z7" s="723"/>
      <c r="AA7" s="723">
        <v>105</v>
      </c>
      <c r="AB7" s="723"/>
      <c r="AC7" s="723"/>
      <c r="AD7" s="723"/>
      <c r="AE7" s="724"/>
      <c r="AF7" s="725">
        <v>92</v>
      </c>
      <c r="AG7" s="726"/>
      <c r="AH7" s="726"/>
      <c r="AI7" s="726"/>
      <c r="AJ7" s="727"/>
      <c r="AK7" s="762">
        <v>36</v>
      </c>
      <c r="AL7" s="763"/>
      <c r="AM7" s="763"/>
      <c r="AN7" s="763"/>
      <c r="AO7" s="763"/>
      <c r="AP7" s="763">
        <v>1423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58</v>
      </c>
      <c r="CI7" s="760"/>
      <c r="CJ7" s="760"/>
      <c r="CK7" s="760"/>
      <c r="CL7" s="761"/>
      <c r="CM7" s="759" t="s">
        <v>546</v>
      </c>
      <c r="CN7" s="760"/>
      <c r="CO7" s="760"/>
      <c r="CP7" s="760"/>
      <c r="CQ7" s="761"/>
      <c r="CR7" s="759">
        <v>9</v>
      </c>
      <c r="CS7" s="760"/>
      <c r="CT7" s="760"/>
      <c r="CU7" s="760"/>
      <c r="CV7" s="761"/>
      <c r="CW7" s="759" t="s">
        <v>547</v>
      </c>
      <c r="CX7" s="760"/>
      <c r="CY7" s="760"/>
      <c r="CZ7" s="760"/>
      <c r="DA7" s="761"/>
      <c r="DB7" s="759" t="s">
        <v>547</v>
      </c>
      <c r="DC7" s="760"/>
      <c r="DD7" s="760"/>
      <c r="DE7" s="760"/>
      <c r="DF7" s="761"/>
      <c r="DG7" s="759" t="s">
        <v>547</v>
      </c>
      <c r="DH7" s="760"/>
      <c r="DI7" s="760"/>
      <c r="DJ7" s="760"/>
      <c r="DK7" s="761"/>
      <c r="DL7" s="759" t="s">
        <v>547</v>
      </c>
      <c r="DM7" s="760"/>
      <c r="DN7" s="760"/>
      <c r="DO7" s="760"/>
      <c r="DP7" s="761"/>
      <c r="DQ7" s="759" t="s">
        <v>547</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2085</v>
      </c>
      <c r="R23" s="782"/>
      <c r="S23" s="782"/>
      <c r="T23" s="782"/>
      <c r="U23" s="782"/>
      <c r="V23" s="782">
        <v>1980</v>
      </c>
      <c r="W23" s="782"/>
      <c r="X23" s="782"/>
      <c r="Y23" s="782"/>
      <c r="Z23" s="782"/>
      <c r="AA23" s="782">
        <v>105</v>
      </c>
      <c r="AB23" s="782"/>
      <c r="AC23" s="782"/>
      <c r="AD23" s="782"/>
      <c r="AE23" s="783"/>
      <c r="AF23" s="784">
        <v>92</v>
      </c>
      <c r="AG23" s="782"/>
      <c r="AH23" s="782"/>
      <c r="AI23" s="782"/>
      <c r="AJ23" s="785"/>
      <c r="AK23" s="786"/>
      <c r="AL23" s="787"/>
      <c r="AM23" s="787"/>
      <c r="AN23" s="787"/>
      <c r="AO23" s="787"/>
      <c r="AP23" s="782">
        <v>1423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545</v>
      </c>
      <c r="R28" s="811"/>
      <c r="S28" s="811"/>
      <c r="T28" s="811"/>
      <c r="U28" s="811"/>
      <c r="V28" s="811">
        <v>491</v>
      </c>
      <c r="W28" s="811"/>
      <c r="X28" s="811"/>
      <c r="Y28" s="811"/>
      <c r="Z28" s="811"/>
      <c r="AA28" s="811">
        <v>54</v>
      </c>
      <c r="AB28" s="811"/>
      <c r="AC28" s="811"/>
      <c r="AD28" s="811"/>
      <c r="AE28" s="812"/>
      <c r="AF28" s="813">
        <v>54</v>
      </c>
      <c r="AG28" s="811"/>
      <c r="AH28" s="811"/>
      <c r="AI28" s="811"/>
      <c r="AJ28" s="814"/>
      <c r="AK28" s="815">
        <v>37</v>
      </c>
      <c r="AL28" s="806"/>
      <c r="AM28" s="806"/>
      <c r="AN28" s="806"/>
      <c r="AO28" s="806"/>
      <c r="AP28" s="806" t="s">
        <v>525</v>
      </c>
      <c r="AQ28" s="806"/>
      <c r="AR28" s="806"/>
      <c r="AS28" s="806"/>
      <c r="AT28" s="806"/>
      <c r="AU28" s="806" t="s">
        <v>525</v>
      </c>
      <c r="AV28" s="806"/>
      <c r="AW28" s="806"/>
      <c r="AX28" s="806"/>
      <c r="AY28" s="806"/>
      <c r="AZ28" s="807" t="s">
        <v>525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454</v>
      </c>
      <c r="R29" s="747"/>
      <c r="S29" s="747"/>
      <c r="T29" s="747"/>
      <c r="U29" s="747"/>
      <c r="V29" s="747">
        <v>454</v>
      </c>
      <c r="W29" s="747"/>
      <c r="X29" s="747"/>
      <c r="Y29" s="747"/>
      <c r="Z29" s="747"/>
      <c r="AA29" s="747">
        <v>0</v>
      </c>
      <c r="AB29" s="747"/>
      <c r="AC29" s="747"/>
      <c r="AD29" s="747"/>
      <c r="AE29" s="748"/>
      <c r="AF29" s="749">
        <v>0</v>
      </c>
      <c r="AG29" s="750"/>
      <c r="AH29" s="750"/>
      <c r="AI29" s="750"/>
      <c r="AJ29" s="751"/>
      <c r="AK29" s="818">
        <v>77</v>
      </c>
      <c r="AL29" s="819"/>
      <c r="AM29" s="819"/>
      <c r="AN29" s="819"/>
      <c r="AO29" s="819"/>
      <c r="AP29" s="819" t="s">
        <v>526</v>
      </c>
      <c r="AQ29" s="819"/>
      <c r="AR29" s="819"/>
      <c r="AS29" s="819"/>
      <c r="AT29" s="819"/>
      <c r="AU29" s="819" t="s">
        <v>525</v>
      </c>
      <c r="AV29" s="819"/>
      <c r="AW29" s="819"/>
      <c r="AX29" s="819"/>
      <c r="AY29" s="819"/>
      <c r="AZ29" s="820" t="s">
        <v>525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34</v>
      </c>
      <c r="R30" s="747"/>
      <c r="S30" s="747"/>
      <c r="T30" s="747"/>
      <c r="U30" s="747"/>
      <c r="V30" s="747">
        <v>33</v>
      </c>
      <c r="W30" s="747"/>
      <c r="X30" s="747"/>
      <c r="Y30" s="747"/>
      <c r="Z30" s="747"/>
      <c r="AA30" s="747">
        <v>0</v>
      </c>
      <c r="AB30" s="747"/>
      <c r="AC30" s="747"/>
      <c r="AD30" s="747"/>
      <c r="AE30" s="748"/>
      <c r="AF30" s="749">
        <v>0</v>
      </c>
      <c r="AG30" s="750"/>
      <c r="AH30" s="750"/>
      <c r="AI30" s="750"/>
      <c r="AJ30" s="751"/>
      <c r="AK30" s="818">
        <v>10</v>
      </c>
      <c r="AL30" s="819"/>
      <c r="AM30" s="819"/>
      <c r="AN30" s="819"/>
      <c r="AO30" s="819"/>
      <c r="AP30" s="819" t="s">
        <v>525</v>
      </c>
      <c r="AQ30" s="819"/>
      <c r="AR30" s="819"/>
      <c r="AS30" s="819"/>
      <c r="AT30" s="819"/>
      <c r="AU30" s="819" t="s">
        <v>525</v>
      </c>
      <c r="AV30" s="819"/>
      <c r="AW30" s="819"/>
      <c r="AX30" s="819"/>
      <c r="AY30" s="819"/>
      <c r="AZ30" s="820" t="s">
        <v>525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98</v>
      </c>
      <c r="R31" s="747"/>
      <c r="S31" s="747"/>
      <c r="T31" s="747"/>
      <c r="U31" s="747"/>
      <c r="V31" s="747">
        <v>98</v>
      </c>
      <c r="W31" s="747"/>
      <c r="X31" s="747"/>
      <c r="Y31" s="747"/>
      <c r="Z31" s="747"/>
      <c r="AA31" s="747">
        <v>0</v>
      </c>
      <c r="AB31" s="747"/>
      <c r="AC31" s="747"/>
      <c r="AD31" s="747"/>
      <c r="AE31" s="748"/>
      <c r="AF31" s="749">
        <v>0</v>
      </c>
      <c r="AG31" s="750"/>
      <c r="AH31" s="750"/>
      <c r="AI31" s="750"/>
      <c r="AJ31" s="751"/>
      <c r="AK31" s="818">
        <v>42</v>
      </c>
      <c r="AL31" s="819"/>
      <c r="AM31" s="819"/>
      <c r="AN31" s="819"/>
      <c r="AO31" s="819"/>
      <c r="AP31" s="819">
        <v>205</v>
      </c>
      <c r="AQ31" s="819"/>
      <c r="AR31" s="819"/>
      <c r="AS31" s="819"/>
      <c r="AT31" s="819"/>
      <c r="AU31" s="819">
        <v>102</v>
      </c>
      <c r="AV31" s="819"/>
      <c r="AW31" s="819"/>
      <c r="AX31" s="819"/>
      <c r="AY31" s="819"/>
      <c r="AZ31" s="820" t="s">
        <v>525</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37</v>
      </c>
      <c r="R32" s="747"/>
      <c r="S32" s="747"/>
      <c r="T32" s="747"/>
      <c r="U32" s="747"/>
      <c r="V32" s="747">
        <v>36</v>
      </c>
      <c r="W32" s="747"/>
      <c r="X32" s="747"/>
      <c r="Y32" s="747"/>
      <c r="Z32" s="747"/>
      <c r="AA32" s="747">
        <v>1</v>
      </c>
      <c r="AB32" s="747"/>
      <c r="AC32" s="747"/>
      <c r="AD32" s="747"/>
      <c r="AE32" s="748"/>
      <c r="AF32" s="749">
        <v>1</v>
      </c>
      <c r="AG32" s="750"/>
      <c r="AH32" s="750"/>
      <c r="AI32" s="750"/>
      <c r="AJ32" s="751"/>
      <c r="AK32" s="818">
        <v>15</v>
      </c>
      <c r="AL32" s="819"/>
      <c r="AM32" s="819"/>
      <c r="AN32" s="819"/>
      <c r="AO32" s="819"/>
      <c r="AP32" s="819">
        <v>134</v>
      </c>
      <c r="AQ32" s="819"/>
      <c r="AR32" s="819"/>
      <c r="AS32" s="819"/>
      <c r="AT32" s="819"/>
      <c r="AU32" s="819">
        <v>40</v>
      </c>
      <c r="AV32" s="819"/>
      <c r="AW32" s="819"/>
      <c r="AX32" s="819"/>
      <c r="AY32" s="819"/>
      <c r="AZ32" s="820" t="s">
        <v>525</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55</v>
      </c>
      <c r="AG63" s="830"/>
      <c r="AH63" s="830"/>
      <c r="AI63" s="830"/>
      <c r="AJ63" s="831"/>
      <c r="AK63" s="832"/>
      <c r="AL63" s="827"/>
      <c r="AM63" s="827"/>
      <c r="AN63" s="827"/>
      <c r="AO63" s="827"/>
      <c r="AP63" s="830">
        <v>339</v>
      </c>
      <c r="AQ63" s="830"/>
      <c r="AR63" s="830"/>
      <c r="AS63" s="830"/>
      <c r="AT63" s="830"/>
      <c r="AU63" s="830">
        <v>142</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527</v>
      </c>
      <c r="C68" s="858"/>
      <c r="D68" s="858"/>
      <c r="E68" s="858"/>
      <c r="F68" s="858"/>
      <c r="G68" s="858"/>
      <c r="H68" s="858"/>
      <c r="I68" s="858"/>
      <c r="J68" s="858"/>
      <c r="K68" s="858"/>
      <c r="L68" s="858"/>
      <c r="M68" s="858"/>
      <c r="N68" s="858"/>
      <c r="O68" s="858"/>
      <c r="P68" s="859"/>
      <c r="Q68" s="860">
        <v>79</v>
      </c>
      <c r="R68" s="854"/>
      <c r="S68" s="854"/>
      <c r="T68" s="854"/>
      <c r="U68" s="854"/>
      <c r="V68" s="854">
        <v>76</v>
      </c>
      <c r="W68" s="854"/>
      <c r="X68" s="854"/>
      <c r="Y68" s="854"/>
      <c r="Z68" s="854"/>
      <c r="AA68" s="854">
        <v>3</v>
      </c>
      <c r="AB68" s="854"/>
      <c r="AC68" s="854"/>
      <c r="AD68" s="854"/>
      <c r="AE68" s="854"/>
      <c r="AF68" s="854">
        <v>3</v>
      </c>
      <c r="AG68" s="854"/>
      <c r="AH68" s="854"/>
      <c r="AI68" s="854"/>
      <c r="AJ68" s="854"/>
      <c r="AK68" s="854" t="s">
        <v>525</v>
      </c>
      <c r="AL68" s="854"/>
      <c r="AM68" s="854"/>
      <c r="AN68" s="854"/>
      <c r="AO68" s="854"/>
      <c r="AP68" s="854" t="s">
        <v>525</v>
      </c>
      <c r="AQ68" s="854"/>
      <c r="AR68" s="854"/>
      <c r="AS68" s="854"/>
      <c r="AT68" s="854"/>
      <c r="AU68" s="854" t="s">
        <v>525</v>
      </c>
      <c r="AV68" s="854"/>
      <c r="AW68" s="854"/>
      <c r="AX68" s="854"/>
      <c r="AY68" s="854"/>
      <c r="AZ68" s="855" t="s">
        <v>528</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3673</v>
      </c>
      <c r="R69" s="819"/>
      <c r="S69" s="819"/>
      <c r="T69" s="819"/>
      <c r="U69" s="819"/>
      <c r="V69" s="819">
        <v>3464</v>
      </c>
      <c r="W69" s="819"/>
      <c r="X69" s="819"/>
      <c r="Y69" s="819"/>
      <c r="Z69" s="819"/>
      <c r="AA69" s="819">
        <v>209</v>
      </c>
      <c r="AB69" s="819"/>
      <c r="AC69" s="819"/>
      <c r="AD69" s="819"/>
      <c r="AE69" s="819"/>
      <c r="AF69" s="819">
        <v>173</v>
      </c>
      <c r="AG69" s="819"/>
      <c r="AH69" s="819"/>
      <c r="AI69" s="819"/>
      <c r="AJ69" s="819"/>
      <c r="AK69" s="819">
        <v>70</v>
      </c>
      <c r="AL69" s="819"/>
      <c r="AM69" s="819"/>
      <c r="AN69" s="819"/>
      <c r="AO69" s="819"/>
      <c r="AP69" s="819">
        <v>1398</v>
      </c>
      <c r="AQ69" s="819"/>
      <c r="AR69" s="819"/>
      <c r="AS69" s="819"/>
      <c r="AT69" s="819"/>
      <c r="AU69" s="819">
        <v>23</v>
      </c>
      <c r="AV69" s="819"/>
      <c r="AW69" s="819"/>
      <c r="AX69" s="819"/>
      <c r="AY69" s="819"/>
      <c r="AZ69" s="865" t="s">
        <v>529</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118</v>
      </c>
      <c r="R70" s="819"/>
      <c r="S70" s="819"/>
      <c r="T70" s="819"/>
      <c r="U70" s="819"/>
      <c r="V70" s="819">
        <v>95</v>
      </c>
      <c r="W70" s="819"/>
      <c r="X70" s="819"/>
      <c r="Y70" s="819"/>
      <c r="Z70" s="819"/>
      <c r="AA70" s="819">
        <v>23</v>
      </c>
      <c r="AB70" s="819"/>
      <c r="AC70" s="819"/>
      <c r="AD70" s="819"/>
      <c r="AE70" s="819"/>
      <c r="AF70" s="819">
        <v>23</v>
      </c>
      <c r="AG70" s="819"/>
      <c r="AH70" s="819"/>
      <c r="AI70" s="819"/>
      <c r="AJ70" s="819"/>
      <c r="AK70" s="819" t="s">
        <v>534</v>
      </c>
      <c r="AL70" s="819"/>
      <c r="AM70" s="819"/>
      <c r="AN70" s="819"/>
      <c r="AO70" s="819"/>
      <c r="AP70" s="819" t="s">
        <v>534</v>
      </c>
      <c r="AQ70" s="819"/>
      <c r="AR70" s="819"/>
      <c r="AS70" s="819"/>
      <c r="AT70" s="819"/>
      <c r="AU70" s="819" t="s">
        <v>534</v>
      </c>
      <c r="AV70" s="819"/>
      <c r="AW70" s="819"/>
      <c r="AX70" s="819"/>
      <c r="AY70" s="819"/>
      <c r="AZ70" s="865" t="s">
        <v>530</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83</v>
      </c>
      <c r="R71" s="819"/>
      <c r="S71" s="819"/>
      <c r="T71" s="819"/>
      <c r="U71" s="819"/>
      <c r="V71" s="819">
        <v>70</v>
      </c>
      <c r="W71" s="819"/>
      <c r="X71" s="819"/>
      <c r="Y71" s="819"/>
      <c r="Z71" s="819"/>
      <c r="AA71" s="819">
        <v>13</v>
      </c>
      <c r="AB71" s="819"/>
      <c r="AC71" s="819"/>
      <c r="AD71" s="819"/>
      <c r="AE71" s="819"/>
      <c r="AF71" s="819">
        <v>13</v>
      </c>
      <c r="AG71" s="819"/>
      <c r="AH71" s="819"/>
      <c r="AI71" s="819"/>
      <c r="AJ71" s="819"/>
      <c r="AK71" s="819" t="s">
        <v>534</v>
      </c>
      <c r="AL71" s="819"/>
      <c r="AM71" s="819"/>
      <c r="AN71" s="819"/>
      <c r="AO71" s="819"/>
      <c r="AP71" s="819" t="s">
        <v>534</v>
      </c>
      <c r="AQ71" s="819"/>
      <c r="AR71" s="819"/>
      <c r="AS71" s="819"/>
      <c r="AT71" s="819"/>
      <c r="AU71" s="819" t="s">
        <v>534</v>
      </c>
      <c r="AV71" s="819"/>
      <c r="AW71" s="819"/>
      <c r="AX71" s="819"/>
      <c r="AY71" s="819"/>
      <c r="AZ71" s="865" t="s">
        <v>531</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1</v>
      </c>
      <c r="R72" s="819"/>
      <c r="S72" s="819"/>
      <c r="T72" s="819"/>
      <c r="U72" s="819"/>
      <c r="V72" s="819">
        <v>0</v>
      </c>
      <c r="W72" s="819"/>
      <c r="X72" s="819"/>
      <c r="Y72" s="819"/>
      <c r="Z72" s="819"/>
      <c r="AA72" s="819">
        <v>1</v>
      </c>
      <c r="AB72" s="819"/>
      <c r="AC72" s="819"/>
      <c r="AD72" s="819"/>
      <c r="AE72" s="819"/>
      <c r="AF72" s="819">
        <v>1</v>
      </c>
      <c r="AG72" s="819"/>
      <c r="AH72" s="819"/>
      <c r="AI72" s="819"/>
      <c r="AJ72" s="819"/>
      <c r="AK72" s="819" t="s">
        <v>534</v>
      </c>
      <c r="AL72" s="819"/>
      <c r="AM72" s="819"/>
      <c r="AN72" s="819"/>
      <c r="AO72" s="819"/>
      <c r="AP72" s="819" t="s">
        <v>534</v>
      </c>
      <c r="AQ72" s="819"/>
      <c r="AR72" s="819"/>
      <c r="AS72" s="819"/>
      <c r="AT72" s="819"/>
      <c r="AU72" s="819" t="s">
        <v>534</v>
      </c>
      <c r="AV72" s="819"/>
      <c r="AW72" s="819"/>
      <c r="AX72" s="819"/>
      <c r="AY72" s="819"/>
      <c r="AZ72" s="865" t="s">
        <v>532</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4">
        <v>1374</v>
      </c>
      <c r="R73" s="819"/>
      <c r="S73" s="819"/>
      <c r="T73" s="819"/>
      <c r="U73" s="819"/>
      <c r="V73" s="819">
        <v>1191</v>
      </c>
      <c r="W73" s="819"/>
      <c r="X73" s="819"/>
      <c r="Y73" s="819"/>
      <c r="Z73" s="819"/>
      <c r="AA73" s="819">
        <v>184</v>
      </c>
      <c r="AB73" s="819"/>
      <c r="AC73" s="819"/>
      <c r="AD73" s="819"/>
      <c r="AE73" s="819"/>
      <c r="AF73" s="819">
        <v>184</v>
      </c>
      <c r="AG73" s="819"/>
      <c r="AH73" s="819"/>
      <c r="AI73" s="819"/>
      <c r="AJ73" s="819"/>
      <c r="AK73" s="819">
        <v>0</v>
      </c>
      <c r="AL73" s="819"/>
      <c r="AM73" s="819"/>
      <c r="AN73" s="819"/>
      <c r="AO73" s="819"/>
      <c r="AP73" s="819">
        <v>12</v>
      </c>
      <c r="AQ73" s="819"/>
      <c r="AR73" s="819"/>
      <c r="AS73" s="819"/>
      <c r="AT73" s="819"/>
      <c r="AU73" s="819" t="s">
        <v>534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536</v>
      </c>
      <c r="C74" s="862"/>
      <c r="D74" s="862"/>
      <c r="E74" s="862"/>
      <c r="F74" s="862"/>
      <c r="G74" s="862"/>
      <c r="H74" s="862"/>
      <c r="I74" s="862"/>
      <c r="J74" s="862"/>
      <c r="K74" s="862"/>
      <c r="L74" s="862"/>
      <c r="M74" s="862"/>
      <c r="N74" s="862"/>
      <c r="O74" s="862"/>
      <c r="P74" s="863"/>
      <c r="Q74" s="864">
        <v>34897</v>
      </c>
      <c r="R74" s="819"/>
      <c r="S74" s="819"/>
      <c r="T74" s="819"/>
      <c r="U74" s="819"/>
      <c r="V74" s="819">
        <v>34814</v>
      </c>
      <c r="W74" s="819"/>
      <c r="X74" s="819"/>
      <c r="Y74" s="819"/>
      <c r="Z74" s="819"/>
      <c r="AA74" s="819">
        <v>83</v>
      </c>
      <c r="AB74" s="819"/>
      <c r="AC74" s="819"/>
      <c r="AD74" s="819"/>
      <c r="AE74" s="819"/>
      <c r="AF74" s="819">
        <v>83</v>
      </c>
      <c r="AG74" s="819"/>
      <c r="AH74" s="819"/>
      <c r="AI74" s="819"/>
      <c r="AJ74" s="819"/>
      <c r="AK74" s="819">
        <v>1022</v>
      </c>
      <c r="AL74" s="819"/>
      <c r="AM74" s="819"/>
      <c r="AN74" s="819"/>
      <c r="AO74" s="819"/>
      <c r="AP74" s="819" t="s">
        <v>534</v>
      </c>
      <c r="AQ74" s="819"/>
      <c r="AR74" s="819"/>
      <c r="AS74" s="819"/>
      <c r="AT74" s="819"/>
      <c r="AU74" s="819" t="s">
        <v>534</v>
      </c>
      <c r="AV74" s="819"/>
      <c r="AW74" s="819"/>
      <c r="AX74" s="819"/>
      <c r="AY74" s="819"/>
      <c r="AZ74" s="865" t="s">
        <v>538</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537</v>
      </c>
      <c r="C75" s="862"/>
      <c r="D75" s="862"/>
      <c r="E75" s="862"/>
      <c r="F75" s="862"/>
      <c r="G75" s="862"/>
      <c r="H75" s="862"/>
      <c r="I75" s="862"/>
      <c r="J75" s="862"/>
      <c r="K75" s="862"/>
      <c r="L75" s="862"/>
      <c r="M75" s="862"/>
      <c r="N75" s="862"/>
      <c r="O75" s="862"/>
      <c r="P75" s="863"/>
      <c r="Q75" s="867">
        <v>328</v>
      </c>
      <c r="R75" s="868"/>
      <c r="S75" s="868"/>
      <c r="T75" s="868"/>
      <c r="U75" s="818"/>
      <c r="V75" s="869">
        <v>163</v>
      </c>
      <c r="W75" s="868"/>
      <c r="X75" s="868"/>
      <c r="Y75" s="868"/>
      <c r="Z75" s="818"/>
      <c r="AA75" s="869">
        <v>165</v>
      </c>
      <c r="AB75" s="868"/>
      <c r="AC75" s="868"/>
      <c r="AD75" s="868"/>
      <c r="AE75" s="818"/>
      <c r="AF75" s="869">
        <v>165</v>
      </c>
      <c r="AG75" s="868"/>
      <c r="AH75" s="868"/>
      <c r="AI75" s="868"/>
      <c r="AJ75" s="818"/>
      <c r="AK75" s="869" t="s">
        <v>534</v>
      </c>
      <c r="AL75" s="868"/>
      <c r="AM75" s="868"/>
      <c r="AN75" s="868"/>
      <c r="AO75" s="818"/>
      <c r="AP75" s="869" t="s">
        <v>534</v>
      </c>
      <c r="AQ75" s="868"/>
      <c r="AR75" s="868"/>
      <c r="AS75" s="868"/>
      <c r="AT75" s="818"/>
      <c r="AU75" s="869" t="s">
        <v>534</v>
      </c>
      <c r="AV75" s="868"/>
      <c r="AW75" s="868"/>
      <c r="AX75" s="868"/>
      <c r="AY75" s="818"/>
      <c r="AZ75" s="865" t="s">
        <v>539</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7">
        <v>406</v>
      </c>
      <c r="R76" s="868"/>
      <c r="S76" s="868"/>
      <c r="T76" s="868"/>
      <c r="U76" s="818"/>
      <c r="V76" s="869">
        <v>393</v>
      </c>
      <c r="W76" s="868"/>
      <c r="X76" s="868"/>
      <c r="Y76" s="868"/>
      <c r="Z76" s="818"/>
      <c r="AA76" s="869">
        <v>14</v>
      </c>
      <c r="AB76" s="868"/>
      <c r="AC76" s="868"/>
      <c r="AD76" s="868"/>
      <c r="AE76" s="818"/>
      <c r="AF76" s="869">
        <v>14</v>
      </c>
      <c r="AG76" s="868"/>
      <c r="AH76" s="868"/>
      <c r="AI76" s="868"/>
      <c r="AJ76" s="818"/>
      <c r="AK76" s="869">
        <v>98</v>
      </c>
      <c r="AL76" s="868"/>
      <c r="AM76" s="868"/>
      <c r="AN76" s="868"/>
      <c r="AO76" s="818"/>
      <c r="AP76" s="869" t="s">
        <v>534</v>
      </c>
      <c r="AQ76" s="868"/>
      <c r="AR76" s="868"/>
      <c r="AS76" s="868"/>
      <c r="AT76" s="818"/>
      <c r="AU76" s="869" t="s">
        <v>541</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542</v>
      </c>
      <c r="C77" s="862"/>
      <c r="D77" s="862"/>
      <c r="E77" s="862"/>
      <c r="F77" s="862"/>
      <c r="G77" s="862"/>
      <c r="H77" s="862"/>
      <c r="I77" s="862"/>
      <c r="J77" s="862"/>
      <c r="K77" s="862"/>
      <c r="L77" s="862"/>
      <c r="M77" s="862"/>
      <c r="N77" s="862"/>
      <c r="O77" s="862"/>
      <c r="P77" s="863"/>
      <c r="Q77" s="867">
        <v>1408</v>
      </c>
      <c r="R77" s="868"/>
      <c r="S77" s="868"/>
      <c r="T77" s="868"/>
      <c r="U77" s="818"/>
      <c r="V77" s="869">
        <v>1385</v>
      </c>
      <c r="W77" s="868"/>
      <c r="X77" s="868"/>
      <c r="Y77" s="868"/>
      <c r="Z77" s="818"/>
      <c r="AA77" s="869">
        <v>23</v>
      </c>
      <c r="AB77" s="868"/>
      <c r="AC77" s="868"/>
      <c r="AD77" s="868"/>
      <c r="AE77" s="818"/>
      <c r="AF77" s="869">
        <v>23</v>
      </c>
      <c r="AG77" s="868"/>
      <c r="AH77" s="868"/>
      <c r="AI77" s="868"/>
      <c r="AJ77" s="818"/>
      <c r="AK77" s="869" t="s">
        <v>541</v>
      </c>
      <c r="AL77" s="868"/>
      <c r="AM77" s="868"/>
      <c r="AN77" s="868"/>
      <c r="AO77" s="818"/>
      <c r="AP77" s="869" t="s">
        <v>534</v>
      </c>
      <c r="AQ77" s="868"/>
      <c r="AR77" s="868"/>
      <c r="AS77" s="868"/>
      <c r="AT77" s="818"/>
      <c r="AU77" s="869" t="s">
        <v>534</v>
      </c>
      <c r="AV77" s="868"/>
      <c r="AW77" s="868"/>
      <c r="AX77" s="868"/>
      <c r="AY77" s="818"/>
      <c r="AZ77" s="865" t="s">
        <v>528</v>
      </c>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543</v>
      </c>
      <c r="C78" s="862"/>
      <c r="D78" s="862"/>
      <c r="E78" s="862"/>
      <c r="F78" s="862"/>
      <c r="G78" s="862"/>
      <c r="H78" s="862"/>
      <c r="I78" s="862"/>
      <c r="J78" s="862"/>
      <c r="K78" s="862"/>
      <c r="L78" s="862"/>
      <c r="M78" s="862"/>
      <c r="N78" s="862"/>
      <c r="O78" s="862"/>
      <c r="P78" s="863"/>
      <c r="Q78" s="864">
        <v>600986</v>
      </c>
      <c r="R78" s="819"/>
      <c r="S78" s="819"/>
      <c r="T78" s="819"/>
      <c r="U78" s="819"/>
      <c r="V78" s="819">
        <v>579982</v>
      </c>
      <c r="W78" s="819"/>
      <c r="X78" s="819"/>
      <c r="Y78" s="819"/>
      <c r="Z78" s="819"/>
      <c r="AA78" s="819">
        <v>21004</v>
      </c>
      <c r="AB78" s="819"/>
      <c r="AC78" s="819"/>
      <c r="AD78" s="819"/>
      <c r="AE78" s="819"/>
      <c r="AF78" s="819">
        <v>21004</v>
      </c>
      <c r="AG78" s="819"/>
      <c r="AH78" s="819"/>
      <c r="AI78" s="819"/>
      <c r="AJ78" s="819"/>
      <c r="AK78" s="819">
        <v>6841</v>
      </c>
      <c r="AL78" s="819"/>
      <c r="AM78" s="819"/>
      <c r="AN78" s="819"/>
      <c r="AO78" s="819"/>
      <c r="AP78" s="819" t="s">
        <v>534</v>
      </c>
      <c r="AQ78" s="819"/>
      <c r="AR78" s="819"/>
      <c r="AS78" s="819"/>
      <c r="AT78" s="819"/>
      <c r="AU78" s="819" t="s">
        <v>534</v>
      </c>
      <c r="AV78" s="819"/>
      <c r="AW78" s="819"/>
      <c r="AX78" s="819"/>
      <c r="AY78" s="819"/>
      <c r="AZ78" s="865" t="s">
        <v>544</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21686</v>
      </c>
      <c r="AG88" s="830"/>
      <c r="AH88" s="830"/>
      <c r="AI88" s="830"/>
      <c r="AJ88" s="830"/>
      <c r="AK88" s="827"/>
      <c r="AL88" s="827"/>
      <c r="AM88" s="827"/>
      <c r="AN88" s="827"/>
      <c r="AO88" s="827"/>
      <c r="AP88" s="830">
        <v>1410</v>
      </c>
      <c r="AQ88" s="830"/>
      <c r="AR88" s="830"/>
      <c r="AS88" s="830"/>
      <c r="AT88" s="830"/>
      <c r="AU88" s="830">
        <v>23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9</v>
      </c>
      <c r="CS102" s="838"/>
      <c r="CT102" s="838"/>
      <c r="CU102" s="838"/>
      <c r="CV102" s="881"/>
      <c r="CW102" s="880" t="s">
        <v>548</v>
      </c>
      <c r="CX102" s="838"/>
      <c r="CY102" s="838"/>
      <c r="CZ102" s="838"/>
      <c r="DA102" s="881"/>
      <c r="DB102" s="880" t="s">
        <v>548</v>
      </c>
      <c r="DC102" s="838"/>
      <c r="DD102" s="838"/>
      <c r="DE102" s="838"/>
      <c r="DF102" s="881"/>
      <c r="DG102" s="880" t="s">
        <v>548</v>
      </c>
      <c r="DH102" s="838"/>
      <c r="DI102" s="838"/>
      <c r="DJ102" s="838"/>
      <c r="DK102" s="881"/>
      <c r="DL102" s="880" t="s">
        <v>549</v>
      </c>
      <c r="DM102" s="838"/>
      <c r="DN102" s="838"/>
      <c r="DO102" s="838"/>
      <c r="DP102" s="881"/>
      <c r="DQ102" s="880" t="s">
        <v>549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285</v>
      </c>
      <c r="AG109" s="883"/>
      <c r="AH109" s="883"/>
      <c r="AI109" s="883"/>
      <c r="AJ109" s="884"/>
      <c r="AK109" s="882" t="s">
        <v>284</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285</v>
      </c>
      <c r="BW109" s="883"/>
      <c r="BX109" s="883"/>
      <c r="BY109" s="883"/>
      <c r="BZ109" s="884"/>
      <c r="CA109" s="882" t="s">
        <v>284</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285</v>
      </c>
      <c r="DM109" s="883"/>
      <c r="DN109" s="883"/>
      <c r="DO109" s="883"/>
      <c r="DP109" s="884"/>
      <c r="DQ109" s="882" t="s">
        <v>284</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121719</v>
      </c>
      <c r="AB110" s="890"/>
      <c r="AC110" s="890"/>
      <c r="AD110" s="890"/>
      <c r="AE110" s="891"/>
      <c r="AF110" s="892">
        <v>117910</v>
      </c>
      <c r="AG110" s="890"/>
      <c r="AH110" s="890"/>
      <c r="AI110" s="890"/>
      <c r="AJ110" s="891"/>
      <c r="AK110" s="892">
        <v>95724</v>
      </c>
      <c r="AL110" s="890"/>
      <c r="AM110" s="890"/>
      <c r="AN110" s="890"/>
      <c r="AO110" s="891"/>
      <c r="AP110" s="893">
        <v>7.9</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1179416</v>
      </c>
      <c r="BR110" s="927"/>
      <c r="BS110" s="927"/>
      <c r="BT110" s="927"/>
      <c r="BU110" s="927"/>
      <c r="BV110" s="927">
        <v>1381506</v>
      </c>
      <c r="BW110" s="927"/>
      <c r="BX110" s="927"/>
      <c r="BY110" s="927"/>
      <c r="BZ110" s="927"/>
      <c r="CA110" s="927">
        <v>1423379</v>
      </c>
      <c r="CB110" s="927"/>
      <c r="CC110" s="927"/>
      <c r="CD110" s="927"/>
      <c r="CE110" s="927"/>
      <c r="CF110" s="941">
        <v>117.6</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157011</v>
      </c>
      <c r="BR112" s="920"/>
      <c r="BS112" s="920"/>
      <c r="BT112" s="920"/>
      <c r="BU112" s="920"/>
      <c r="BV112" s="920">
        <v>149380</v>
      </c>
      <c r="BW112" s="920"/>
      <c r="BX112" s="920"/>
      <c r="BY112" s="920"/>
      <c r="BZ112" s="920"/>
      <c r="CA112" s="920">
        <v>141957</v>
      </c>
      <c r="CB112" s="920"/>
      <c r="CC112" s="920"/>
      <c r="CD112" s="920"/>
      <c r="CE112" s="920"/>
      <c r="CF112" s="914">
        <v>11.7</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9867</v>
      </c>
      <c r="AB113" s="934"/>
      <c r="AC113" s="934"/>
      <c r="AD113" s="934"/>
      <c r="AE113" s="935"/>
      <c r="AF113" s="936">
        <v>9672</v>
      </c>
      <c r="AG113" s="934"/>
      <c r="AH113" s="934"/>
      <c r="AI113" s="934"/>
      <c r="AJ113" s="935"/>
      <c r="AK113" s="936">
        <v>9662</v>
      </c>
      <c r="AL113" s="934"/>
      <c r="AM113" s="934"/>
      <c r="AN113" s="934"/>
      <c r="AO113" s="935"/>
      <c r="AP113" s="937">
        <v>0.8</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51593</v>
      </c>
      <c r="BR113" s="920"/>
      <c r="BS113" s="920"/>
      <c r="BT113" s="920"/>
      <c r="BU113" s="920"/>
      <c r="BV113" s="920">
        <v>48708</v>
      </c>
      <c r="BW113" s="920"/>
      <c r="BX113" s="920"/>
      <c r="BY113" s="920"/>
      <c r="BZ113" s="920"/>
      <c r="CA113" s="920">
        <v>65719</v>
      </c>
      <c r="CB113" s="920"/>
      <c r="CC113" s="920"/>
      <c r="CD113" s="920"/>
      <c r="CE113" s="920"/>
      <c r="CF113" s="914">
        <v>5.4</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6876</v>
      </c>
      <c r="AB114" s="959"/>
      <c r="AC114" s="959"/>
      <c r="AD114" s="959"/>
      <c r="AE114" s="960"/>
      <c r="AF114" s="961">
        <v>8641</v>
      </c>
      <c r="AG114" s="959"/>
      <c r="AH114" s="959"/>
      <c r="AI114" s="959"/>
      <c r="AJ114" s="960"/>
      <c r="AK114" s="961">
        <v>9709</v>
      </c>
      <c r="AL114" s="959"/>
      <c r="AM114" s="959"/>
      <c r="AN114" s="959"/>
      <c r="AO114" s="960"/>
      <c r="AP114" s="962">
        <v>0.8</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393013</v>
      </c>
      <c r="BR114" s="920"/>
      <c r="BS114" s="920"/>
      <c r="BT114" s="920"/>
      <c r="BU114" s="920"/>
      <c r="BV114" s="920">
        <v>354311</v>
      </c>
      <c r="BW114" s="920"/>
      <c r="BX114" s="920"/>
      <c r="BY114" s="920"/>
      <c r="BZ114" s="920"/>
      <c r="CA114" s="920">
        <v>330749</v>
      </c>
      <c r="CB114" s="920"/>
      <c r="CC114" s="920"/>
      <c r="CD114" s="920"/>
      <c r="CE114" s="920"/>
      <c r="CF114" s="914">
        <v>27.3</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138462</v>
      </c>
      <c r="AB117" s="966"/>
      <c r="AC117" s="966"/>
      <c r="AD117" s="966"/>
      <c r="AE117" s="967"/>
      <c r="AF117" s="965">
        <v>136223</v>
      </c>
      <c r="AG117" s="966"/>
      <c r="AH117" s="966"/>
      <c r="AI117" s="966"/>
      <c r="AJ117" s="967"/>
      <c r="AK117" s="965">
        <v>115095</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285</v>
      </c>
      <c r="AG118" s="883"/>
      <c r="AH118" s="883"/>
      <c r="AI118" s="883"/>
      <c r="AJ118" s="884"/>
      <c r="AK118" s="882" t="s">
        <v>284</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428</v>
      </c>
      <c r="BP118" s="994"/>
      <c r="BQ118" s="985">
        <v>1781033</v>
      </c>
      <c r="BR118" s="986"/>
      <c r="BS118" s="986"/>
      <c r="BT118" s="986"/>
      <c r="BU118" s="986"/>
      <c r="BV118" s="986">
        <v>1933905</v>
      </c>
      <c r="BW118" s="986"/>
      <c r="BX118" s="986"/>
      <c r="BY118" s="986"/>
      <c r="BZ118" s="986"/>
      <c r="CA118" s="986">
        <v>1961804</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1768500</v>
      </c>
      <c r="BR119" s="927"/>
      <c r="BS119" s="927"/>
      <c r="BT119" s="927"/>
      <c r="BU119" s="927"/>
      <c r="BV119" s="927">
        <v>1738697</v>
      </c>
      <c r="BW119" s="927"/>
      <c r="BX119" s="927"/>
      <c r="BY119" s="927"/>
      <c r="BZ119" s="927"/>
      <c r="CA119" s="927">
        <v>1834849</v>
      </c>
      <c r="CB119" s="927"/>
      <c r="CC119" s="927"/>
      <c r="CD119" s="927"/>
      <c r="CE119" s="927"/>
      <c r="CF119" s="941">
        <v>151.6</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434</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112483</v>
      </c>
      <c r="DH120" s="927"/>
      <c r="DI120" s="927"/>
      <c r="DJ120" s="927"/>
      <c r="DK120" s="927"/>
      <c r="DL120" s="927">
        <v>107474</v>
      </c>
      <c r="DM120" s="927"/>
      <c r="DN120" s="927"/>
      <c r="DO120" s="927"/>
      <c r="DP120" s="927"/>
      <c r="DQ120" s="927">
        <v>102368</v>
      </c>
      <c r="DR120" s="927"/>
      <c r="DS120" s="927"/>
      <c r="DT120" s="927"/>
      <c r="DU120" s="927"/>
      <c r="DV120" s="928">
        <v>8.5</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1372495</v>
      </c>
      <c r="BR121" s="986"/>
      <c r="BS121" s="986"/>
      <c r="BT121" s="986"/>
      <c r="BU121" s="986"/>
      <c r="BV121" s="986">
        <v>1505975</v>
      </c>
      <c r="BW121" s="986"/>
      <c r="BX121" s="986"/>
      <c r="BY121" s="986"/>
      <c r="BZ121" s="986"/>
      <c r="CA121" s="986">
        <v>1505010</v>
      </c>
      <c r="CB121" s="986"/>
      <c r="CC121" s="986"/>
      <c r="CD121" s="986"/>
      <c r="CE121" s="986"/>
      <c r="CF121" s="1024">
        <v>124.4</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44528</v>
      </c>
      <c r="DH121" s="920"/>
      <c r="DI121" s="920"/>
      <c r="DJ121" s="920"/>
      <c r="DK121" s="920"/>
      <c r="DL121" s="920">
        <v>41906</v>
      </c>
      <c r="DM121" s="920"/>
      <c r="DN121" s="920"/>
      <c r="DO121" s="920"/>
      <c r="DP121" s="920"/>
      <c r="DQ121" s="920">
        <v>39589</v>
      </c>
      <c r="DR121" s="920"/>
      <c r="DS121" s="920"/>
      <c r="DT121" s="920"/>
      <c r="DU121" s="920"/>
      <c r="DV121" s="921">
        <v>3.3</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437</v>
      </c>
      <c r="BP122" s="994"/>
      <c r="BQ122" s="1034">
        <v>3140995</v>
      </c>
      <c r="BR122" s="1035"/>
      <c r="BS122" s="1035"/>
      <c r="BT122" s="1035"/>
      <c r="BU122" s="1035"/>
      <c r="BV122" s="1035">
        <v>3244672</v>
      </c>
      <c r="BW122" s="1035"/>
      <c r="BX122" s="1035"/>
      <c r="BY122" s="1035"/>
      <c r="BZ122" s="1035"/>
      <c r="CA122" s="1035">
        <v>3339859</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448</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1349541</v>
      </c>
      <c r="AB129" s="959"/>
      <c r="AC129" s="959"/>
      <c r="AD129" s="959"/>
      <c r="AE129" s="960"/>
      <c r="AF129" s="961">
        <v>1366095</v>
      </c>
      <c r="AG129" s="959"/>
      <c r="AH129" s="959"/>
      <c r="AI129" s="959"/>
      <c r="AJ129" s="960"/>
      <c r="AK129" s="961">
        <v>1328217</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1.4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104404</v>
      </c>
      <c r="AB130" s="959"/>
      <c r="AC130" s="959"/>
      <c r="AD130" s="959"/>
      <c r="AE130" s="960"/>
      <c r="AF130" s="961">
        <v>112166</v>
      </c>
      <c r="AG130" s="959"/>
      <c r="AH130" s="959"/>
      <c r="AI130" s="959"/>
      <c r="AJ130" s="960"/>
      <c r="AK130" s="961">
        <v>118245</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1245137</v>
      </c>
      <c r="AB131" s="998"/>
      <c r="AC131" s="998"/>
      <c r="AD131" s="998"/>
      <c r="AE131" s="999"/>
      <c r="AF131" s="1000">
        <v>1253929</v>
      </c>
      <c r="AG131" s="998"/>
      <c r="AH131" s="998"/>
      <c r="AI131" s="998"/>
      <c r="AJ131" s="999"/>
      <c r="AK131" s="1000">
        <v>1209972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2.7352813390000001</v>
      </c>
      <c r="AB132" s="1104"/>
      <c r="AC132" s="1104"/>
      <c r="AD132" s="1104"/>
      <c r="AE132" s="1105"/>
      <c r="AF132" s="1106">
        <v>1.9185296780000001</v>
      </c>
      <c r="AG132" s="1104"/>
      <c r="AH132" s="1104"/>
      <c r="AI132" s="1104"/>
      <c r="AJ132" s="1105"/>
      <c r="AK132" s="1106">
        <v>-0.260336603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3.8</v>
      </c>
      <c r="AB133" s="1111"/>
      <c r="AC133" s="1111"/>
      <c r="AD133" s="1111"/>
      <c r="AE133" s="1112"/>
      <c r="AF133" s="1110">
        <v>2.9</v>
      </c>
      <c r="AG133" s="1111"/>
      <c r="AH133" s="1111"/>
      <c r="AI133" s="1111"/>
      <c r="AJ133" s="1112"/>
      <c r="AK133" s="1110">
        <v>1.4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397951</v>
      </c>
      <c r="L9" s="264">
        <v>126938</v>
      </c>
      <c r="M9" s="265">
        <v>198661</v>
      </c>
      <c r="N9" s="266">
        <v>-36.1</v>
      </c>
    </row>
    <row r="10" spans="1:16">
      <c r="A10" s="248"/>
      <c r="B10" s="244"/>
      <c r="C10" s="244"/>
      <c r="D10" s="244"/>
      <c r="E10" s="244"/>
      <c r="F10" s="244"/>
      <c r="G10" s="1119" t="s">
        <v>470</v>
      </c>
      <c r="H10" s="1120"/>
      <c r="I10" s="1120"/>
      <c r="J10" s="1121"/>
      <c r="K10" s="267">
        <v>40944</v>
      </c>
      <c r="L10" s="268">
        <v>13060</v>
      </c>
      <c r="M10" s="269">
        <v>22571</v>
      </c>
      <c r="N10" s="270">
        <v>-42.1</v>
      </c>
    </row>
    <row r="11" spans="1:16" ht="13.5" customHeight="1">
      <c r="A11" s="248"/>
      <c r="B11" s="244"/>
      <c r="C11" s="244"/>
      <c r="D11" s="244"/>
      <c r="E11" s="244"/>
      <c r="F11" s="244"/>
      <c r="G11" s="1119" t="s">
        <v>471</v>
      </c>
      <c r="H11" s="1120"/>
      <c r="I11" s="1120"/>
      <c r="J11" s="1121"/>
      <c r="K11" s="267">
        <v>86330</v>
      </c>
      <c r="L11" s="268">
        <v>27537</v>
      </c>
      <c r="M11" s="269">
        <v>24639</v>
      </c>
      <c r="N11" s="270">
        <v>11.8</v>
      </c>
    </row>
    <row r="12" spans="1:16" ht="13.5" customHeight="1">
      <c r="A12" s="248"/>
      <c r="B12" s="244"/>
      <c r="C12" s="244"/>
      <c r="D12" s="244"/>
      <c r="E12" s="244"/>
      <c r="F12" s="244"/>
      <c r="G12" s="1119" t="s">
        <v>472</v>
      </c>
      <c r="H12" s="1120"/>
      <c r="I12" s="1120"/>
      <c r="J12" s="1121"/>
      <c r="K12" s="267" t="s">
        <v>473</v>
      </c>
      <c r="L12" s="268" t="s">
        <v>473</v>
      </c>
      <c r="M12" s="269">
        <v>3341</v>
      </c>
      <c r="N12" s="270" t="s">
        <v>473</v>
      </c>
    </row>
    <row r="13" spans="1:16" ht="13.5" customHeight="1">
      <c r="A13" s="248"/>
      <c r="B13" s="244"/>
      <c r="C13" s="244"/>
      <c r="D13" s="244"/>
      <c r="E13" s="244"/>
      <c r="F13" s="244"/>
      <c r="G13" s="1119" t="s">
        <v>474</v>
      </c>
      <c r="H13" s="1120"/>
      <c r="I13" s="1120"/>
      <c r="J13" s="1121"/>
      <c r="K13" s="267" t="s">
        <v>473</v>
      </c>
      <c r="L13" s="268" t="s">
        <v>473</v>
      </c>
      <c r="M13" s="269" t="s">
        <v>473</v>
      </c>
      <c r="N13" s="270" t="s">
        <v>473</v>
      </c>
    </row>
    <row r="14" spans="1:16" ht="13.5" customHeight="1">
      <c r="A14" s="248"/>
      <c r="B14" s="244"/>
      <c r="C14" s="244"/>
      <c r="D14" s="244"/>
      <c r="E14" s="244"/>
      <c r="F14" s="244"/>
      <c r="G14" s="1119" t="s">
        <v>475</v>
      </c>
      <c r="H14" s="1120"/>
      <c r="I14" s="1120"/>
      <c r="J14" s="1121"/>
      <c r="K14" s="267" t="s">
        <v>473</v>
      </c>
      <c r="L14" s="268" t="s">
        <v>473</v>
      </c>
      <c r="M14" s="269">
        <v>9231</v>
      </c>
      <c r="N14" s="270" t="s">
        <v>473</v>
      </c>
    </row>
    <row r="15" spans="1:16" ht="13.5" customHeight="1">
      <c r="A15" s="248"/>
      <c r="B15" s="244"/>
      <c r="C15" s="244"/>
      <c r="D15" s="244"/>
      <c r="E15" s="244"/>
      <c r="F15" s="244"/>
      <c r="G15" s="1119" t="s">
        <v>476</v>
      </c>
      <c r="H15" s="1120"/>
      <c r="I15" s="1120"/>
      <c r="J15" s="1121"/>
      <c r="K15" s="267">
        <v>9015</v>
      </c>
      <c r="L15" s="268">
        <v>2876</v>
      </c>
      <c r="M15" s="269">
        <v>4542</v>
      </c>
      <c r="N15" s="270">
        <v>-36.700000000000003</v>
      </c>
    </row>
    <row r="16" spans="1:16">
      <c r="A16" s="248"/>
      <c r="B16" s="244"/>
      <c r="C16" s="244"/>
      <c r="D16" s="244"/>
      <c r="E16" s="244"/>
      <c r="F16" s="244"/>
      <c r="G16" s="1122" t="s">
        <v>477</v>
      </c>
      <c r="H16" s="1123"/>
      <c r="I16" s="1123"/>
      <c r="J16" s="1124"/>
      <c r="K16" s="268">
        <v>-47445</v>
      </c>
      <c r="L16" s="268">
        <v>-15134</v>
      </c>
      <c r="M16" s="269">
        <v>-20623</v>
      </c>
      <c r="N16" s="270">
        <v>-26.6</v>
      </c>
    </row>
    <row r="17" spans="1:16">
      <c r="A17" s="248"/>
      <c r="B17" s="244"/>
      <c r="C17" s="244"/>
      <c r="D17" s="244"/>
      <c r="E17" s="244"/>
      <c r="F17" s="244"/>
      <c r="G17" s="1122" t="s">
        <v>169</v>
      </c>
      <c r="H17" s="1123"/>
      <c r="I17" s="1123"/>
      <c r="J17" s="1124"/>
      <c r="K17" s="268">
        <v>486795</v>
      </c>
      <c r="L17" s="268">
        <v>155278</v>
      </c>
      <c r="M17" s="269">
        <v>242361</v>
      </c>
      <c r="N17" s="270">
        <v>-35.9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15.31</v>
      </c>
      <c r="L21" s="281">
        <v>22.07</v>
      </c>
      <c r="M21" s="282">
        <v>-6.76</v>
      </c>
      <c r="N21" s="249"/>
      <c r="O21" s="283"/>
      <c r="P21" s="279"/>
    </row>
    <row r="22" spans="1:16" s="284" customFormat="1">
      <c r="A22" s="279"/>
      <c r="B22" s="249"/>
      <c r="C22" s="249"/>
      <c r="D22" s="249"/>
      <c r="E22" s="249"/>
      <c r="F22" s="249"/>
      <c r="G22" s="1114" t="s">
        <v>483</v>
      </c>
      <c r="H22" s="1115"/>
      <c r="I22" s="1115"/>
      <c r="J22" s="1116"/>
      <c r="K22" s="285">
        <v>92</v>
      </c>
      <c r="L22" s="286">
        <v>93.5</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95724</v>
      </c>
      <c r="L32" s="294">
        <v>30534</v>
      </c>
      <c r="M32" s="295">
        <v>131612</v>
      </c>
      <c r="N32" s="296">
        <v>-76.8</v>
      </c>
    </row>
    <row r="33" spans="1:16" ht="13.5" customHeight="1">
      <c r="A33" s="248"/>
      <c r="B33" s="244"/>
      <c r="C33" s="244"/>
      <c r="D33" s="244"/>
      <c r="E33" s="244"/>
      <c r="F33" s="244"/>
      <c r="G33" s="1130" t="s">
        <v>487</v>
      </c>
      <c r="H33" s="1131"/>
      <c r="I33" s="1131"/>
      <c r="J33" s="1132"/>
      <c r="K33" s="294" t="s">
        <v>473</v>
      </c>
      <c r="L33" s="294" t="s">
        <v>473</v>
      </c>
      <c r="M33" s="295" t="s">
        <v>473</v>
      </c>
      <c r="N33" s="296" t="s">
        <v>473</v>
      </c>
    </row>
    <row r="34" spans="1:16" ht="27" customHeight="1">
      <c r="A34" s="248"/>
      <c r="B34" s="244"/>
      <c r="C34" s="244"/>
      <c r="D34" s="244"/>
      <c r="E34" s="244"/>
      <c r="F34" s="244"/>
      <c r="G34" s="1130" t="s">
        <v>488</v>
      </c>
      <c r="H34" s="1131"/>
      <c r="I34" s="1131"/>
      <c r="J34" s="1132"/>
      <c r="K34" s="294" t="s">
        <v>473</v>
      </c>
      <c r="L34" s="294" t="s">
        <v>473</v>
      </c>
      <c r="M34" s="295">
        <v>41</v>
      </c>
      <c r="N34" s="296" t="s">
        <v>473</v>
      </c>
    </row>
    <row r="35" spans="1:16" ht="27" customHeight="1">
      <c r="A35" s="248"/>
      <c r="B35" s="244"/>
      <c r="C35" s="244"/>
      <c r="D35" s="244"/>
      <c r="E35" s="244"/>
      <c r="F35" s="244"/>
      <c r="G35" s="1130" t="s">
        <v>489</v>
      </c>
      <c r="H35" s="1131"/>
      <c r="I35" s="1131"/>
      <c r="J35" s="1132"/>
      <c r="K35" s="294">
        <v>9662</v>
      </c>
      <c r="L35" s="294">
        <v>3082</v>
      </c>
      <c r="M35" s="295">
        <v>31555</v>
      </c>
      <c r="N35" s="296">
        <v>-90.2</v>
      </c>
    </row>
    <row r="36" spans="1:16" ht="27" customHeight="1">
      <c r="A36" s="248"/>
      <c r="B36" s="244"/>
      <c r="C36" s="244"/>
      <c r="D36" s="244"/>
      <c r="E36" s="244"/>
      <c r="F36" s="244"/>
      <c r="G36" s="1130" t="s">
        <v>490</v>
      </c>
      <c r="H36" s="1131"/>
      <c r="I36" s="1131"/>
      <c r="J36" s="1132"/>
      <c r="K36" s="294">
        <v>9709</v>
      </c>
      <c r="L36" s="294">
        <v>3097</v>
      </c>
      <c r="M36" s="295">
        <v>5720</v>
      </c>
      <c r="N36" s="296">
        <v>-45.9</v>
      </c>
    </row>
    <row r="37" spans="1:16" ht="13.5" customHeight="1">
      <c r="A37" s="248"/>
      <c r="B37" s="244"/>
      <c r="C37" s="244"/>
      <c r="D37" s="244"/>
      <c r="E37" s="244"/>
      <c r="F37" s="244"/>
      <c r="G37" s="1130" t="s">
        <v>491</v>
      </c>
      <c r="H37" s="1131"/>
      <c r="I37" s="1131"/>
      <c r="J37" s="1132"/>
      <c r="K37" s="294" t="s">
        <v>473</v>
      </c>
      <c r="L37" s="294" t="s">
        <v>473</v>
      </c>
      <c r="M37" s="295">
        <v>1648</v>
      </c>
      <c r="N37" s="296" t="s">
        <v>473</v>
      </c>
    </row>
    <row r="38" spans="1:16" ht="27" customHeight="1">
      <c r="A38" s="248"/>
      <c r="B38" s="244"/>
      <c r="C38" s="244"/>
      <c r="D38" s="244"/>
      <c r="E38" s="244"/>
      <c r="F38" s="244"/>
      <c r="G38" s="1133" t="s">
        <v>492</v>
      </c>
      <c r="H38" s="1134"/>
      <c r="I38" s="1134"/>
      <c r="J38" s="1135"/>
      <c r="K38" s="297" t="s">
        <v>473</v>
      </c>
      <c r="L38" s="297" t="s">
        <v>473</v>
      </c>
      <c r="M38" s="298">
        <v>64</v>
      </c>
      <c r="N38" s="299" t="s">
        <v>473</v>
      </c>
      <c r="O38" s="293"/>
    </row>
    <row r="39" spans="1:16">
      <c r="A39" s="248"/>
      <c r="B39" s="244"/>
      <c r="C39" s="244"/>
      <c r="D39" s="244"/>
      <c r="E39" s="244"/>
      <c r="F39" s="244"/>
      <c r="G39" s="1133" t="s">
        <v>493</v>
      </c>
      <c r="H39" s="1134"/>
      <c r="I39" s="1134"/>
      <c r="J39" s="1135"/>
      <c r="K39" s="300" t="s">
        <v>473</v>
      </c>
      <c r="L39" s="300" t="s">
        <v>473</v>
      </c>
      <c r="M39" s="301">
        <v>-9298</v>
      </c>
      <c r="N39" s="302" t="s">
        <v>473</v>
      </c>
      <c r="O39" s="293"/>
    </row>
    <row r="40" spans="1:16" ht="27" customHeight="1">
      <c r="A40" s="248"/>
      <c r="B40" s="244"/>
      <c r="C40" s="244"/>
      <c r="D40" s="244"/>
      <c r="E40" s="244"/>
      <c r="F40" s="244"/>
      <c r="G40" s="1130" t="s">
        <v>494</v>
      </c>
      <c r="H40" s="1131"/>
      <c r="I40" s="1131"/>
      <c r="J40" s="1132"/>
      <c r="K40" s="300">
        <v>-118245</v>
      </c>
      <c r="L40" s="300">
        <v>-37718</v>
      </c>
      <c r="M40" s="301">
        <v>-121787</v>
      </c>
      <c r="N40" s="302">
        <v>-69</v>
      </c>
      <c r="O40" s="293"/>
    </row>
    <row r="41" spans="1:16">
      <c r="A41" s="248"/>
      <c r="B41" s="244"/>
      <c r="C41" s="244"/>
      <c r="D41" s="244"/>
      <c r="E41" s="244"/>
      <c r="F41" s="244"/>
      <c r="G41" s="1136" t="s">
        <v>279</v>
      </c>
      <c r="H41" s="1137"/>
      <c r="I41" s="1137"/>
      <c r="J41" s="1138"/>
      <c r="K41" s="294">
        <v>-3150</v>
      </c>
      <c r="L41" s="300">
        <v>-1005</v>
      </c>
      <c r="M41" s="301">
        <v>39554</v>
      </c>
      <c r="N41" s="302">
        <v>-102.5</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501779</v>
      </c>
      <c r="J51" s="320">
        <v>147712</v>
      </c>
      <c r="K51" s="321">
        <v>62.3</v>
      </c>
      <c r="L51" s="322">
        <v>220780</v>
      </c>
      <c r="M51" s="323">
        <v>5.6</v>
      </c>
      <c r="N51" s="324">
        <v>56.7</v>
      </c>
    </row>
    <row r="52" spans="1:14">
      <c r="A52" s="248"/>
      <c r="B52" s="244"/>
      <c r="C52" s="244"/>
      <c r="D52" s="244"/>
      <c r="E52" s="244"/>
      <c r="F52" s="244"/>
      <c r="G52" s="325"/>
      <c r="H52" s="326" t="s">
        <v>505</v>
      </c>
      <c r="I52" s="327">
        <v>286534</v>
      </c>
      <c r="J52" s="328">
        <v>84349</v>
      </c>
      <c r="K52" s="329">
        <v>6.8</v>
      </c>
      <c r="L52" s="330">
        <v>105334</v>
      </c>
      <c r="M52" s="331">
        <v>-10</v>
      </c>
      <c r="N52" s="332">
        <v>16.8</v>
      </c>
    </row>
    <row r="53" spans="1:14">
      <c r="A53" s="248"/>
      <c r="B53" s="244"/>
      <c r="C53" s="244"/>
      <c r="D53" s="244"/>
      <c r="E53" s="244"/>
      <c r="F53" s="244"/>
      <c r="G53" s="310" t="s">
        <v>506</v>
      </c>
      <c r="H53" s="311"/>
      <c r="I53" s="319">
        <v>193155</v>
      </c>
      <c r="J53" s="320">
        <v>57814</v>
      </c>
      <c r="K53" s="321">
        <v>-60.9</v>
      </c>
      <c r="L53" s="322">
        <v>203567</v>
      </c>
      <c r="M53" s="323">
        <v>-7.8</v>
      </c>
      <c r="N53" s="324">
        <v>-53.1</v>
      </c>
    </row>
    <row r="54" spans="1:14">
      <c r="A54" s="248"/>
      <c r="B54" s="244"/>
      <c r="C54" s="244"/>
      <c r="D54" s="244"/>
      <c r="E54" s="244"/>
      <c r="F54" s="244"/>
      <c r="G54" s="325"/>
      <c r="H54" s="326" t="s">
        <v>505</v>
      </c>
      <c r="I54" s="327">
        <v>193155</v>
      </c>
      <c r="J54" s="328">
        <v>57814</v>
      </c>
      <c r="K54" s="329">
        <v>-31.5</v>
      </c>
      <c r="L54" s="330">
        <v>121137</v>
      </c>
      <c r="M54" s="331">
        <v>15</v>
      </c>
      <c r="N54" s="332">
        <v>-46.5</v>
      </c>
    </row>
    <row r="55" spans="1:14">
      <c r="A55" s="248"/>
      <c r="B55" s="244"/>
      <c r="C55" s="244"/>
      <c r="D55" s="244"/>
      <c r="E55" s="244"/>
      <c r="F55" s="244"/>
      <c r="G55" s="310" t="s">
        <v>507</v>
      </c>
      <c r="H55" s="311"/>
      <c r="I55" s="319">
        <v>210051</v>
      </c>
      <c r="J55" s="320">
        <v>64040</v>
      </c>
      <c r="K55" s="321">
        <v>10.8</v>
      </c>
      <c r="L55" s="322">
        <v>185018</v>
      </c>
      <c r="M55" s="323">
        <v>-9.1</v>
      </c>
      <c r="N55" s="324">
        <v>19.899999999999999</v>
      </c>
    </row>
    <row r="56" spans="1:14">
      <c r="A56" s="248"/>
      <c r="B56" s="244"/>
      <c r="C56" s="244"/>
      <c r="D56" s="244"/>
      <c r="E56" s="244"/>
      <c r="F56" s="244"/>
      <c r="G56" s="325"/>
      <c r="H56" s="326" t="s">
        <v>505</v>
      </c>
      <c r="I56" s="327">
        <v>171285</v>
      </c>
      <c r="J56" s="328">
        <v>52221</v>
      </c>
      <c r="K56" s="329">
        <v>-9.6999999999999993</v>
      </c>
      <c r="L56" s="330">
        <v>95064</v>
      </c>
      <c r="M56" s="331">
        <v>-21.5</v>
      </c>
      <c r="N56" s="332">
        <v>11.8</v>
      </c>
    </row>
    <row r="57" spans="1:14">
      <c r="A57" s="248"/>
      <c r="B57" s="244"/>
      <c r="C57" s="244"/>
      <c r="D57" s="244"/>
      <c r="E57" s="244"/>
      <c r="F57" s="244"/>
      <c r="G57" s="310" t="s">
        <v>508</v>
      </c>
      <c r="H57" s="311"/>
      <c r="I57" s="319">
        <v>691887</v>
      </c>
      <c r="J57" s="320">
        <v>215675</v>
      </c>
      <c r="K57" s="321">
        <v>236.8</v>
      </c>
      <c r="L57" s="322">
        <v>238802</v>
      </c>
      <c r="M57" s="323">
        <v>29.1</v>
      </c>
      <c r="N57" s="324">
        <v>207.7</v>
      </c>
    </row>
    <row r="58" spans="1:14">
      <c r="A58" s="248"/>
      <c r="B58" s="244"/>
      <c r="C58" s="244"/>
      <c r="D58" s="244"/>
      <c r="E58" s="244"/>
      <c r="F58" s="244"/>
      <c r="G58" s="325"/>
      <c r="H58" s="326" t="s">
        <v>505</v>
      </c>
      <c r="I58" s="327">
        <v>410523</v>
      </c>
      <c r="J58" s="328">
        <v>127969</v>
      </c>
      <c r="K58" s="329">
        <v>145.1</v>
      </c>
      <c r="L58" s="330">
        <v>128562</v>
      </c>
      <c r="M58" s="331">
        <v>35.200000000000003</v>
      </c>
      <c r="N58" s="332">
        <v>109.9</v>
      </c>
    </row>
    <row r="59" spans="1:14">
      <c r="A59" s="248"/>
      <c r="B59" s="244"/>
      <c r="C59" s="244"/>
      <c r="D59" s="244"/>
      <c r="E59" s="244"/>
      <c r="F59" s="244"/>
      <c r="G59" s="310" t="s">
        <v>509</v>
      </c>
      <c r="H59" s="311"/>
      <c r="I59" s="319">
        <v>341425</v>
      </c>
      <c r="J59" s="320">
        <v>108907</v>
      </c>
      <c r="K59" s="321">
        <v>-49.5</v>
      </c>
      <c r="L59" s="322">
        <v>288550</v>
      </c>
      <c r="M59" s="323">
        <v>20.8</v>
      </c>
      <c r="N59" s="324">
        <v>-70.3</v>
      </c>
    </row>
    <row r="60" spans="1:14">
      <c r="A60" s="248"/>
      <c r="B60" s="244"/>
      <c r="C60" s="244"/>
      <c r="D60" s="244"/>
      <c r="E60" s="244"/>
      <c r="F60" s="244"/>
      <c r="G60" s="325"/>
      <c r="H60" s="326" t="s">
        <v>505</v>
      </c>
      <c r="I60" s="333">
        <v>241483</v>
      </c>
      <c r="J60" s="328">
        <v>77028</v>
      </c>
      <c r="K60" s="329">
        <v>-39.799999999999997</v>
      </c>
      <c r="L60" s="330">
        <v>141525</v>
      </c>
      <c r="M60" s="331">
        <v>10.1</v>
      </c>
      <c r="N60" s="332">
        <v>-49.9</v>
      </c>
    </row>
    <row r="61" spans="1:14">
      <c r="A61" s="248"/>
      <c r="B61" s="244"/>
      <c r="C61" s="244"/>
      <c r="D61" s="244"/>
      <c r="E61" s="244"/>
      <c r="F61" s="244"/>
      <c r="G61" s="310" t="s">
        <v>510</v>
      </c>
      <c r="H61" s="334"/>
      <c r="I61" s="335">
        <v>387659</v>
      </c>
      <c r="J61" s="336">
        <v>118830</v>
      </c>
      <c r="K61" s="337">
        <v>39.9</v>
      </c>
      <c r="L61" s="338">
        <v>227343</v>
      </c>
      <c r="M61" s="339">
        <v>7.7</v>
      </c>
      <c r="N61" s="324">
        <v>32.200000000000003</v>
      </c>
    </row>
    <row r="62" spans="1:14">
      <c r="A62" s="248"/>
      <c r="B62" s="244"/>
      <c r="C62" s="244"/>
      <c r="D62" s="244"/>
      <c r="E62" s="244"/>
      <c r="F62" s="244"/>
      <c r="G62" s="325"/>
      <c r="H62" s="326" t="s">
        <v>505</v>
      </c>
      <c r="I62" s="327">
        <v>260596</v>
      </c>
      <c r="J62" s="328">
        <v>79876</v>
      </c>
      <c r="K62" s="329">
        <v>14.2</v>
      </c>
      <c r="L62" s="330">
        <v>118324</v>
      </c>
      <c r="M62" s="331">
        <v>5.8</v>
      </c>
      <c r="N62" s="332">
        <v>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78.92</v>
      </c>
      <c r="G47" s="12">
        <v>84.61</v>
      </c>
      <c r="H47" s="12">
        <v>90.2</v>
      </c>
      <c r="I47" s="12">
        <v>95.8</v>
      </c>
      <c r="J47" s="13">
        <v>105.94</v>
      </c>
    </row>
    <row r="48" spans="2:10" ht="57.75" customHeight="1">
      <c r="B48" s="14"/>
      <c r="C48" s="1141" t="s">
        <v>4</v>
      </c>
      <c r="D48" s="1141"/>
      <c r="E48" s="1142"/>
      <c r="F48" s="15">
        <v>13.35</v>
      </c>
      <c r="G48" s="16">
        <v>13.22</v>
      </c>
      <c r="H48" s="16">
        <v>10.39</v>
      </c>
      <c r="I48" s="16">
        <v>11.14</v>
      </c>
      <c r="J48" s="17">
        <v>6.94</v>
      </c>
    </row>
    <row r="49" spans="2:10" ht="57.75" customHeight="1" thickBot="1">
      <c r="B49" s="18"/>
      <c r="C49" s="1143" t="s">
        <v>5</v>
      </c>
      <c r="D49" s="1143"/>
      <c r="E49" s="1144"/>
      <c r="F49" s="19">
        <v>15.45</v>
      </c>
      <c r="G49" s="20">
        <v>1.35</v>
      </c>
      <c r="H49" s="20">
        <v>0.79</v>
      </c>
      <c r="I49" s="20">
        <v>7.56</v>
      </c>
      <c r="J49" s="21">
        <v>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517</v>
      </c>
      <c r="D34" s="1151"/>
      <c r="E34" s="1152"/>
      <c r="F34" s="32">
        <v>13.34</v>
      </c>
      <c r="G34" s="33">
        <v>13.22</v>
      </c>
      <c r="H34" s="33">
        <v>10.39</v>
      </c>
      <c r="I34" s="33">
        <v>11.13</v>
      </c>
      <c r="J34" s="34">
        <v>6.94</v>
      </c>
      <c r="K34" s="22"/>
      <c r="L34" s="22"/>
      <c r="M34" s="22"/>
      <c r="N34" s="22"/>
      <c r="O34" s="22"/>
      <c r="P34" s="22"/>
    </row>
    <row r="35" spans="1:16" ht="39" customHeight="1">
      <c r="A35" s="22"/>
      <c r="B35" s="35"/>
      <c r="C35" s="1145" t="s">
        <v>518</v>
      </c>
      <c r="D35" s="1146"/>
      <c r="E35" s="1147"/>
      <c r="F35" s="36">
        <v>5.0999999999999996</v>
      </c>
      <c r="G35" s="37">
        <v>3.46</v>
      </c>
      <c r="H35" s="37">
        <v>7.15</v>
      </c>
      <c r="I35" s="37">
        <v>4.5</v>
      </c>
      <c r="J35" s="38">
        <v>4.05</v>
      </c>
      <c r="K35" s="22"/>
      <c r="L35" s="22"/>
      <c r="M35" s="22"/>
      <c r="N35" s="22"/>
      <c r="O35" s="22"/>
      <c r="P35" s="22"/>
    </row>
    <row r="36" spans="1:16" ht="39" customHeight="1">
      <c r="A36" s="22"/>
      <c r="B36" s="35"/>
      <c r="C36" s="1145" t="s">
        <v>519</v>
      </c>
      <c r="D36" s="1146"/>
      <c r="E36" s="1147"/>
      <c r="F36" s="36">
        <v>0.03</v>
      </c>
      <c r="G36" s="37">
        <v>7.0000000000000007E-2</v>
      </c>
      <c r="H36" s="37">
        <v>7.0000000000000007E-2</v>
      </c>
      <c r="I36" s="37">
        <v>0.05</v>
      </c>
      <c r="J36" s="38">
        <v>0.06</v>
      </c>
      <c r="K36" s="22"/>
      <c r="L36" s="22"/>
      <c r="M36" s="22"/>
      <c r="N36" s="22"/>
      <c r="O36" s="22"/>
      <c r="P36" s="22"/>
    </row>
    <row r="37" spans="1:16" ht="39" customHeight="1">
      <c r="A37" s="22"/>
      <c r="B37" s="35"/>
      <c r="C37" s="1145" t="s">
        <v>520</v>
      </c>
      <c r="D37" s="1146"/>
      <c r="E37" s="1147"/>
      <c r="F37" s="36">
        <v>0</v>
      </c>
      <c r="G37" s="37">
        <v>0.01</v>
      </c>
      <c r="H37" s="37">
        <v>0.01</v>
      </c>
      <c r="I37" s="37">
        <v>0.02</v>
      </c>
      <c r="J37" s="38">
        <v>0.02</v>
      </c>
      <c r="K37" s="22"/>
      <c r="L37" s="22"/>
      <c r="M37" s="22"/>
      <c r="N37" s="22"/>
      <c r="O37" s="22"/>
      <c r="P37" s="22"/>
    </row>
    <row r="38" spans="1:16" ht="39" customHeight="1">
      <c r="A38" s="22"/>
      <c r="B38" s="35"/>
      <c r="C38" s="1145" t="s">
        <v>521</v>
      </c>
      <c r="D38" s="1146"/>
      <c r="E38" s="1147"/>
      <c r="F38" s="36">
        <v>0.95</v>
      </c>
      <c r="G38" s="37">
        <v>0.01</v>
      </c>
      <c r="H38" s="37">
        <v>1.18</v>
      </c>
      <c r="I38" s="37">
        <v>0.27</v>
      </c>
      <c r="J38" s="38">
        <v>0</v>
      </c>
      <c r="K38" s="22"/>
      <c r="L38" s="22"/>
      <c r="M38" s="22"/>
      <c r="N38" s="22"/>
      <c r="O38" s="22"/>
      <c r="P38" s="22"/>
    </row>
    <row r="39" spans="1:16" ht="39" customHeight="1">
      <c r="A39" s="22"/>
      <c r="B39" s="35"/>
      <c r="C39" s="1145" t="s">
        <v>522</v>
      </c>
      <c r="D39" s="1146"/>
      <c r="E39" s="1147"/>
      <c r="F39" s="36">
        <v>0.42</v>
      </c>
      <c r="G39" s="37">
        <v>0.25</v>
      </c>
      <c r="H39" s="37">
        <v>0.86</v>
      </c>
      <c r="I39" s="37">
        <v>0.18</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523</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524</v>
      </c>
      <c r="D43" s="1149"/>
      <c r="E43" s="1150"/>
      <c r="F43" s="41">
        <v>7.0000000000000007E-2</v>
      </c>
      <c r="G43" s="42">
        <v>0</v>
      </c>
      <c r="H43" s="42">
        <v>0</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129</v>
      </c>
      <c r="L45" s="60">
        <v>130</v>
      </c>
      <c r="M45" s="60">
        <v>122</v>
      </c>
      <c r="N45" s="60">
        <v>118</v>
      </c>
      <c r="O45" s="61">
        <v>96</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9</v>
      </c>
      <c r="L48" s="64">
        <v>9</v>
      </c>
      <c r="M48" s="64">
        <v>10</v>
      </c>
      <c r="N48" s="64">
        <v>10</v>
      </c>
      <c r="O48" s="65">
        <v>10</v>
      </c>
      <c r="P48" s="48"/>
      <c r="Q48" s="48"/>
      <c r="R48" s="48"/>
      <c r="S48" s="48"/>
      <c r="T48" s="48"/>
      <c r="U48" s="48"/>
    </row>
    <row r="49" spans="1:21" ht="30.75" customHeight="1">
      <c r="A49" s="48"/>
      <c r="B49" s="1163"/>
      <c r="C49" s="1164"/>
      <c r="D49" s="62"/>
      <c r="E49" s="1155" t="s">
        <v>16</v>
      </c>
      <c r="F49" s="1155"/>
      <c r="G49" s="1155"/>
      <c r="H49" s="1155"/>
      <c r="I49" s="1155"/>
      <c r="J49" s="1156"/>
      <c r="K49" s="63">
        <v>16</v>
      </c>
      <c r="L49" s="64">
        <v>14</v>
      </c>
      <c r="M49" s="64">
        <v>7</v>
      </c>
      <c r="N49" s="64">
        <v>9</v>
      </c>
      <c r="O49" s="65">
        <v>10</v>
      </c>
      <c r="P49" s="48"/>
      <c r="Q49" s="48"/>
      <c r="R49" s="48"/>
      <c r="S49" s="48"/>
      <c r="T49" s="48"/>
      <c r="U49" s="48"/>
    </row>
    <row r="50" spans="1:21" ht="30.75" customHeight="1">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19</v>
      </c>
      <c r="C52" s="1154"/>
      <c r="D52" s="66"/>
      <c r="E52" s="1155" t="s">
        <v>20</v>
      </c>
      <c r="F52" s="1155"/>
      <c r="G52" s="1155"/>
      <c r="H52" s="1155"/>
      <c r="I52" s="1155"/>
      <c r="J52" s="1156"/>
      <c r="K52" s="63">
        <v>91</v>
      </c>
      <c r="L52" s="64">
        <v>98</v>
      </c>
      <c r="M52" s="64">
        <v>104</v>
      </c>
      <c r="N52" s="64">
        <v>112</v>
      </c>
      <c r="O52" s="65">
        <v>118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63</v>
      </c>
      <c r="L53" s="69">
        <v>55</v>
      </c>
      <c r="M53" s="69">
        <v>35</v>
      </c>
      <c r="N53" s="69">
        <v>25</v>
      </c>
      <c r="O53" s="70">
        <v>-2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2016-04-14T01:35:45Z</cp:lastPrinted>
  <dcterms:created xsi:type="dcterms:W3CDTF">2016-02-15T01:01:01Z</dcterms:created>
  <dcterms:modified xsi:type="dcterms:W3CDTF">2016-04-25T05:46:09Z</dcterms:modified>
  <cp:category/>
</cp:coreProperties>
</file>