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E34" i="9"/>
  <c r="CO34" i="9" l="1"/>
  <c r="CO35" i="9" s="1"/>
  <c r="CO36" i="9" s="1"/>
</calcChain>
</file>

<file path=xl/sharedStrings.xml><?xml version="1.0" encoding="utf-8"?>
<sst xmlns="http://schemas.openxmlformats.org/spreadsheetml/2006/main" count="979" uniqueCount="544">
  <si>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</si>
  <si>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</si>
  <si>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</si>
  <si>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</si>
  <si>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</si>
  <si>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</si>
  <si>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</si>
  <si>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</si>
  <si>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</si>
  <si>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</si>
  <si>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</si>
  <si>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</si>
  <si>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</si>
  <si>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</si>
  <si>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</si>
  <si>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</si>
  <si>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</si>
  <si>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</si>
  <si>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</si>
  <si>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</si>
  <si>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</si>
  <si>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</si>
  <si>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</si>
  <si>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</si>
  <si>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</si>
  <si>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</si>
  <si>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</si>
  <si>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</si>
  <si>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</si>
  <si>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</si>
  <si>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</si>
  <si>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</si>
  <si>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</si>
  <si>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</si>
  <si>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</si>
  <si>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</si>
  <si>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</si>
  <si>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</si>
  <si>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</si>
  <si>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</si>
  <si>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</si>
  <si>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</si>
  <si>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</si>
  <si>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</si>
  <si>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</si>
  <si>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</si>
  <si>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</si>
  <si>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</si>
  <si>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</si>
  <si>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</si>
  <si>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</si>
  <si>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</si>
  <si>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</si>
  <si>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</si>
  <si>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</si>
  <si>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</si>
  <si>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</si>
  <si>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</si>
  <si>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</si>
  <si>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</si>
  <si>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</si>
  <si>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</si>
  <si>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</si>
  <si>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</si>
  <si>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</si>
  <si>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</si>
  <si>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</si>
  <si>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</si>
  <si>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</si>
  <si>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</si>
  <si>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</si>
  <si>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</si>
  <si>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</si>
  <si>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</si>
  <si>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</si>
  <si>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</si>
  <si>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</si>
  <si>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</si>
  <si>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</si>
  <si>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</si>
  <si>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</si>
  <si>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</si>
  <si>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</si>
  <si>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</si>
  <si>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</si>
  <si>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</si>
  <si>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</si>
  <si>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</si>
  <si>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</si>
  <si>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</si>
  <si>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</si>
  <si>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</si>
  <si>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</si>
  <si>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</si>
  <si>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</si>
  <si>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</si>
  <si>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</si>
  <si>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</si>
  <si>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</si>
  <si>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</si>
  <si>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</si>
  <si>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</si>
  <si>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</si>
  <si>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</si>
  <si>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</si>
  <si>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</si>
  <si>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</si>
  <si>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</si>
  <si>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</si>
  <si>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</si>
  <si>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</si>
  <si>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</si>
  <si>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</si>
  <si>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</si>
  <si>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</si>
  <si>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</si>
  <si>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</si>
  <si>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</si>
  <si>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</si>
  <si>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</si>
  <si>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</si>
  <si>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</si>
  <si>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</si>
  <si>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</si>
  <si>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</si>
  <si>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</si>
  <si>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</si>
  <si>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</si>
  <si>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</si>
  <si>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</si>
  <si>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</si>
  <si>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</si>
  <si>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</si>
  <si>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</si>
  <si>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</si>
  <si>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</si>
  <si>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</si>
  <si>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</si>
  <si>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</si>
  <si>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</si>
  <si>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</si>
  <si>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</si>
  <si>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</si>
  <si>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</si>
  <si>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</si>
  <si>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</si>
  <si>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</si>
  <si>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</si>
  <si>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</si>
  <si>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</si>
  <si>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</si>
  <si>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</si>
  <si>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</si>
  <si>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</si>
  <si>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</si>
  <si>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</si>
  <si>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</si>
  <si>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</si>
  <si>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</si>
  <si>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</si>
  <si>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</si>
  <si>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</si>
  <si>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</si>
  <si>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</si>
  <si>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</si>
  <si>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</si>
  <si>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</si>
  <si>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</si>
  <si>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</si>
  <si>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</si>
  <si>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</si>
  <si>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</si>
  <si>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</si>
  <si>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</si>
  <si>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</si>
  <si>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</si>
  <si>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</si>
  <si>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</si>
  <si>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</si>
  <si>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</si>
  <si>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</si>
  <si>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</si>
  <si>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</si>
  <si>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</si>
  <si>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</si>
  <si>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</si>
  <si>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</si>
  <si>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</si>
  <si>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</si>
  <si>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</si>
  <si>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</si>
  <si>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</si>
  <si>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</si>
  <si>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</si>
  <si>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</si>
  <si>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</si>
  <si>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埼玉県三郷市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</si>
  <si>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</si>
  <si>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</si>
  <si>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</si>
  <si>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</si>
  <si>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</si>
  <si>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</si>
  <si>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</si>
  <si>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</si>
  <si>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</si>
  <si>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</si>
  <si>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</si>
  <si>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</si>
  <si>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</si>
  <si>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</si>
  <si>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</si>
  <si>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</si>
  <si>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</si>
  <si>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</si>
  <si>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</si>
  <si>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</si>
  <si>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</si>
  <si>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</si>
  <si>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</si>
  <si>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</si>
  <si>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</si>
  <si>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</si>
  <si>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</si>
  <si>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</si>
  <si>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</si>
  <si>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</si>
  <si>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</si>
  <si>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</si>
  <si>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</si>
  <si>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</si>
  <si>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</si>
  <si>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</si>
  <si>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</si>
  <si>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</si>
  <si>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</si>
  <si>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</si>
  <si>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</si>
  <si>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</si>
  <si>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</si>
  <si>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</si>
  <si>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</si>
  <si>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</si>
  <si>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</si>
  <si>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</si>
  <si>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</si>
  <si>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</si>
  <si>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</si>
  <si>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</si>
  <si>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</si>
  <si>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</si>
  <si>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</si>
  <si>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</si>
  <si>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</si>
  <si>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</si>
  <si>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</si>
  <si>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</si>
  <si>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</si>
  <si>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</si>
  <si>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</si>
  <si>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</si>
  <si>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</si>
  <si>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</si>
  <si>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</si>
  <si>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</si>
  <si>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</si>
  <si>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</si>
  <si>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</si>
  <si>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</si>
  <si>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</si>
  <si>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</si>
  <si>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</si>
  <si>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</si>
  <si>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</si>
  <si>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</si>
  <si>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</si>
  <si>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</si>
  <si>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</si>
  <si>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</si>
  <si>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</si>
  <si>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</si>
  <si>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</si>
  <si>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</si>
  <si>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</si>
  <si>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</si>
  <si>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</si>
  <si>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</si>
  <si>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</si>
  <si>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</si>
  <si>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</si>
  <si>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</si>
  <si>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</si>
  <si>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</si>
  <si>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</si>
  <si>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</si>
  <si>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</si>
  <si>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</si>
  <si>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</si>
  <si>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</si>
  <si>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</si>
  <si>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</si>
  <si>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</si>
  <si>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</si>
  <si>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</si>
  <si>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</si>
  <si>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</si>
  <si>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</si>
  <si>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</si>
  <si>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</si>
  <si>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</si>
  <si>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</si>
  <si>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</si>
  <si>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</si>
  <si>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</si>
  <si>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</si>
  <si>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</si>
  <si>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</si>
  <si>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</si>
  <si>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</si>
  <si>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</si>
  <si>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</si>
  <si>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</si>
  <si>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</si>
  <si>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</si>
  <si>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</si>
  <si>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</si>
  <si>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</si>
  <si>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</si>
  <si>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</si>
  <si>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</si>
  <si>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</si>
  <si>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</si>
  <si>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</si>
  <si>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</si>
  <si>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</si>
  <si>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</si>
  <si>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</si>
  <si>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</si>
  <si>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</si>
  <si>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</si>
  <si>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</si>
  <si>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</si>
  <si>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</si>
  <si>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</si>
  <si>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</si>
  <si>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</si>
  <si>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埼玉県三郷市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</si>
  <si>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</si>
  <si>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</si>
  <si>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</si>
  <si>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</si>
  <si>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</si>
  <si>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</si>
  <si>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</si>
  <si>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</si>
  <si>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</si>
  <si>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</si>
  <si>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</si>
  <si>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</si>
  <si>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</si>
  <si>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</si>
  <si>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</si>
  <si>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</si>
  <si>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</si>
  <si>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</si>
  <si>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</si>
  <si>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</si>
  <si>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</si>
  <si>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</si>
  <si>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</si>
  <si>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</si>
  <si>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</si>
  <si>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</si>
  <si>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</si>
  <si>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</si>
  <si>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</si>
  <si>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</si>
  <si>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</si>
  <si>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</si>
  <si>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</si>
  <si>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</si>
  <si>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</si>
  <si>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</si>
  <si>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</si>
  <si>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</si>
  <si>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</si>
  <si>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</si>
  <si>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</si>
  <si>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</si>
  <si>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</si>
  <si>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</si>
  <si>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</si>
  <si>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</si>
  <si>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</si>
  <si>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</si>
  <si>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</si>
  <si>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</si>
  <si>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</si>
  <si>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</si>
  <si>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</si>
  <si>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</si>
  <si>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</si>
  <si>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</si>
  <si>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</si>
  <si>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</si>
  <si>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</si>
  <si>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</si>
  <si>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</si>
  <si>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</si>
  <si>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</si>
  <si>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</si>
  <si>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</si>
  <si>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</si>
  <si>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</si>
  <si>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</si>
  <si>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</si>
  <si>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</si>
  <si>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</si>
  <si>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</si>
  <si>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</si>
  <si>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</si>
  <si>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</si>
  <si>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</si>
  <si>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</si>
  <si>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</si>
  <si>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</si>
  <si>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</si>
  <si>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</si>
  <si>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</si>
  <si>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</si>
  <si>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</si>
  <si>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</si>
  <si>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</si>
  <si>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</si>
  <si>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</si>
  <si>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</si>
  <si>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</si>
  <si>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</si>
  <si>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</si>
  <si>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</si>
  <si>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</si>
  <si>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</si>
  <si>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</si>
  <si>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</si>
  <si>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</si>
  <si>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</si>
  <si>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</si>
  <si>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</si>
  <si>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</si>
  <si>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</si>
  <si>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</si>
  <si>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</si>
  <si>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</si>
  <si>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</si>
  <si>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</si>
  <si>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</si>
  <si>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</si>
  <si>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</si>
  <si>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</si>
  <si>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</si>
  <si>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</si>
  <si>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</si>
  <si>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</si>
  <si>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</si>
  <si>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</si>
  <si>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</si>
  <si>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</si>
  <si>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</si>
  <si>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</si>
  <si>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</si>
  <si>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</si>
  <si>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</si>
  <si>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</si>
  <si>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</si>
  <si>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</si>
  <si>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</si>
  <si>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</si>
  <si>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</si>
  <si>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</si>
  <si>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</si>
  <si>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</si>
  <si>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</si>
  <si>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</si>
  <si>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</si>
  <si>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</si>
  <si>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</si>
  <si>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</si>
  <si>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</si>
  <si>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</si>
  <si>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</si>
  <si>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</si>
  <si>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</si>
  <si>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</si>
  <si>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</si>
  <si>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</si>
  <si>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</si>
  <si>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</si>
  <si>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</si>
  <si>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</si>
  <si>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</si>
  <si>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</si>
  <si>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</si>
  <si>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</si>
  <si>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</si>
  <si>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</si>
  <si>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</si>
  <si>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</si>
  <si>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</si>
  <si>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</si>
  <si>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</si>
  <si>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</si>
  <si>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</si>
  <si>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</si>
  <si>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</si>
  <si>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</si>
  <si>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</si>
  <si>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</si>
  <si>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</si>
  <si>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</si>
  <si>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</si>
  <si>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上水道事業特別会計</t>
  </si>
  <si>
    <t>公共下水道事業特別会計</t>
  </si>
  <si>
    <t>国民健康保険特別会計</t>
  </si>
  <si>
    <t>介護保険特別会計</t>
  </si>
  <si>
    <t>後期高齢者医療特別会計</t>
  </si>
  <si>
    <t>その他会計（赤字）</t>
  </si>
  <si>
    <t>その他会計（黒字）</t>
  </si>
  <si>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</si>
  <si>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</si>
  <si>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</si>
  <si>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</si>
  <si>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埼玉県後期高齢者医療広域連合</t>
    <phoneticPr fontId="5"/>
  </si>
  <si>
    <t>-</t>
    <phoneticPr fontId="5"/>
  </si>
  <si>
    <t>特別会計</t>
    <rPh sb="0" eb="2">
      <t>トクベツ</t>
    </rPh>
    <rPh sb="2" eb="4">
      <t>カイケイ</t>
    </rPh>
    <phoneticPr fontId="5"/>
  </si>
  <si>
    <t>埼玉県市町村総合事務組合</t>
    <rPh sb="0" eb="3">
      <t>サイタマケン</t>
    </rPh>
    <rPh sb="3" eb="6">
      <t>シチョウソン</t>
    </rPh>
    <rPh sb="6" eb="8">
      <t>ソウゴウ</t>
    </rPh>
    <rPh sb="8" eb="10">
      <t>ジム</t>
    </rPh>
    <rPh sb="10" eb="12">
      <t>クミアイ</t>
    </rPh>
    <phoneticPr fontId="5"/>
  </si>
  <si>
    <t>埼玉県市町村総合事務組合</t>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</si>
  <si>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</si>
  <si>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3">
      <t>コウイキ</t>
    </rPh>
    <rPh sb="13" eb="15">
      <t>レンゴウ</t>
    </rPh>
    <phoneticPr fontId="5"/>
  </si>
  <si>
    <t>東埼玉資源環境組合</t>
    <rPh sb="0" eb="1">
      <t>ヒガシ</t>
    </rPh>
    <rPh sb="1" eb="3">
      <t>サイタマ</t>
    </rPh>
    <rPh sb="3" eb="5">
      <t>シゲン</t>
    </rPh>
    <rPh sb="5" eb="7">
      <t>カンキョウ</t>
    </rPh>
    <rPh sb="7" eb="9">
      <t>クミアイ</t>
    </rPh>
    <phoneticPr fontId="5"/>
  </si>
  <si>
    <t>江戸川水防事務組合</t>
    <rPh sb="0" eb="2">
      <t>エド</t>
    </rPh>
    <rPh sb="2" eb="3">
      <t>カワ</t>
    </rPh>
    <rPh sb="3" eb="5">
      <t>スイボウ</t>
    </rPh>
    <rPh sb="5" eb="7">
      <t>ジム</t>
    </rPh>
    <rPh sb="7" eb="9">
      <t>クミアイ</t>
    </rPh>
    <phoneticPr fontId="5"/>
  </si>
  <si>
    <t>三郷市土地開発公社</t>
    <rPh sb="0" eb="3">
      <t>ミサトシ</t>
    </rPh>
    <rPh sb="3" eb="5">
      <t>トチ</t>
    </rPh>
    <rPh sb="5" eb="7">
      <t>カイハツ</t>
    </rPh>
    <rPh sb="7" eb="9">
      <t>コウシャ</t>
    </rPh>
    <phoneticPr fontId="5"/>
  </si>
  <si>
    <t>-</t>
    <phoneticPr fontId="5"/>
  </si>
  <si>
    <t>三郷市文化振興公社</t>
    <rPh sb="0" eb="3">
      <t>ミサトシ</t>
    </rPh>
    <rPh sb="3" eb="5">
      <t>ブンカ</t>
    </rPh>
    <rPh sb="5" eb="7">
      <t>シンコウ</t>
    </rPh>
    <rPh sb="7" eb="9">
      <t>コウシャ</t>
    </rPh>
    <phoneticPr fontId="5"/>
  </si>
  <si>
    <t>首都圏新都市鉄道</t>
    <rPh sb="0" eb="3">
      <t>シュトケン</t>
    </rPh>
    <rPh sb="3" eb="6">
      <t>シントシ</t>
    </rPh>
    <rPh sb="6" eb="8">
      <t>テツドウ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</si>
</sst>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17672</c:v>
                </c:pt>
                <c:pt idx="1">
                  <c:v>23881</c:v>
                </c:pt>
                <c:pt idx="2">
                  <c:v>34092</c:v>
                </c:pt>
                <c:pt idx="3">
                  <c:v>46915</c:v>
                </c:pt>
                <c:pt idx="4">
                  <c:v>42142</c:v>
                </c:pt>
              </c:numCache>
            </c:numRef>
          </c:val>
          <c:smooth val="0"/>
        </c:ser>
        <c:dLbls>
          <c:showLegendKey val="0"/>
          <c:showVal val="0"/>
          <c:showCatName val="0"/>
          <c:showSerName val="0"/>
          <c:showPercent val="0"/>
          <c:showBubbleSize val="0"/>
        </c:dLbls>
        <c:marker val="1"/>
        <c:smooth val="0"/>
        <c:axId val="98509568"/>
        <c:axId val="98511488"/>
      </c:lineChart>
      <c:catAx>
        <c:axId val="98509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11488"/>
        <c:crosses val="autoZero"/>
        <c:auto val="1"/>
        <c:lblAlgn val="ctr"/>
        <c:lblOffset val="100"/>
        <c:tickLblSkip val="1"/>
        <c:tickMarkSkip val="1"/>
        <c:noMultiLvlLbl val="0"/>
      </c:catAx>
      <c:valAx>
        <c:axId val="98511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7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0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6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4.45</c:v>
                </c:pt>
                <c:pt idx="1">
                  <c:v>9.2200000000000006</c:v>
                </c:pt>
                <c:pt idx="2">
                  <c:v>9.74</c:v>
                </c:pt>
                <c:pt idx="3">
                  <c:v>10.87</c:v>
                </c:pt>
                <c:pt idx="4">
                  <c:v>13.28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6.43</c:v>
                </c:pt>
                <c:pt idx="1">
                  <c:v>4.1399999999999997</c:v>
                </c:pt>
                <c:pt idx="2">
                  <c:v>7.56</c:v>
                </c:pt>
                <c:pt idx="3">
                  <c:v>8.34</c:v>
                </c:pt>
                <c:pt idx="4">
                  <c:v>8.98</c:v>
                </c:pt>
              </c:numCache>
            </c:numRef>
          </c:val>
        </c:ser>
        <c:dLbls>
          <c:showLegendKey val="0"/>
          <c:showVal val="0"/>
          <c:showCatName val="0"/>
          <c:showSerName val="0"/>
          <c:showPercent val="0"/>
          <c:showBubbleSize val="0"/>
        </c:dLbls>
        <c:gapWidth val="250"/>
        <c:overlap val="100"/>
        <c:axId val="99382784"/>
        <c:axId val="9938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2.0299999999999998</c:v>
                </c:pt>
                <c:pt idx="1">
                  <c:v>2.72</c:v>
                </c:pt>
                <c:pt idx="2">
                  <c:v>4.05</c:v>
                </c:pt>
                <c:pt idx="3">
                  <c:v>2.2999999999999998</c:v>
                </c:pt>
                <c:pt idx="4">
                  <c:v>3.02</c:v>
                </c:pt>
              </c:numCache>
            </c:numRef>
          </c:val>
          <c:smooth val="0"/>
        </c:ser>
        <c:dLbls>
          <c:showLegendKey val="0"/>
          <c:showVal val="0"/>
          <c:showCatName val="0"/>
          <c:showSerName val="0"/>
          <c:showPercent val="0"/>
          <c:showBubbleSize val="0"/>
        </c:dLbls>
        <c:marker val="1"/>
        <c:smooth val="0"/>
        <c:axId val="99382784"/>
        <c:axId val="99384704"/>
      </c:lineChart>
      <c:catAx>
        <c:axId val="993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84704"/>
        <c:crosses val="autoZero"/>
        <c:auto val="1"/>
        <c:lblAlgn val="ctr"/>
        <c:lblOffset val="100"/>
        <c:tickLblSkip val="1"/>
        <c:tickMarkSkip val="1"/>
        <c:noMultiLvlLbl val="0"/>
      </c:catAx>
      <c:valAx>
        <c:axId val="9938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0.12</c:v>
                </c:pt>
                <c:pt idx="4">
                  <c:v>#N/A</c:v>
                </c:pt>
                <c:pt idx="5">
                  <c:v>0.49</c:v>
                </c:pt>
                <c:pt idx="6">
                  <c:v>#N/A</c:v>
                </c:pt>
                <c:pt idx="7">
                  <c:v>0.53</c:v>
                </c:pt>
                <c:pt idx="8">
                  <c:v>#N/A</c:v>
                </c:pt>
                <c:pt idx="9">
                  <c:v>0.35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1.85</c:v>
                </c:pt>
                <c:pt idx="2">
                  <c:v>#N/A</c:v>
                </c:pt>
                <c:pt idx="3">
                  <c:v>2.57</c:v>
                </c:pt>
                <c:pt idx="4">
                  <c:v>#N/A</c:v>
                </c:pt>
                <c:pt idx="5">
                  <c:v>1.1000000000000001</c:v>
                </c:pt>
                <c:pt idx="6">
                  <c:v>#N/A</c:v>
                </c:pt>
                <c:pt idx="7">
                  <c:v>1.69</c:v>
                </c:pt>
                <c:pt idx="8">
                  <c:v>#N/A</c:v>
                </c:pt>
                <c:pt idx="9">
                  <c:v>0.9</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c:v>
                </c:pt>
                <c:pt idx="2">
                  <c:v>#N/A</c:v>
                </c:pt>
                <c:pt idx="3">
                  <c:v>1.95</c:v>
                </c:pt>
                <c:pt idx="4">
                  <c:v>#N/A</c:v>
                </c:pt>
                <c:pt idx="5">
                  <c:v>2.78</c:v>
                </c:pt>
                <c:pt idx="6">
                  <c:v>#N/A</c:v>
                </c:pt>
                <c:pt idx="7">
                  <c:v>2.0499999999999998</c:v>
                </c:pt>
                <c:pt idx="8">
                  <c:v>#N/A</c:v>
                </c:pt>
                <c:pt idx="9">
                  <c:v>1.86</c:v>
                </c:pt>
              </c:numCache>
            </c:numRef>
          </c:val>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6.27</c:v>
                </c:pt>
                <c:pt idx="2">
                  <c:v>#N/A</c:v>
                </c:pt>
                <c:pt idx="3">
                  <c:v>6.82</c:v>
                </c:pt>
                <c:pt idx="4">
                  <c:v>#N/A</c:v>
                </c:pt>
                <c:pt idx="5">
                  <c:v>8.61</c:v>
                </c:pt>
                <c:pt idx="6">
                  <c:v>#N/A</c:v>
                </c:pt>
                <c:pt idx="7">
                  <c:v>9.16</c:v>
                </c:pt>
                <c:pt idx="8">
                  <c:v>#N/A</c:v>
                </c:pt>
                <c:pt idx="9">
                  <c:v>8.84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4.4400000000000004</c:v>
                </c:pt>
                <c:pt idx="2">
                  <c:v>#N/A</c:v>
                </c:pt>
                <c:pt idx="3">
                  <c:v>9.2200000000000006</c:v>
                </c:pt>
                <c:pt idx="4">
                  <c:v>#N/A</c:v>
                </c:pt>
                <c:pt idx="5">
                  <c:v>9.74</c:v>
                </c:pt>
                <c:pt idx="6">
                  <c:v>#N/A</c:v>
                </c:pt>
                <c:pt idx="7">
                  <c:v>10.87</c:v>
                </c:pt>
                <c:pt idx="8">
                  <c:v>#N/A</c:v>
                </c:pt>
                <c:pt idx="9">
                  <c:v>13.28</c:v>
                </c:pt>
              </c:numCache>
            </c:numRef>
          </c:val>
        </c:ser>
        <c:dLbls>
          <c:showLegendKey val="0"/>
          <c:showVal val="0"/>
          <c:showCatName val="0"/>
          <c:showSerName val="0"/>
          <c:showPercent val="0"/>
          <c:showBubbleSize val="0"/>
        </c:dLbls>
        <c:gapWidth val="150"/>
        <c:overlap val="100"/>
        <c:axId val="99819520"/>
        <c:axId val="99821056"/>
      </c:barChart>
      <c:catAx>
        <c:axId val="998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21056"/>
        <c:crosses val="autoZero"/>
        <c:auto val="1"/>
        <c:lblAlgn val="ctr"/>
        <c:lblOffset val="100"/>
        <c:tickLblSkip val="1"/>
        <c:tickMarkSkip val="1"/>
        <c:noMultiLvlLbl val="0"/>
      </c:catAx>
      <c:valAx>
        <c:axId val="998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1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9E-2"/>
          <c:y val="8.7976539589442848E-2"/>
          <c:w val="0.90356317136844"/>
          <c:h val="0.639296187683287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3277</c:v>
                </c:pt>
                <c:pt idx="5">
                  <c:v>3403</c:v>
                </c:pt>
                <c:pt idx="8">
                  <c:v>3491</c:v>
                </c:pt>
                <c:pt idx="11">
                  <c:v>3717</c:v>
                </c:pt>
                <c:pt idx="14">
                  <c:v>3913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24</c:v>
                </c:pt>
                <c:pt idx="6">
                  <c:v>24</c:v>
                </c:pt>
                <c:pt idx="9">
                  <c:v>15</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89</c:v>
                </c:pt>
                <c:pt idx="3">
                  <c:v>76</c:v>
                </c:pt>
                <c:pt idx="6">
                  <c:v>91</c:v>
                </c:pt>
                <c:pt idx="9">
                  <c:v>85</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998</c:v>
                </c:pt>
                <c:pt idx="3">
                  <c:v>1015</c:v>
                </c:pt>
                <c:pt idx="6">
                  <c:v>972</c:v>
                </c:pt>
                <c:pt idx="9">
                  <c:v>892</c:v>
                </c:pt>
                <c:pt idx="12">
                  <c:v>933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4168</c:v>
                </c:pt>
                <c:pt idx="3">
                  <c:v>4214</c:v>
                </c:pt>
                <c:pt idx="6">
                  <c:v>4315</c:v>
                </c:pt>
                <c:pt idx="9">
                  <c:v>4348</c:v>
                </c:pt>
                <c:pt idx="12">
                  <c:v>4314</c:v>
                </c:pt>
              </c:numCache>
            </c:numRef>
          </c:val>
        </c:ser>
        <c:dLbls>
          <c:showLegendKey val="0"/>
          <c:showVal val="0"/>
          <c:showCatName val="0"/>
          <c:showSerName val="0"/>
          <c:showPercent val="0"/>
          <c:showBubbleSize val="0"/>
        </c:dLbls>
        <c:gapWidth val="100"/>
        <c:overlap val="100"/>
        <c:axId val="98056832"/>
        <c:axId val="9807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2003</c:v>
                </c:pt>
                <c:pt idx="2">
                  <c:v>#N/A</c:v>
                </c:pt>
                <c:pt idx="3">
                  <c:v>#N/A</c:v>
                </c:pt>
                <c:pt idx="4">
                  <c:v>1926</c:v>
                </c:pt>
                <c:pt idx="5">
                  <c:v>#N/A</c:v>
                </c:pt>
                <c:pt idx="6">
                  <c:v>#N/A</c:v>
                </c:pt>
                <c:pt idx="7">
                  <c:v>1911</c:v>
                </c:pt>
                <c:pt idx="8">
                  <c:v>#N/A</c:v>
                </c:pt>
                <c:pt idx="9">
                  <c:v>#N/A</c:v>
                </c:pt>
                <c:pt idx="10">
                  <c:v>1623</c:v>
                </c:pt>
                <c:pt idx="11">
                  <c:v>#N/A</c:v>
                </c:pt>
                <c:pt idx="12">
                  <c:v>#N/A</c:v>
                </c:pt>
                <c:pt idx="13">
                  <c:v>1406</c:v>
                </c:pt>
                <c:pt idx="14">
                  <c:v>#N/A</c:v>
                </c:pt>
              </c:numCache>
            </c:numRef>
          </c:val>
          <c:smooth val="0"/>
        </c:ser>
        <c:dLbls>
          <c:showLegendKey val="0"/>
          <c:showVal val="0"/>
          <c:showCatName val="0"/>
          <c:showSerName val="0"/>
          <c:showPercent val="0"/>
          <c:showBubbleSize val="0"/>
        </c:dLbls>
        <c:marker val="1"/>
        <c:smooth val="0"/>
        <c:axId val="98056832"/>
        <c:axId val="98071296"/>
      </c:lineChart>
      <c:catAx>
        <c:axId val="980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71296"/>
        <c:crosses val="autoZero"/>
        <c:auto val="1"/>
        <c:lblAlgn val="ctr"/>
        <c:lblOffset val="100"/>
        <c:tickLblSkip val="1"/>
        <c:tickMarkSkip val="1"/>
        <c:noMultiLvlLbl val="0"/>
      </c:catAx>
      <c:valAx>
        <c:axId val="980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29"/>
          <c:h val="0.589182127738551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32534</c:v>
                </c:pt>
                <c:pt idx="5">
                  <c:v>33557</c:v>
                </c:pt>
                <c:pt idx="8">
                  <c:v>34345</c:v>
                </c:pt>
                <c:pt idx="11">
                  <c:v>35915</c:v>
                </c:pt>
                <c:pt idx="14">
                  <c:v>36387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12920</c:v>
                </c:pt>
                <c:pt idx="5">
                  <c:v>12541</c:v>
                </c:pt>
                <c:pt idx="8">
                  <c:v>11980</c:v>
                </c:pt>
                <c:pt idx="11">
                  <c:v>11873</c:v>
                </c:pt>
                <c:pt idx="14">
                  <c:v>11964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2118</c:v>
                </c:pt>
                <c:pt idx="5">
                  <c:v>1559</c:v>
                </c:pt>
                <c:pt idx="8">
                  <c:v>2376</c:v>
                </c:pt>
                <c:pt idx="11">
                  <c:v>2610</c:v>
                </c:pt>
                <c:pt idx="14">
                  <c:v>2782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215</c:v>
                </c:pt>
                <c:pt idx="3">
                  <c:v>116</c:v>
                </c:pt>
                <c:pt idx="6">
                  <c:v>213</c:v>
                </c:pt>
                <c:pt idx="9">
                  <c:v>304</c:v>
                </c:pt>
                <c:pt idx="12">
                  <c:v>441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4551</c:v>
                </c:pt>
                <c:pt idx="3">
                  <c:v>4586</c:v>
                </c:pt>
                <c:pt idx="6">
                  <c:v>4256</c:v>
                </c:pt>
                <c:pt idx="9">
                  <c:v>3379</c:v>
                </c:pt>
                <c:pt idx="12">
                  <c:v>3392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560</c:v>
                </c:pt>
                <c:pt idx="3">
                  <c:v>518</c:v>
                </c:pt>
                <c:pt idx="6">
                  <c:v>453</c:v>
                </c:pt>
                <c:pt idx="9">
                  <c:v>478</c:v>
                </c:pt>
                <c:pt idx="12">
                  <c:v>829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19538</c:v>
                </c:pt>
                <c:pt idx="3">
                  <c:v>19102</c:v>
                </c:pt>
                <c:pt idx="6">
                  <c:v>18419</c:v>
                </c:pt>
                <c:pt idx="9">
                  <c:v>17306</c:v>
                </c:pt>
                <c:pt idx="12">
                  <c:v>16572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2628</c:v>
                </c:pt>
                <c:pt idx="3">
                  <c:v>2627</c:v>
                </c:pt>
                <c:pt idx="6">
                  <c:v>2776</c:v>
                </c:pt>
                <c:pt idx="9">
                  <c:v>2592</c:v>
                </c:pt>
                <c:pt idx="12">
                  <c:v>2142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38469</c:v>
                </c:pt>
                <c:pt idx="3">
                  <c:v>38212</c:v>
                </c:pt>
                <c:pt idx="6">
                  <c:v>38162</c:v>
                </c:pt>
                <c:pt idx="9">
                  <c:v>39376</c:v>
                </c:pt>
                <c:pt idx="12">
                  <c:v>40450</c:v>
                </c:pt>
              </c:numCache>
            </c:numRef>
          </c:val>
        </c:ser>
        <c:dLbls>
          <c:showLegendKey val="0"/>
          <c:showVal val="0"/>
          <c:showCatName val="0"/>
          <c:showSerName val="0"/>
          <c:showPercent val="0"/>
          <c:showBubbleSize val="0"/>
        </c:dLbls>
        <c:gapWidth val="100"/>
        <c:overlap val="100"/>
        <c:axId val="88836736"/>
        <c:axId val="8884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18387</c:v>
                </c:pt>
                <c:pt idx="2">
                  <c:v>#N/A</c:v>
                </c:pt>
                <c:pt idx="3">
                  <c:v>#N/A</c:v>
                </c:pt>
                <c:pt idx="4">
                  <c:v>17504</c:v>
                </c:pt>
                <c:pt idx="5">
                  <c:v>#N/A</c:v>
                </c:pt>
                <c:pt idx="6">
                  <c:v>#N/A</c:v>
                </c:pt>
                <c:pt idx="7">
                  <c:v>15577</c:v>
                </c:pt>
                <c:pt idx="8">
                  <c:v>#N/A</c:v>
                </c:pt>
                <c:pt idx="9">
                  <c:v>#N/A</c:v>
                </c:pt>
                <c:pt idx="10">
                  <c:v>13038</c:v>
                </c:pt>
                <c:pt idx="11">
                  <c:v>#N/A</c:v>
                </c:pt>
                <c:pt idx="12">
                  <c:v>#N/A</c:v>
                </c:pt>
                <c:pt idx="13">
                  <c:v>12693</c:v>
                </c:pt>
                <c:pt idx="14">
                  <c:v>#N/A</c:v>
                </c:pt>
              </c:numCache>
            </c:numRef>
          </c:val>
          <c:smooth val="0"/>
        </c:ser>
        <c:dLbls>
          <c:showLegendKey val="0"/>
          <c:showVal val="0"/>
          <c:showCatName val="0"/>
          <c:showSerName val="0"/>
          <c:showPercent val="0"/>
          <c:showBubbleSize val="0"/>
        </c:dLbls>
        <c:marker val="1"/>
        <c:smooth val="0"/>
        <c:axId val="88836736"/>
        <c:axId val="88843008"/>
      </c:lineChart>
      <c:catAx>
        <c:axId val="888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43008"/>
        <c:crosses val="autoZero"/>
        <c:auto val="1"/>
        <c:lblAlgn val="ctr"/>
        <c:lblOffset val="100"/>
        <c:tickLblSkip val="1"/>
        <c:tickMarkSkip val="1"/>
        <c:noMultiLvlLbl val="0"/>
      </c:catAx>
      <c:valAx>
        <c:axId val="888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136,798
133,758
30.13
46,984,406
43,536,206
3,214,210
24,199,144
40,450,113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latin typeface="+mn-lt"/>
              <a:ea typeface="+mn-ea"/>
              <a:cs typeface="+mn-cs"/>
            </a:rPr>
            <a:t>　平成２</a:t>
          </a:r>
          <a:r>
            <a:rPr lang="ja-JP" altLang="en-US" sz="1300" baseline="0">
              <a:solidFill>
                <a:schemeClr val="dk1"/>
              </a:solidFill>
              <a:latin typeface="+mn-lt"/>
              <a:ea typeface="+mn-ea"/>
              <a:cs typeface="+mn-cs"/>
            </a:rPr>
            <a:t>６</a:t>
          </a:r>
          <a:r>
            <a:rPr lang="ja-JP" altLang="ja-JP" sz="1300" baseline="0">
              <a:solidFill>
                <a:schemeClr val="dk1"/>
              </a:solidFill>
              <a:latin typeface="+mn-lt"/>
              <a:ea typeface="+mn-ea"/>
              <a:cs typeface="+mn-cs"/>
            </a:rPr>
            <a:t>年度決算では、前年度と同ポイントであった。主な要因として</a:t>
          </a:r>
          <a:r>
            <a:rPr lang="ja-JP" altLang="en-US" sz="1300" baseline="0">
              <a:solidFill>
                <a:schemeClr val="dk1"/>
              </a:solidFill>
              <a:latin typeface="+mn-lt"/>
              <a:ea typeface="+mn-ea"/>
              <a:cs typeface="+mn-cs"/>
            </a:rPr>
            <a:t>は</a:t>
          </a:r>
          <a:r>
            <a:rPr lang="ja-JP" altLang="ja-JP" sz="1300" baseline="0">
              <a:solidFill>
                <a:schemeClr val="dk1"/>
              </a:solidFill>
              <a:latin typeface="+mn-lt"/>
              <a:ea typeface="+mn-ea"/>
              <a:cs typeface="+mn-cs"/>
            </a:rPr>
            <a:t>、区画整理事業の進展に伴う固定資産税</a:t>
          </a:r>
          <a:r>
            <a:rPr lang="ja-JP" altLang="en-US" sz="1300" baseline="0">
              <a:solidFill>
                <a:schemeClr val="dk1"/>
              </a:solidFill>
              <a:latin typeface="+mn-lt"/>
              <a:ea typeface="+mn-ea"/>
              <a:cs typeface="+mn-cs"/>
            </a:rPr>
            <a:t>や市民税など</a:t>
          </a:r>
          <a:r>
            <a:rPr lang="ja-JP" altLang="ja-JP" sz="1300" baseline="0">
              <a:solidFill>
                <a:schemeClr val="dk1"/>
              </a:solidFill>
              <a:latin typeface="+mn-lt"/>
              <a:ea typeface="+mn-ea"/>
              <a:cs typeface="+mn-cs"/>
            </a:rPr>
            <a:t>の増収から</a:t>
          </a:r>
          <a:r>
            <a:rPr lang="ja-JP" altLang="en-US" sz="1300" baseline="0">
              <a:solidFill>
                <a:schemeClr val="dk1"/>
              </a:solidFill>
              <a:latin typeface="+mn-lt"/>
              <a:ea typeface="+mn-ea"/>
              <a:cs typeface="+mn-cs"/>
            </a:rPr>
            <a:t>、基準財政収入額は</a:t>
          </a:r>
          <a:r>
            <a:rPr lang="ja-JP" altLang="ja-JP" sz="1300" baseline="0">
              <a:solidFill>
                <a:schemeClr val="dk1"/>
              </a:solidFill>
              <a:latin typeface="+mn-lt"/>
              <a:ea typeface="+mn-ea"/>
              <a:cs typeface="+mn-cs"/>
            </a:rPr>
            <a:t>前年度を上回ったものの、</a:t>
          </a:r>
          <a:r>
            <a:rPr lang="ja-JP" altLang="en-US" sz="1300" baseline="0">
              <a:solidFill>
                <a:schemeClr val="dk1"/>
              </a:solidFill>
              <a:latin typeface="+mn-lt"/>
              <a:ea typeface="+mn-ea"/>
              <a:cs typeface="+mn-cs"/>
            </a:rPr>
            <a:t>介護保険や後期高齢者医療費の給付</a:t>
          </a:r>
          <a:r>
            <a:rPr lang="ja-JP" altLang="ja-JP" sz="1300" baseline="0">
              <a:solidFill>
                <a:schemeClr val="dk1"/>
              </a:solidFill>
              <a:latin typeface="+mn-lt"/>
              <a:ea typeface="+mn-ea"/>
              <a:cs typeface="+mn-cs"/>
            </a:rPr>
            <a:t>増加等により</a:t>
          </a:r>
          <a:r>
            <a:rPr lang="ja-JP" altLang="en-US" sz="1300" baseline="0">
              <a:solidFill>
                <a:schemeClr val="dk1"/>
              </a:solidFill>
              <a:latin typeface="+mn-lt"/>
              <a:ea typeface="+mn-ea"/>
              <a:cs typeface="+mn-cs"/>
            </a:rPr>
            <a:t>高齢者保健福祉</a:t>
          </a:r>
          <a:r>
            <a:rPr lang="ja-JP" altLang="ja-JP" sz="1300" baseline="0">
              <a:solidFill>
                <a:schemeClr val="dk1"/>
              </a:solidFill>
              <a:latin typeface="+mn-lt"/>
              <a:ea typeface="+mn-ea"/>
              <a:cs typeface="+mn-cs"/>
            </a:rPr>
            <a:t>費が増額となったことや、</a:t>
          </a:r>
          <a:r>
            <a:rPr lang="ja-JP" altLang="en-US" sz="1300" baseline="0">
              <a:solidFill>
                <a:schemeClr val="dk1"/>
              </a:solidFill>
              <a:latin typeface="+mn-lt"/>
              <a:ea typeface="+mn-ea"/>
              <a:cs typeface="+mn-cs"/>
            </a:rPr>
            <a:t>地域経済活性化の取組として地域の元気創造事業費が創設されたことなどにより、基準財政需要額も前年度を上回ったためである。</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　今後</a:t>
          </a:r>
          <a:r>
            <a:rPr lang="ja-JP" altLang="en-US" sz="1300" baseline="0">
              <a:solidFill>
                <a:schemeClr val="dk1"/>
              </a:solidFill>
              <a:latin typeface="+mn-lt"/>
              <a:ea typeface="+mn-ea"/>
              <a:cs typeface="+mn-cs"/>
            </a:rPr>
            <a:t>と</a:t>
          </a:r>
          <a:r>
            <a:rPr lang="ja-JP" altLang="ja-JP" sz="1300" baseline="0">
              <a:solidFill>
                <a:schemeClr val="dk1"/>
              </a:solidFill>
              <a:latin typeface="+mn-lt"/>
              <a:ea typeface="+mn-ea"/>
              <a:cs typeface="+mn-cs"/>
            </a:rPr>
            <a:t>も、</a:t>
          </a:r>
          <a:r>
            <a:rPr lang="ja-JP" altLang="en-US" sz="1300" baseline="0">
              <a:solidFill>
                <a:schemeClr val="dk1"/>
              </a:solidFill>
              <a:latin typeface="+mn-lt"/>
              <a:ea typeface="+mn-ea"/>
              <a:cs typeface="+mn-cs"/>
            </a:rPr>
            <a:t>「</a:t>
          </a:r>
          <a:r>
            <a:rPr lang="ja-JP" altLang="ja-JP" sz="1300">
              <a:solidFill>
                <a:schemeClr val="dk1"/>
              </a:solidFill>
              <a:latin typeface="+mn-lt"/>
              <a:ea typeface="+mn-ea"/>
              <a:cs typeface="+mn-cs"/>
            </a:rPr>
            <a:t>第４次三郷市総合計画後期基本計画</a:t>
          </a:r>
          <a:r>
            <a:rPr lang="ja-JP" altLang="en-US" sz="1300">
              <a:solidFill>
                <a:schemeClr val="dk1"/>
              </a:solidFill>
              <a:latin typeface="+mn-lt"/>
              <a:ea typeface="+mn-ea"/>
              <a:cs typeface="+mn-cs"/>
            </a:rPr>
            <a:t>」</a:t>
          </a:r>
          <a:r>
            <a:rPr lang="ja-JP" altLang="ja-JP" sz="1300" baseline="0">
              <a:solidFill>
                <a:schemeClr val="dk1"/>
              </a:solidFill>
              <a:latin typeface="+mn-lt"/>
              <a:ea typeface="+mn-ea"/>
              <a:cs typeface="+mn-cs"/>
            </a:rPr>
            <a:t>に基づき、</a:t>
          </a:r>
          <a:r>
            <a:rPr lang="ja-JP" altLang="en-US" sz="1300" baseline="0">
              <a:solidFill>
                <a:schemeClr val="dk1"/>
              </a:solidFill>
              <a:latin typeface="+mn-lt"/>
              <a:ea typeface="+mn-ea"/>
              <a:cs typeface="+mn-cs"/>
            </a:rPr>
            <a:t>市税を中心とした自主一般財源の確保に努める</a:t>
          </a:r>
          <a:r>
            <a:rPr lang="ja-JP" altLang="ja-JP" sz="1300" baseline="0">
              <a:solidFill>
                <a:schemeClr val="dk1"/>
              </a:solidFill>
              <a:latin typeface="+mn-lt"/>
              <a:ea typeface="+mn-ea"/>
              <a:cs typeface="+mn-cs"/>
            </a:rPr>
            <a:t>。</a:t>
          </a:r>
          <a:endParaRPr lang="ja-JP" altLang="ja-JP" sz="1300" b="0" i="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69" name="直線コネクタ 68"/>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109765</xdr:rowOff>
    </xdr:from>
    <xdr:to>
      <xdr:col>6</xdr:col>
      <xdr:colOff>0</xdr:colOff>
      <xdr:row>40</xdr:row>
      <xdr:rowOff>109765</xdr:rowOff>
    </xdr:to>
    <xdr:cxnSp macro="">
      <xdr:nvCxnSpPr>
        <xdr:cNvPr id="72" name="直線コネクタ 71"/>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109765</xdr:rowOff>
    </xdr:to>
    <xdr:cxnSp macro="">
      <xdr:nvCxnSpPr>
        <xdr:cNvPr id="75" name="直線コネクタ 74"/>
        <xdr:cNvCxnSpPr/>
      </xdr:nvCxnSpPr>
      <xdr:spPr>
        <a:xfrm>
          <a:off x="2336800" y="691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58057</xdr:rowOff>
    </xdr:to>
    <xdr:cxnSp macro="">
      <xdr:nvCxnSpPr>
        <xdr:cNvPr id="78" name="直線コネクタ 77"/>
        <xdr:cNvCxnSpPr/>
      </xdr:nvCxnSpPr>
      <xdr:spPr>
        <a:xfrm>
          <a:off x="1447800" y="68643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8" name="円/楕円 87"/>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89"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0" name="円/楕円 89"/>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1" name="テキスト ボックス 90"/>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2" name="円/楕円 91"/>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3" name="テキスト ボックス 92"/>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6" name="円/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年度決算では、前年度</a:t>
          </a:r>
          <a:r>
            <a:rPr kumimoji="1" lang="ja-JP" altLang="en-US" sz="1300">
              <a:solidFill>
                <a:schemeClr val="dk1"/>
              </a:solidFill>
              <a:latin typeface="+mn-lt"/>
              <a:ea typeface="+mn-ea"/>
              <a:cs typeface="+mn-cs"/>
            </a:rPr>
            <a:t>と同ポイントであった</a:t>
          </a:r>
          <a:r>
            <a:rPr kumimoji="1" lang="ja-JP" altLang="ja-JP" sz="1300">
              <a:solidFill>
                <a:schemeClr val="dk1"/>
              </a:solidFill>
              <a:latin typeface="+mn-lt"/>
              <a:ea typeface="+mn-ea"/>
              <a:cs typeface="+mn-cs"/>
            </a:rPr>
            <a:t>。これは</a:t>
          </a:r>
          <a:r>
            <a:rPr kumimoji="1" lang="ja-JP" altLang="en-US" sz="1300">
              <a:solidFill>
                <a:schemeClr val="dk1"/>
              </a:solidFill>
              <a:latin typeface="+mn-lt"/>
              <a:ea typeface="+mn-ea"/>
              <a:cs typeface="+mn-cs"/>
            </a:rPr>
            <a:t>普通交付税は減収となったものの、</a:t>
          </a:r>
          <a:r>
            <a:rPr kumimoji="1" lang="ja-JP" altLang="ja-JP" sz="1300">
              <a:solidFill>
                <a:schemeClr val="dk1"/>
              </a:solidFill>
              <a:latin typeface="+mn-lt"/>
              <a:ea typeface="+mn-ea"/>
              <a:cs typeface="+mn-cs"/>
            </a:rPr>
            <a:t>市税が増収となったことから、経常一般財源が増加した</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各種委託業務等の増加により、物件費が増加傾向にあるため、</a:t>
          </a:r>
          <a:r>
            <a:rPr kumimoji="1" lang="ja-JP" altLang="ja-JP" sz="1300">
              <a:solidFill>
                <a:schemeClr val="dk1"/>
              </a:solidFill>
              <a:latin typeface="+mn-lt"/>
              <a:ea typeface="+mn-ea"/>
              <a:cs typeface="+mn-cs"/>
            </a:rPr>
            <a:t>経常収支比率が</a:t>
          </a:r>
          <a:r>
            <a:rPr kumimoji="1" lang="ja-JP" altLang="en-US" sz="1300">
              <a:solidFill>
                <a:schemeClr val="dk1"/>
              </a:solidFill>
              <a:latin typeface="+mn-lt"/>
              <a:ea typeface="+mn-ea"/>
              <a:cs typeface="+mn-cs"/>
            </a:rPr>
            <a:t>改善されないのが</a:t>
          </a:r>
          <a:r>
            <a:rPr kumimoji="1" lang="ja-JP" altLang="ja-JP" sz="1300">
              <a:solidFill>
                <a:schemeClr val="dk1"/>
              </a:solidFill>
              <a:latin typeface="+mn-lt"/>
              <a:ea typeface="+mn-ea"/>
              <a:cs typeface="+mn-cs"/>
            </a:rPr>
            <a:t>主な要因である。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依然として、類似団体平均を上回る水準にあり、財政が硬直化している厳しい財政状況にあることから、</a:t>
          </a:r>
          <a:r>
            <a:rPr kumimoji="1" lang="ja-JP" altLang="en-US" sz="1300">
              <a:solidFill>
                <a:schemeClr val="dk1"/>
              </a:solidFill>
              <a:latin typeface="+mn-lt"/>
              <a:ea typeface="+mn-ea"/>
              <a:cs typeface="+mn-cs"/>
            </a:rPr>
            <a:t>事務事業の見直しを進めるとともに、優先度の低い事務事業について計画的に廃止・縮小を進め、経常経費の削減に努める。</a:t>
          </a:r>
          <a:endParaRPr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20320</xdr:rowOff>
    </xdr:to>
    <xdr:cxnSp macro="">
      <xdr:nvCxnSpPr>
        <xdr:cNvPr id="130" name="直線コネクタ 129"/>
        <xdr:cNvCxnSpPr/>
      </xdr:nvCxnSpPr>
      <xdr:spPr>
        <a:xfrm>
          <a:off x="4114800" y="1065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20320</xdr:rowOff>
    </xdr:to>
    <xdr:cxnSp macro="">
      <xdr:nvCxnSpPr>
        <xdr:cNvPr id="133" name="直線コネクタ 132"/>
        <xdr:cNvCxnSpPr/>
      </xdr:nvCxnSpPr>
      <xdr:spPr>
        <a:xfrm>
          <a:off x="3225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61</xdr:row>
      <xdr:rowOff>167640</xdr:rowOff>
    </xdr:to>
    <xdr:cxnSp macro="">
      <xdr:nvCxnSpPr>
        <xdr:cNvPr id="136" name="直線コネクタ 135"/>
        <xdr:cNvCxnSpPr/>
      </xdr:nvCxnSpPr>
      <xdr:spPr>
        <a:xfrm>
          <a:off x="2336800" y="105681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3556</xdr:rowOff>
    </xdr:from>
    <xdr:to>
      <xdr:col>3</xdr:col>
      <xdr:colOff>279400</xdr:colOff>
      <xdr:row>61</xdr:row>
      <xdr:rowOff>109728</xdr:rowOff>
    </xdr:to>
    <xdr:cxnSp macro="">
      <xdr:nvCxnSpPr>
        <xdr:cNvPr id="139" name="直線コネクタ 138"/>
        <xdr:cNvCxnSpPr/>
      </xdr:nvCxnSpPr>
      <xdr:spPr>
        <a:xfrm>
          <a:off x="1447800" y="1046200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9" name="円/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1" name="円/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3" name="円/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4" name="テキスト ボックス 153"/>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5" name="円/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56" name="テキスト ボックス 155"/>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7" name="円/楕円 156"/>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39133</xdr:rowOff>
    </xdr:from>
    <xdr:ext cx="762000" cy="259045"/>
    <xdr:sp macro="" textlink="">
      <xdr:nvSpPr>
        <xdr:cNvPr id="158" name="テキスト ボックス 157"/>
        <xdr:cNvSpPr txBox="1"/>
      </xdr:nvSpPr>
      <xdr:spPr>
        <a:xfrm>
          <a:off x="10668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人件費・物件費等については、行政サービスの効率化を進めている影響もあり、類似団体平均より低い額となっている。今後も第４次三郷市定員適正化１１か年計画に則り、職員数の適正化を進めるとともに</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民間</a:t>
          </a:r>
          <a:r>
            <a:rPr kumimoji="1" lang="ja-JP" altLang="en-US" sz="1300">
              <a:solidFill>
                <a:schemeClr val="dk1"/>
              </a:solidFill>
              <a:latin typeface="+mn-lt"/>
              <a:ea typeface="+mn-ea"/>
              <a:cs typeface="+mn-cs"/>
            </a:rPr>
            <a:t>委託や指定管理者制度の導入などにより、コスト削減に努めていく。</a:t>
          </a:r>
          <a:endParaRPr lang="ja-JP" altLang="ja-JP" sz="1300"/>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136556</xdr:rowOff>
    </xdr:from>
    <xdr:to>
      <xdr:col>7</xdr:col>
      <xdr:colOff>152400</xdr:colOff>
      <xdr:row>84</xdr:row>
      <xdr:rowOff>33221</xdr:rowOff>
    </xdr:to>
    <xdr:cxnSp macro="">
      <xdr:nvCxnSpPr>
        <xdr:cNvPr id="195" name="直線コネクタ 194"/>
        <xdr:cNvCxnSpPr/>
      </xdr:nvCxnSpPr>
      <xdr:spPr>
        <a:xfrm>
          <a:off x="4114800" y="14366906"/>
          <a:ext cx="838200" cy="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136556</xdr:rowOff>
    </xdr:from>
    <xdr:to>
      <xdr:col>6</xdr:col>
      <xdr:colOff>0</xdr:colOff>
      <xdr:row>83</xdr:row>
      <xdr:rowOff>141760</xdr:rowOff>
    </xdr:to>
    <xdr:cxnSp macro="">
      <xdr:nvCxnSpPr>
        <xdr:cNvPr id="198" name="直線コネクタ 197"/>
        <xdr:cNvCxnSpPr/>
      </xdr:nvCxnSpPr>
      <xdr:spPr>
        <a:xfrm flipV="1">
          <a:off x="3225800" y="14366906"/>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141760</xdr:rowOff>
    </xdr:from>
    <xdr:to>
      <xdr:col>4</xdr:col>
      <xdr:colOff>482600</xdr:colOff>
      <xdr:row>84</xdr:row>
      <xdr:rowOff>31928</xdr:rowOff>
    </xdr:to>
    <xdr:cxnSp macro="">
      <xdr:nvCxnSpPr>
        <xdr:cNvPr id="201" name="直線コネクタ 200"/>
        <xdr:cNvCxnSpPr/>
      </xdr:nvCxnSpPr>
      <xdr:spPr>
        <a:xfrm flipV="1">
          <a:off x="2336800" y="14372110"/>
          <a:ext cx="889000" cy="6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3972</xdr:rowOff>
    </xdr:from>
    <xdr:to>
      <xdr:col>3</xdr:col>
      <xdr:colOff>279400</xdr:colOff>
      <xdr:row>84</xdr:row>
      <xdr:rowOff>31928</xdr:rowOff>
    </xdr:to>
    <xdr:cxnSp macro="">
      <xdr:nvCxnSpPr>
        <xdr:cNvPr id="204" name="直線コネクタ 203"/>
        <xdr:cNvCxnSpPr/>
      </xdr:nvCxnSpPr>
      <xdr:spPr>
        <a:xfrm>
          <a:off x="1447800" y="14405772"/>
          <a:ext cx="889000" cy="2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153871</xdr:rowOff>
    </xdr:from>
    <xdr:to>
      <xdr:col>7</xdr:col>
      <xdr:colOff>203200</xdr:colOff>
      <xdr:row>84</xdr:row>
      <xdr:rowOff>84021</xdr:rowOff>
    </xdr:to>
    <xdr:sp macro="" textlink="">
      <xdr:nvSpPr>
        <xdr:cNvPr id="214" name="円/楕円 213"/>
        <xdr:cNvSpPr/>
      </xdr:nvSpPr>
      <xdr:spPr>
        <a:xfrm>
          <a:off x="4902200" y="143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170398</xdr:rowOff>
    </xdr:from>
    <xdr:ext cx="762000" cy="259045"/>
    <xdr:sp macro="" textlink="">
      <xdr:nvSpPr>
        <xdr:cNvPr id="215" name="人件費・物件費等の状況該当値テキスト"/>
        <xdr:cNvSpPr txBox="1"/>
      </xdr:nvSpPr>
      <xdr:spPr>
        <a:xfrm>
          <a:off x="5041900" y="1422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85756</xdr:rowOff>
    </xdr:from>
    <xdr:to>
      <xdr:col>6</xdr:col>
      <xdr:colOff>50800</xdr:colOff>
      <xdr:row>84</xdr:row>
      <xdr:rowOff>15906</xdr:rowOff>
    </xdr:to>
    <xdr:sp macro="" textlink="">
      <xdr:nvSpPr>
        <xdr:cNvPr id="216" name="円/楕円 215"/>
        <xdr:cNvSpPr/>
      </xdr:nvSpPr>
      <xdr:spPr>
        <a:xfrm>
          <a:off x="4064000" y="143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26083</xdr:rowOff>
    </xdr:from>
    <xdr:ext cx="736600" cy="259045"/>
    <xdr:sp macro="" textlink="">
      <xdr:nvSpPr>
        <xdr:cNvPr id="217" name="テキスト ボックス 216"/>
        <xdr:cNvSpPr txBox="1"/>
      </xdr:nvSpPr>
      <xdr:spPr>
        <a:xfrm>
          <a:off x="3733800" y="1408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90960</xdr:rowOff>
    </xdr:from>
    <xdr:to>
      <xdr:col>4</xdr:col>
      <xdr:colOff>533400</xdr:colOff>
      <xdr:row>84</xdr:row>
      <xdr:rowOff>21110</xdr:rowOff>
    </xdr:to>
    <xdr:sp macro="" textlink="">
      <xdr:nvSpPr>
        <xdr:cNvPr id="218" name="円/楕円 217"/>
        <xdr:cNvSpPr/>
      </xdr:nvSpPr>
      <xdr:spPr>
        <a:xfrm>
          <a:off x="3175000" y="143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31287</xdr:rowOff>
    </xdr:from>
    <xdr:ext cx="762000" cy="259045"/>
    <xdr:sp macro="" textlink="">
      <xdr:nvSpPr>
        <xdr:cNvPr id="219" name="テキスト ボックス 218"/>
        <xdr:cNvSpPr txBox="1"/>
      </xdr:nvSpPr>
      <xdr:spPr>
        <a:xfrm>
          <a:off x="2844800" y="1409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152578</xdr:rowOff>
    </xdr:from>
    <xdr:to>
      <xdr:col>3</xdr:col>
      <xdr:colOff>330200</xdr:colOff>
      <xdr:row>84</xdr:row>
      <xdr:rowOff>82728</xdr:rowOff>
    </xdr:to>
    <xdr:sp macro="" textlink="">
      <xdr:nvSpPr>
        <xdr:cNvPr id="220" name="円/楕円 219"/>
        <xdr:cNvSpPr/>
      </xdr:nvSpPr>
      <xdr:spPr>
        <a:xfrm>
          <a:off x="2286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92905</xdr:rowOff>
    </xdr:from>
    <xdr:ext cx="762000" cy="259045"/>
    <xdr:sp macro="" textlink="">
      <xdr:nvSpPr>
        <xdr:cNvPr id="221" name="テキスト ボックス 220"/>
        <xdr:cNvSpPr txBox="1"/>
      </xdr:nvSpPr>
      <xdr:spPr>
        <a:xfrm>
          <a:off x="1955800" y="1415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124622</xdr:rowOff>
    </xdr:from>
    <xdr:to>
      <xdr:col>2</xdr:col>
      <xdr:colOff>127000</xdr:colOff>
      <xdr:row>84</xdr:row>
      <xdr:rowOff>54772</xdr:rowOff>
    </xdr:to>
    <xdr:sp macro="" textlink="">
      <xdr:nvSpPr>
        <xdr:cNvPr id="222" name="円/楕円 221"/>
        <xdr:cNvSpPr/>
      </xdr:nvSpPr>
      <xdr:spPr>
        <a:xfrm>
          <a:off x="1397000" y="143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64949</xdr:rowOff>
    </xdr:from>
    <xdr:ext cx="762000" cy="259045"/>
    <xdr:sp macro="" textlink="">
      <xdr:nvSpPr>
        <xdr:cNvPr id="223" name="テキスト ボックス 222"/>
        <xdr:cNvSpPr txBox="1"/>
      </xdr:nvSpPr>
      <xdr:spPr>
        <a:xfrm>
          <a:off x="1066800" y="141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２６年度は前年度より１．１ポイント高くなり、数値は類似団体平均と同じ９９．２ポイント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138854</xdr:rowOff>
    </xdr:to>
    <xdr:cxnSp macro="">
      <xdr:nvCxnSpPr>
        <xdr:cNvPr id="257" name="直線コネクタ 256"/>
        <xdr:cNvCxnSpPr/>
      </xdr:nvCxnSpPr>
      <xdr:spPr>
        <a:xfrm>
          <a:off x="16179800" y="144521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88</xdr:row>
      <xdr:rowOff>8043</xdr:rowOff>
    </xdr:to>
    <xdr:cxnSp macro="">
      <xdr:nvCxnSpPr>
        <xdr:cNvPr id="260" name="直線コネクタ 259"/>
        <xdr:cNvCxnSpPr/>
      </xdr:nvCxnSpPr>
      <xdr:spPr>
        <a:xfrm flipV="1">
          <a:off x="15290800" y="144521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8043</xdr:rowOff>
    </xdr:to>
    <xdr:cxnSp macro="">
      <xdr:nvCxnSpPr>
        <xdr:cNvPr id="263" name="直線コネクタ 262"/>
        <xdr:cNvCxnSpPr/>
      </xdr:nvCxnSpPr>
      <xdr:spPr>
        <a:xfrm>
          <a:off x="14401800" y="150795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163407</xdr:rowOff>
    </xdr:to>
    <xdr:cxnSp macro="">
      <xdr:nvCxnSpPr>
        <xdr:cNvPr id="266" name="直線コネクタ 265"/>
        <xdr:cNvCxnSpPr/>
      </xdr:nvCxnSpPr>
      <xdr:spPr>
        <a:xfrm>
          <a:off x="13512800" y="1440391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6" name="円/楕円 275"/>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7"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8" name="円/楕円 277"/>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9" name="テキスト ボックス 278"/>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112607</xdr:rowOff>
    </xdr:from>
    <xdr:to>
      <xdr:col>21</xdr:col>
      <xdr:colOff>50800</xdr:colOff>
      <xdr:row>88</xdr:row>
      <xdr:rowOff>42757</xdr:rowOff>
    </xdr:to>
    <xdr:sp macro="" textlink="">
      <xdr:nvSpPr>
        <xdr:cNvPr id="282" name="円/楕円 281"/>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52934</xdr:rowOff>
    </xdr:from>
    <xdr:ext cx="762000" cy="259045"/>
    <xdr:sp macro="" textlink="">
      <xdr:nvSpPr>
        <xdr:cNvPr id="283" name="テキスト ボックス 282"/>
        <xdr:cNvSpPr txBox="1"/>
      </xdr:nvSpPr>
      <xdr:spPr>
        <a:xfrm>
          <a:off x="14020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4" name="円/楕円 283"/>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5" name="テキスト ボックス 284"/>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latin typeface="+mn-lt"/>
              <a:ea typeface="+mn-ea"/>
              <a:cs typeface="+mn-cs"/>
            </a:rPr>
            <a:t>平成２１年</a:t>
          </a:r>
          <a:r>
            <a:rPr lang="ja-JP" altLang="ja-JP" sz="1300">
              <a:solidFill>
                <a:schemeClr val="dk1"/>
              </a:solidFill>
              <a:latin typeface="+mn-lt"/>
              <a:ea typeface="+mn-ea"/>
              <a:cs typeface="+mn-cs"/>
            </a:rPr>
            <a:t>を起点とする「第４次三郷市定員適正化１１か年計画」に則り、職員数の適正化に努めた結果、平成２２年から平成３２年までの計画期間のうち、平成２６年度の６年間で４５名の職員削減を計画していたが、実際には５６名の職員を削減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平成２７年度以降も、「第４次三郷市定員適正化１１か年計画」に則り、今後予想される行政需要の拡大に対して、限られた財源の中で効率的かつ効果的な業務遂行環境を整え、職員総数の適正な管理を行っていく。</a:t>
          </a:r>
          <a:endParaRPr lang="ja-JP" altLang="ja-JP" sz="13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160746</xdr:rowOff>
    </xdr:to>
    <xdr:cxnSp macro="">
      <xdr:nvCxnSpPr>
        <xdr:cNvPr id="322" name="直線コネクタ 321"/>
        <xdr:cNvCxnSpPr/>
      </xdr:nvCxnSpPr>
      <xdr:spPr>
        <a:xfrm flipV="1">
          <a:off x="16179800" y="1058472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160746</xdr:rowOff>
    </xdr:from>
    <xdr:to>
      <xdr:col>23</xdr:col>
      <xdr:colOff>406400</xdr:colOff>
      <xdr:row>62</xdr:row>
      <xdr:rowOff>20320</xdr:rowOff>
    </xdr:to>
    <xdr:cxnSp macro="">
      <xdr:nvCxnSpPr>
        <xdr:cNvPr id="325" name="直線コネクタ 324"/>
        <xdr:cNvCxnSpPr/>
      </xdr:nvCxnSpPr>
      <xdr:spPr>
        <a:xfrm flipV="1">
          <a:off x="15290800" y="106191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123734</xdr:rowOff>
    </xdr:to>
    <xdr:cxnSp macro="">
      <xdr:nvCxnSpPr>
        <xdr:cNvPr id="328" name="直線コネクタ 327"/>
        <xdr:cNvCxnSpPr/>
      </xdr:nvCxnSpPr>
      <xdr:spPr>
        <a:xfrm flipV="1">
          <a:off x="14401800" y="1065022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123734</xdr:rowOff>
    </xdr:from>
    <xdr:to>
      <xdr:col>21</xdr:col>
      <xdr:colOff>0</xdr:colOff>
      <xdr:row>62</xdr:row>
      <xdr:rowOff>134076</xdr:rowOff>
    </xdr:to>
    <xdr:cxnSp macro="">
      <xdr:nvCxnSpPr>
        <xdr:cNvPr id="331" name="直線コネクタ 330"/>
        <xdr:cNvCxnSpPr/>
      </xdr:nvCxnSpPr>
      <xdr:spPr>
        <a:xfrm flipV="1">
          <a:off x="13512800" y="107536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1" name="円/楕円 340"/>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92001</xdr:rowOff>
    </xdr:from>
    <xdr:ext cx="762000" cy="259045"/>
    <xdr:sp macro="" textlink="">
      <xdr:nvSpPr>
        <xdr:cNvPr id="342" name="定員管理の状況該当値テキスト"/>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109946</xdr:rowOff>
    </xdr:from>
    <xdr:to>
      <xdr:col>23</xdr:col>
      <xdr:colOff>457200</xdr:colOff>
      <xdr:row>62</xdr:row>
      <xdr:rowOff>40096</xdr:rowOff>
    </xdr:to>
    <xdr:sp macro="" textlink="">
      <xdr:nvSpPr>
        <xdr:cNvPr id="343" name="円/楕円 342"/>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50273</xdr:rowOff>
    </xdr:from>
    <xdr:ext cx="736600" cy="259045"/>
    <xdr:sp macro="" textlink="">
      <xdr:nvSpPr>
        <xdr:cNvPr id="344" name="テキスト ボックス 343"/>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5" name="円/楕円 344"/>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46" name="テキスト ボックス 345"/>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7" name="円/楕円 346"/>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13261</xdr:rowOff>
    </xdr:from>
    <xdr:ext cx="762000" cy="259045"/>
    <xdr:sp macro="" textlink="">
      <xdr:nvSpPr>
        <xdr:cNvPr id="348" name="テキスト ボックス 347"/>
        <xdr:cNvSpPr txBox="1"/>
      </xdr:nvSpPr>
      <xdr:spPr>
        <a:xfrm>
          <a:off x="14020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83276</xdr:rowOff>
    </xdr:from>
    <xdr:to>
      <xdr:col>19</xdr:col>
      <xdr:colOff>533400</xdr:colOff>
      <xdr:row>63</xdr:row>
      <xdr:rowOff>13426</xdr:rowOff>
    </xdr:to>
    <xdr:sp macro="" textlink="">
      <xdr:nvSpPr>
        <xdr:cNvPr id="349" name="円/楕円 348"/>
        <xdr:cNvSpPr/>
      </xdr:nvSpPr>
      <xdr:spPr>
        <a:xfrm>
          <a:off x="13462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23603</xdr:rowOff>
    </xdr:from>
    <xdr:ext cx="762000" cy="259045"/>
    <xdr:sp macro="" textlink="">
      <xdr:nvSpPr>
        <xdr:cNvPr id="350" name="テキスト ボックス 349"/>
        <xdr:cNvSpPr txBox="1"/>
      </xdr:nvSpPr>
      <xdr:spPr>
        <a:xfrm>
          <a:off x="13131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前年度から</a:t>
          </a:r>
          <a:r>
            <a:rPr kumimoji="1" lang="ja-JP" altLang="en-US" sz="1300">
              <a:solidFill>
                <a:schemeClr val="dk1"/>
              </a:solidFill>
              <a:latin typeface="+mn-lt"/>
              <a:ea typeface="+mn-ea"/>
              <a:cs typeface="+mn-cs"/>
            </a:rPr>
            <a:t>０．９</a:t>
          </a:r>
          <a:r>
            <a:rPr kumimoji="1" lang="ja-JP" altLang="ja-JP" sz="1300">
              <a:solidFill>
                <a:schemeClr val="dk1"/>
              </a:solidFill>
              <a:latin typeface="+mn-lt"/>
              <a:ea typeface="+mn-ea"/>
              <a:cs typeface="+mn-cs"/>
            </a:rPr>
            <a:t>ポイント減少している。</a:t>
          </a:r>
          <a:r>
            <a:rPr kumimoji="1" lang="ja-JP" altLang="en-US" sz="1300">
              <a:solidFill>
                <a:schemeClr val="dk1"/>
              </a:solidFill>
              <a:latin typeface="+mn-lt"/>
              <a:ea typeface="+mn-ea"/>
              <a:cs typeface="+mn-cs"/>
            </a:rPr>
            <a:t>これは分母である標準財政規模が、</a:t>
          </a:r>
          <a:r>
            <a:rPr kumimoji="1" lang="ja-JP" altLang="ja-JP" sz="1300">
              <a:solidFill>
                <a:schemeClr val="dk1"/>
              </a:solidFill>
              <a:latin typeface="+mn-lt"/>
              <a:ea typeface="+mn-ea"/>
              <a:cs typeface="+mn-cs"/>
            </a:rPr>
            <a:t>普通交付税や臨時財政対策債の減額から減少した</a:t>
          </a:r>
          <a:r>
            <a:rPr kumimoji="1" lang="ja-JP" altLang="en-US" sz="1300">
              <a:solidFill>
                <a:schemeClr val="dk1"/>
              </a:solidFill>
              <a:latin typeface="+mn-lt"/>
              <a:ea typeface="+mn-ea"/>
              <a:cs typeface="+mn-cs"/>
            </a:rPr>
            <a:t>ものの、それ以上に分子のうち元利償還金が減少したり、控除される都市計画税の増収による特定財源の額が増額となったことにより、</a:t>
          </a:r>
          <a:r>
            <a:rPr kumimoji="1" lang="ja-JP" altLang="ja-JP" sz="1300">
              <a:solidFill>
                <a:schemeClr val="dk1"/>
              </a:solidFill>
              <a:latin typeface="+mn-lt"/>
              <a:ea typeface="+mn-ea"/>
              <a:cs typeface="+mn-cs"/>
            </a:rPr>
            <a:t>前年度に比べ実質公債費比率は減少している。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しかしながら、平成２</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年度においても類似団体平均を上回る結果となっている。今後も翌年度以降における財政の状況を考慮し、数値の抑制に努める。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117602</xdr:rowOff>
    </xdr:from>
    <xdr:to>
      <xdr:col>24</xdr:col>
      <xdr:colOff>558800</xdr:colOff>
      <xdr:row>38</xdr:row>
      <xdr:rowOff>161036</xdr:rowOff>
    </xdr:to>
    <xdr:cxnSp macro="">
      <xdr:nvCxnSpPr>
        <xdr:cNvPr id="382" name="直線コネクタ 381"/>
        <xdr:cNvCxnSpPr/>
      </xdr:nvCxnSpPr>
      <xdr:spPr>
        <a:xfrm flipV="1">
          <a:off x="16179800" y="66327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39</xdr:row>
      <xdr:rowOff>23368</xdr:rowOff>
    </xdr:to>
    <xdr:cxnSp macro="">
      <xdr:nvCxnSpPr>
        <xdr:cNvPr id="385" name="直線コネクタ 384"/>
        <xdr:cNvCxnSpPr/>
      </xdr:nvCxnSpPr>
      <xdr:spPr>
        <a:xfrm flipV="1">
          <a:off x="15290800" y="66761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23368</xdr:rowOff>
    </xdr:from>
    <xdr:to>
      <xdr:col>22</xdr:col>
      <xdr:colOff>203200</xdr:colOff>
      <xdr:row>39</xdr:row>
      <xdr:rowOff>61976</xdr:rowOff>
    </xdr:to>
    <xdr:cxnSp macro="">
      <xdr:nvCxnSpPr>
        <xdr:cNvPr id="388" name="直線コネクタ 387"/>
        <xdr:cNvCxnSpPr/>
      </xdr:nvCxnSpPr>
      <xdr:spPr>
        <a:xfrm flipV="1">
          <a:off x="14401800" y="67099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61976</xdr:rowOff>
    </xdr:from>
    <xdr:to>
      <xdr:col>21</xdr:col>
      <xdr:colOff>0</xdr:colOff>
      <xdr:row>39</xdr:row>
      <xdr:rowOff>148844</xdr:rowOff>
    </xdr:to>
    <xdr:cxnSp macro="">
      <xdr:nvCxnSpPr>
        <xdr:cNvPr id="391" name="直線コネクタ 390"/>
        <xdr:cNvCxnSpPr/>
      </xdr:nvCxnSpPr>
      <xdr:spPr>
        <a:xfrm flipV="1">
          <a:off x="13512800" y="674852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66802</xdr:rowOff>
    </xdr:from>
    <xdr:to>
      <xdr:col>24</xdr:col>
      <xdr:colOff>609600</xdr:colOff>
      <xdr:row>38</xdr:row>
      <xdr:rowOff>168402</xdr:rowOff>
    </xdr:to>
    <xdr:sp macro="" textlink="">
      <xdr:nvSpPr>
        <xdr:cNvPr id="401" name="円/楕円 400"/>
        <xdr:cNvSpPr/>
      </xdr:nvSpPr>
      <xdr:spPr>
        <a:xfrm>
          <a:off x="169672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38879</xdr:rowOff>
    </xdr:from>
    <xdr:ext cx="762000" cy="259045"/>
    <xdr:sp macro="" textlink="">
      <xdr:nvSpPr>
        <xdr:cNvPr id="402" name="公債費負担の状況該当値テキスト"/>
        <xdr:cNvSpPr txBox="1"/>
      </xdr:nvSpPr>
      <xdr:spPr>
        <a:xfrm>
          <a:off x="17106900" y="65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3" name="円/楕円 402"/>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25163</xdr:rowOff>
    </xdr:from>
    <xdr:ext cx="736600" cy="259045"/>
    <xdr:sp macro="" textlink="">
      <xdr:nvSpPr>
        <xdr:cNvPr id="404" name="テキスト ボックス 403"/>
        <xdr:cNvSpPr txBox="1"/>
      </xdr:nvSpPr>
      <xdr:spPr>
        <a:xfrm>
          <a:off x="15798800" y="671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144018</xdr:rowOff>
    </xdr:from>
    <xdr:to>
      <xdr:col>22</xdr:col>
      <xdr:colOff>254000</xdr:colOff>
      <xdr:row>39</xdr:row>
      <xdr:rowOff>74168</xdr:rowOff>
    </xdr:to>
    <xdr:sp macro="" textlink="">
      <xdr:nvSpPr>
        <xdr:cNvPr id="405" name="円/楕円 404"/>
        <xdr:cNvSpPr/>
      </xdr:nvSpPr>
      <xdr:spPr>
        <a:xfrm>
          <a:off x="15240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406" name="テキスト ボックス 405"/>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11176</xdr:rowOff>
    </xdr:from>
    <xdr:to>
      <xdr:col>21</xdr:col>
      <xdr:colOff>50800</xdr:colOff>
      <xdr:row>39</xdr:row>
      <xdr:rowOff>112776</xdr:rowOff>
    </xdr:to>
    <xdr:sp macro="" textlink="">
      <xdr:nvSpPr>
        <xdr:cNvPr id="407" name="円/楕円 406"/>
        <xdr:cNvSpPr/>
      </xdr:nvSpPr>
      <xdr:spPr>
        <a:xfrm>
          <a:off x="14351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97553</xdr:rowOff>
    </xdr:from>
    <xdr:ext cx="762000" cy="259045"/>
    <xdr:sp macro="" textlink="">
      <xdr:nvSpPr>
        <xdr:cNvPr id="408" name="テキスト ボックス 407"/>
        <xdr:cNvSpPr txBox="1"/>
      </xdr:nvSpPr>
      <xdr:spPr>
        <a:xfrm>
          <a:off x="140208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98044</xdr:rowOff>
    </xdr:from>
    <xdr:to>
      <xdr:col>19</xdr:col>
      <xdr:colOff>533400</xdr:colOff>
      <xdr:row>40</xdr:row>
      <xdr:rowOff>28194</xdr:rowOff>
    </xdr:to>
    <xdr:sp macro="" textlink="">
      <xdr:nvSpPr>
        <xdr:cNvPr id="409" name="円/楕円 408"/>
        <xdr:cNvSpPr/>
      </xdr:nvSpPr>
      <xdr:spPr>
        <a:xfrm>
          <a:off x="13462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38371</xdr:rowOff>
    </xdr:from>
    <xdr:ext cx="762000" cy="259045"/>
    <xdr:sp macro="" textlink="">
      <xdr:nvSpPr>
        <xdr:cNvPr id="410" name="テキスト ボックス 409"/>
        <xdr:cNvSpPr txBox="1"/>
      </xdr:nvSpPr>
      <xdr:spPr>
        <a:xfrm>
          <a:off x="13131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前年度から１．</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ポイント減少している。これは分母である標準財政規模が、普通交付税や臨時財政対策債の減額から減少したものの、</a:t>
          </a:r>
          <a:r>
            <a:rPr kumimoji="1" lang="ja-JP" altLang="en-US" sz="1300">
              <a:solidFill>
                <a:schemeClr val="dk1"/>
              </a:solidFill>
              <a:latin typeface="+mn-lt"/>
              <a:ea typeface="+mn-ea"/>
              <a:cs typeface="+mn-cs"/>
            </a:rPr>
            <a:t>それ以上に分子である</a:t>
          </a:r>
          <a:r>
            <a:rPr kumimoji="1" lang="ja-JP" altLang="ja-JP" sz="1300">
              <a:solidFill>
                <a:schemeClr val="dk1"/>
              </a:solidFill>
              <a:latin typeface="+mn-lt"/>
              <a:ea typeface="+mn-ea"/>
              <a:cs typeface="+mn-cs"/>
            </a:rPr>
            <a:t>下水道事業債償還に充てる繰出金</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減少</a:t>
          </a:r>
          <a:r>
            <a:rPr kumimoji="1" lang="ja-JP" altLang="en-US" sz="1300">
              <a:solidFill>
                <a:schemeClr val="dk1"/>
              </a:solidFill>
              <a:latin typeface="+mn-lt"/>
              <a:ea typeface="+mn-ea"/>
              <a:cs typeface="+mn-cs"/>
            </a:rPr>
            <a:t>していることから、公営企業債等繰入見込額の減少により将来負担額が減少となり、前年度に比べ将来負担比率は減少している。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今後も当該年度のみならず、翌年度以降における財政の状況を考慮し、その健全な運営を損なうことがないよう、財政</a:t>
          </a:r>
          <a:r>
            <a:rPr kumimoji="1" lang="ja-JP" altLang="en-US" sz="1300">
              <a:solidFill>
                <a:schemeClr val="dk1"/>
              </a:solidFill>
              <a:latin typeface="+mn-lt"/>
              <a:ea typeface="+mn-ea"/>
              <a:cs typeface="+mn-cs"/>
            </a:rPr>
            <a:t>運営の健全化</a:t>
          </a:r>
          <a:r>
            <a:rPr kumimoji="1" lang="ja-JP" altLang="ja-JP" sz="1300">
              <a:solidFill>
                <a:schemeClr val="dk1"/>
              </a:solidFill>
              <a:latin typeface="+mn-lt"/>
              <a:ea typeface="+mn-ea"/>
              <a:cs typeface="+mn-cs"/>
            </a:rPr>
            <a:t>を図る。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838</xdr:rowOff>
    </xdr:to>
    <xdr:cxnSp macro="">
      <xdr:nvCxnSpPr>
        <xdr:cNvPr id="442" name="直線コネクタ 441"/>
        <xdr:cNvCxnSpPr/>
      </xdr:nvCxnSpPr>
      <xdr:spPr>
        <a:xfrm flipV="1">
          <a:off x="16179800" y="273824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838</xdr:rowOff>
    </xdr:from>
    <xdr:to>
      <xdr:col>23</xdr:col>
      <xdr:colOff>406400</xdr:colOff>
      <xdr:row>16</xdr:row>
      <xdr:rowOff>65507</xdr:rowOff>
    </xdr:to>
    <xdr:cxnSp macro="">
      <xdr:nvCxnSpPr>
        <xdr:cNvPr id="445" name="直線コネクタ 444"/>
        <xdr:cNvCxnSpPr/>
      </xdr:nvCxnSpPr>
      <xdr:spPr>
        <a:xfrm flipV="1">
          <a:off x="15290800" y="2744038"/>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65507</xdr:rowOff>
    </xdr:from>
    <xdr:to>
      <xdr:col>22</xdr:col>
      <xdr:colOff>203200</xdr:colOff>
      <xdr:row>16</xdr:row>
      <xdr:rowOff>112319</xdr:rowOff>
    </xdr:to>
    <xdr:cxnSp macro="">
      <xdr:nvCxnSpPr>
        <xdr:cNvPr id="448" name="直線コネクタ 447"/>
        <xdr:cNvCxnSpPr/>
      </xdr:nvCxnSpPr>
      <xdr:spPr>
        <a:xfrm flipV="1">
          <a:off x="14401800" y="2808707"/>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112319</xdr:rowOff>
    </xdr:from>
    <xdr:to>
      <xdr:col>21</xdr:col>
      <xdr:colOff>0</xdr:colOff>
      <xdr:row>16</xdr:row>
      <xdr:rowOff>142240</xdr:rowOff>
    </xdr:to>
    <xdr:cxnSp macro="">
      <xdr:nvCxnSpPr>
        <xdr:cNvPr id="451" name="直線コネクタ 450"/>
        <xdr:cNvCxnSpPr/>
      </xdr:nvCxnSpPr>
      <xdr:spPr>
        <a:xfrm flipV="1">
          <a:off x="13512800" y="285551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61" name="円/楕円 460"/>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87774</xdr:rowOff>
    </xdr:from>
    <xdr:ext cx="762000" cy="259045"/>
    <xdr:sp macro="" textlink="">
      <xdr:nvSpPr>
        <xdr:cNvPr id="462"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121488</xdr:rowOff>
    </xdr:from>
    <xdr:to>
      <xdr:col>23</xdr:col>
      <xdr:colOff>457200</xdr:colOff>
      <xdr:row>16</xdr:row>
      <xdr:rowOff>51638</xdr:rowOff>
    </xdr:to>
    <xdr:sp macro="" textlink="">
      <xdr:nvSpPr>
        <xdr:cNvPr id="463" name="円/楕円 462"/>
        <xdr:cNvSpPr/>
      </xdr:nvSpPr>
      <xdr:spPr>
        <a:xfrm>
          <a:off x="161290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36415</xdr:rowOff>
    </xdr:from>
    <xdr:ext cx="736600" cy="259045"/>
    <xdr:sp macro="" textlink="">
      <xdr:nvSpPr>
        <xdr:cNvPr id="464" name="テキスト ボックス 463"/>
        <xdr:cNvSpPr txBox="1"/>
      </xdr:nvSpPr>
      <xdr:spPr>
        <a:xfrm>
          <a:off x="15798800" y="277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14707</xdr:rowOff>
    </xdr:from>
    <xdr:to>
      <xdr:col>22</xdr:col>
      <xdr:colOff>254000</xdr:colOff>
      <xdr:row>16</xdr:row>
      <xdr:rowOff>116307</xdr:rowOff>
    </xdr:to>
    <xdr:sp macro="" textlink="">
      <xdr:nvSpPr>
        <xdr:cNvPr id="465" name="円/楕円 464"/>
        <xdr:cNvSpPr/>
      </xdr:nvSpPr>
      <xdr:spPr>
        <a:xfrm>
          <a:off x="152400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101084</xdr:rowOff>
    </xdr:from>
    <xdr:ext cx="762000" cy="259045"/>
    <xdr:sp macro="" textlink="">
      <xdr:nvSpPr>
        <xdr:cNvPr id="466" name="テキスト ボックス 465"/>
        <xdr:cNvSpPr txBox="1"/>
      </xdr:nvSpPr>
      <xdr:spPr>
        <a:xfrm>
          <a:off x="14909800" y="284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61519</xdr:rowOff>
    </xdr:from>
    <xdr:to>
      <xdr:col>21</xdr:col>
      <xdr:colOff>50800</xdr:colOff>
      <xdr:row>16</xdr:row>
      <xdr:rowOff>163119</xdr:rowOff>
    </xdr:to>
    <xdr:sp macro="" textlink="">
      <xdr:nvSpPr>
        <xdr:cNvPr id="467" name="円/楕円 466"/>
        <xdr:cNvSpPr/>
      </xdr:nvSpPr>
      <xdr:spPr>
        <a:xfrm>
          <a:off x="14351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147896</xdr:rowOff>
    </xdr:from>
    <xdr:ext cx="762000" cy="259045"/>
    <xdr:sp macro="" textlink="">
      <xdr:nvSpPr>
        <xdr:cNvPr id="468" name="テキスト ボックス 467"/>
        <xdr:cNvSpPr txBox="1"/>
      </xdr:nvSpPr>
      <xdr:spPr>
        <a:xfrm>
          <a:off x="14020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91440</xdr:rowOff>
    </xdr:from>
    <xdr:to>
      <xdr:col>19</xdr:col>
      <xdr:colOff>533400</xdr:colOff>
      <xdr:row>17</xdr:row>
      <xdr:rowOff>21590</xdr:rowOff>
    </xdr:to>
    <xdr:sp macro="" textlink="">
      <xdr:nvSpPr>
        <xdr:cNvPr id="469" name="円/楕円 468"/>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6367</xdr:rowOff>
    </xdr:from>
    <xdr:ext cx="762000" cy="259045"/>
    <xdr:sp macro="" textlink="">
      <xdr:nvSpPr>
        <xdr:cNvPr id="470" name="テキスト ボックス 469"/>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136,798
133,758
30.13
46,984,406
43,536,206
3,214,210
24,199,144
40,450,113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前年度より０．２ポイント低くなっているが、類似団体平均よりも高くなっている。一方、職員数や、人件費に準ずる費用を合計した場合の人口一人当たり及び職員一人当たりの歳出決算額は、類似団体平均より少ない状況である。近年、経常収支比率が高い水準にあるため、占める割合の多い人件費の更なる抑制が必要である。今後も「第４次三郷市総合計画後期基本計画」に則り、職員数の適正化とともに行政の効率化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16510</xdr:rowOff>
    </xdr:to>
    <xdr:cxnSp macro="">
      <xdr:nvCxnSpPr>
        <xdr:cNvPr id="64" name="直線コネクタ 63"/>
        <xdr:cNvCxnSpPr/>
      </xdr:nvCxnSpPr>
      <xdr:spPr>
        <a:xfrm flipV="1">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115570</xdr:rowOff>
    </xdr:to>
    <xdr:cxnSp macro="">
      <xdr:nvCxnSpPr>
        <xdr:cNvPr id="67" name="直線コネクタ 66"/>
        <xdr:cNvCxnSpPr/>
      </xdr:nvCxnSpPr>
      <xdr:spPr>
        <a:xfrm flipV="1">
          <a:off x="3098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96520</xdr:rowOff>
    </xdr:to>
    <xdr:cxnSp macro="">
      <xdr:nvCxnSpPr>
        <xdr:cNvPr id="70" name="直線コネクタ 69"/>
        <xdr:cNvCxnSpPr/>
      </xdr:nvCxnSpPr>
      <xdr:spPr>
        <a:xfrm flipV="1">
          <a:off x="2209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96520</xdr:rowOff>
    </xdr:to>
    <xdr:cxnSp macro="">
      <xdr:nvCxnSpPr>
        <xdr:cNvPr id="73" name="直線コネクタ 72"/>
        <xdr:cNvCxnSpPr/>
      </xdr:nvCxnSpPr>
      <xdr:spPr>
        <a:xfrm>
          <a:off x="1320800" y="651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3" name="円/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5" name="円/楕円 84"/>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6" name="テキスト ボックス 85"/>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89" name="円/楕円 88"/>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0" name="テキスト ボックス 89"/>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1" name="円/楕円 90"/>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2" name="テキスト ボックス 91"/>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０．９ポイント高くなっており、類似団体と比較すると依然として高い水準となっている。これは、施設運営の指定管理者への委託など、順次業務の民間委託を拡大していることや、臨時職員の増加などが要因であり、今後も引き続き物件費の増加が見込まれるが、「第４次三郷市総合計画後期基本計画」に基づき、管理経費の効率化を図るなど、物件費の適正化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8890</xdr:rowOff>
    </xdr:to>
    <xdr:cxnSp macro="">
      <xdr:nvCxnSpPr>
        <xdr:cNvPr id="125" name="直線コネクタ 124"/>
        <xdr:cNvCxnSpPr/>
      </xdr:nvCxnSpPr>
      <xdr:spPr>
        <a:xfrm>
          <a:off x="15671800" y="2854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111760</xdr:rowOff>
    </xdr:to>
    <xdr:cxnSp macro="">
      <xdr:nvCxnSpPr>
        <xdr:cNvPr id="128" name="直線コネクタ 127"/>
        <xdr:cNvCxnSpPr/>
      </xdr:nvCxnSpPr>
      <xdr:spPr>
        <a:xfrm>
          <a:off x="14782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88900</xdr:rowOff>
    </xdr:to>
    <xdr:cxnSp macro="">
      <xdr:nvCxnSpPr>
        <xdr:cNvPr id="131" name="直線コネクタ 130"/>
        <xdr:cNvCxnSpPr/>
      </xdr:nvCxnSpPr>
      <xdr:spPr>
        <a:xfrm>
          <a:off x="13893800" y="276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20320</xdr:rowOff>
    </xdr:to>
    <xdr:cxnSp macro="">
      <xdr:nvCxnSpPr>
        <xdr:cNvPr id="134" name="直線コネクタ 133"/>
        <xdr:cNvCxnSpPr/>
      </xdr:nvCxnSpPr>
      <xdr:spPr>
        <a:xfrm>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47" name="テキスト ボックス 146"/>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0" name="円/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1" name="テキスト ボックス 150"/>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平成２０年度以降、増加の一途をたどっており、類似団体平均を上回っている。これは、生活保護や民間保育所等への保育サービス給付、障害福祉サービスによる介護給付訓練等給付などが増加していることによるものである。社会情勢に大きく左右されるため、厳しい状況が続くが、「</a:t>
          </a:r>
          <a:r>
            <a:rPr lang="ja-JP" altLang="ja-JP" sz="1100" baseline="0">
              <a:solidFill>
                <a:schemeClr val="dk1"/>
              </a:solidFill>
              <a:latin typeface="+mn-lt"/>
              <a:ea typeface="+mn-ea"/>
              <a:cs typeface="+mn-cs"/>
            </a:rPr>
            <a:t>「</a:t>
          </a:r>
          <a:r>
            <a:rPr lang="ja-JP" altLang="ja-JP" sz="1300">
              <a:solidFill>
                <a:schemeClr val="dk1"/>
              </a:solidFill>
              <a:latin typeface="+mn-lt"/>
              <a:ea typeface="+mn-ea"/>
              <a:cs typeface="+mn-cs"/>
            </a:rPr>
            <a:t>第４次三郷市総合計画後期基本計画</a:t>
          </a:r>
          <a:r>
            <a:rPr kumimoji="1" lang="ja-JP" altLang="en-US" sz="1300">
              <a:solidFill>
                <a:schemeClr val="dk1"/>
              </a:solidFill>
              <a:latin typeface="+mn-lt"/>
              <a:ea typeface="+mn-ea"/>
              <a:cs typeface="+mn-cs"/>
            </a:rPr>
            <a:t>」に基づき、生活保護世帯に対する自立支援を行うなど、財政圧迫の上昇傾向に歯止めをかけるよう努める。</a:t>
          </a:r>
        </a:p>
        <a:p>
          <a:endParaRPr kumimoji="1" lang="ja-JP" altLang="en-US"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91622</xdr:rowOff>
    </xdr:to>
    <xdr:cxnSp macro="">
      <xdr:nvCxnSpPr>
        <xdr:cNvPr id="188" name="直線コネクタ 187"/>
        <xdr:cNvCxnSpPr/>
      </xdr:nvCxnSpPr>
      <xdr:spPr>
        <a:xfrm flipV="1">
          <a:off x="3987800" y="9788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91622</xdr:rowOff>
    </xdr:to>
    <xdr:cxnSp macro="">
      <xdr:nvCxnSpPr>
        <xdr:cNvPr id="191" name="直線コネクタ 190"/>
        <xdr:cNvCxnSpPr/>
      </xdr:nvCxnSpPr>
      <xdr:spPr>
        <a:xfrm>
          <a:off x="3098800" y="9744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143328</xdr:rowOff>
    </xdr:to>
    <xdr:cxnSp macro="">
      <xdr:nvCxnSpPr>
        <xdr:cNvPr id="194" name="直線コネクタ 193"/>
        <xdr:cNvCxnSpPr/>
      </xdr:nvCxnSpPr>
      <xdr:spPr>
        <a:xfrm>
          <a:off x="2209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88900</xdr:rowOff>
    </xdr:to>
    <xdr:cxnSp macro="">
      <xdr:nvCxnSpPr>
        <xdr:cNvPr id="197" name="直線コネクタ 196"/>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7" name="円/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40822</xdr:rowOff>
    </xdr:from>
    <xdr:to>
      <xdr:col>5</xdr:col>
      <xdr:colOff>600075</xdr:colOff>
      <xdr:row>57</xdr:row>
      <xdr:rowOff>142422</xdr:rowOff>
    </xdr:to>
    <xdr:sp macro="" textlink="">
      <xdr:nvSpPr>
        <xdr:cNvPr id="209" name="円/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低い数値であるが、平成２６年度は、前年度より０．７ポイント高くなっている。これは、財政調整基金への積み立てを増額したことが大きな要因である。その他、介護保険特別会計や後期高齢者特別会計に対する繰出金が、高齢者の増加により今後増えていくことが見込まれることから、「第４次三郷市総合計画後期基本計画」に基づき下水道事業の経営改善を図るなど、更なる数値の改善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56</xdr:row>
      <xdr:rowOff>114300</xdr:rowOff>
    </xdr:to>
    <xdr:cxnSp macro="">
      <xdr:nvCxnSpPr>
        <xdr:cNvPr id="249" name="直線コネクタ 248"/>
        <xdr:cNvCxnSpPr/>
      </xdr:nvCxnSpPr>
      <xdr:spPr>
        <a:xfrm>
          <a:off x="15671800" y="9626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25400</xdr:rowOff>
    </xdr:to>
    <xdr:cxnSp macro="">
      <xdr:nvCxnSpPr>
        <xdr:cNvPr id="252" name="直線コネクタ 251"/>
        <xdr:cNvCxnSpPr/>
      </xdr:nvCxnSpPr>
      <xdr:spPr>
        <a:xfrm>
          <a:off x="14782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107950</xdr:rowOff>
    </xdr:to>
    <xdr:cxnSp macro="">
      <xdr:nvCxnSpPr>
        <xdr:cNvPr id="255" name="直線コネクタ 254"/>
        <xdr:cNvCxnSpPr/>
      </xdr:nvCxnSpPr>
      <xdr:spPr>
        <a:xfrm>
          <a:off x="13893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127000</xdr:rowOff>
    </xdr:to>
    <xdr:cxnSp macro="">
      <xdr:nvCxnSpPr>
        <xdr:cNvPr id="258" name="直線コネクタ 257"/>
        <xdr:cNvCxnSpPr/>
      </xdr:nvCxnSpPr>
      <xdr:spPr>
        <a:xfrm>
          <a:off x="13004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8" name="円/楕円 267"/>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69"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146050</xdr:rowOff>
    </xdr:from>
    <xdr:to>
      <xdr:col>22</xdr:col>
      <xdr:colOff>615950</xdr:colOff>
      <xdr:row>56</xdr:row>
      <xdr:rowOff>76200</xdr:rowOff>
    </xdr:to>
    <xdr:sp macro="" textlink="">
      <xdr:nvSpPr>
        <xdr:cNvPr id="270" name="円/楕円 269"/>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71" name="テキスト ボックス 270"/>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2" name="円/楕円 271"/>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3" name="テキスト ボックス 272"/>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4" name="円/楕円 273"/>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5" name="テキスト ボックス 274"/>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6" name="円/楕円 275"/>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7" name="テキスト ボックス 276"/>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低い数値であり、平成２６年度は前年度と比べて０．２ポイント低くなっている。これは、東埼玉資源環境組合への負担金（じん芥分）が減少したことなどが要因である。今後も引き続き「第４次三郷市総合計画後期基本計画」に基づき補助金の公平性の確保を行うなど適正化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77470</xdr:rowOff>
    </xdr:to>
    <xdr:cxnSp macro="">
      <xdr:nvCxnSpPr>
        <xdr:cNvPr id="309" name="直線コネクタ 308"/>
        <xdr:cNvCxnSpPr/>
      </xdr:nvCxnSpPr>
      <xdr:spPr>
        <a:xfrm flipV="1">
          <a:off x="15671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77470</xdr:rowOff>
    </xdr:to>
    <xdr:cxnSp macro="">
      <xdr:nvCxnSpPr>
        <xdr:cNvPr id="312" name="直線コネクタ 311"/>
        <xdr:cNvCxnSpPr/>
      </xdr:nvCxnSpPr>
      <xdr:spPr>
        <a:xfrm>
          <a:off x="14782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69850</xdr:rowOff>
    </xdr:to>
    <xdr:cxnSp macro="">
      <xdr:nvCxnSpPr>
        <xdr:cNvPr id="315" name="直線コネクタ 314"/>
        <xdr:cNvCxnSpPr/>
      </xdr:nvCxnSpPr>
      <xdr:spPr>
        <a:xfrm>
          <a:off x="13893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54610</xdr:rowOff>
    </xdr:to>
    <xdr:cxnSp macro="">
      <xdr:nvCxnSpPr>
        <xdr:cNvPr id="318" name="直線コネクタ 317"/>
        <xdr:cNvCxnSpPr/>
      </xdr:nvCxnSpPr>
      <xdr:spPr>
        <a:xfrm flipV="1">
          <a:off x="13004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11430</xdr:rowOff>
    </xdr:from>
    <xdr:to>
      <xdr:col>24</xdr:col>
      <xdr:colOff>82550</xdr:colOff>
      <xdr:row>35</xdr:row>
      <xdr:rowOff>113030</xdr:rowOff>
    </xdr:to>
    <xdr:sp macro="" textlink="">
      <xdr:nvSpPr>
        <xdr:cNvPr id="328" name="円/楕円 327"/>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27957</xdr:rowOff>
    </xdr:from>
    <xdr:ext cx="762000" cy="259045"/>
    <xdr:sp macro="" textlink="">
      <xdr:nvSpPr>
        <xdr:cNvPr id="329"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26670</xdr:rowOff>
    </xdr:from>
    <xdr:to>
      <xdr:col>22</xdr:col>
      <xdr:colOff>615950</xdr:colOff>
      <xdr:row>35</xdr:row>
      <xdr:rowOff>128270</xdr:rowOff>
    </xdr:to>
    <xdr:sp macro="" textlink="">
      <xdr:nvSpPr>
        <xdr:cNvPr id="330" name="円/楕円 329"/>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138447</xdr:rowOff>
    </xdr:from>
    <xdr:ext cx="736600" cy="259045"/>
    <xdr:sp macro="" textlink="">
      <xdr:nvSpPr>
        <xdr:cNvPr id="331" name="テキスト ボックス 330"/>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4" name="円/楕円 333"/>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5" name="テキスト ボックス 334"/>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36" name="円/楕円 335"/>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37" name="テキスト ボックス 336"/>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も昨年度に引き続き、類似団体平均よりも下回ったが、依然として高い水準にある。また、人口一人当たり決算額についても類似団体平均よりも少ない状況であるが、臨時財政対策債の償還額が増加しており、市財政への負荷は大きなものとなっている。今後も、翌年度以降における財政の状況を考慮し、より低利の借入れを行うなど、健全な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152146</xdr:rowOff>
    </xdr:to>
    <xdr:cxnSp macro="">
      <xdr:nvCxnSpPr>
        <xdr:cNvPr id="367" name="直線コネクタ 366"/>
        <xdr:cNvCxnSpPr/>
      </xdr:nvCxnSpPr>
      <xdr:spPr>
        <a:xfrm flipV="1">
          <a:off x="3987800" y="133309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77</xdr:row>
      <xdr:rowOff>170435</xdr:rowOff>
    </xdr:to>
    <xdr:cxnSp macro="">
      <xdr:nvCxnSpPr>
        <xdr:cNvPr id="370" name="直線コネクタ 369"/>
        <xdr:cNvCxnSpPr/>
      </xdr:nvCxnSpPr>
      <xdr:spPr>
        <a:xfrm flipV="1">
          <a:off x="3098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77</xdr:row>
      <xdr:rowOff>170435</xdr:rowOff>
    </xdr:to>
    <xdr:cxnSp macro="">
      <xdr:nvCxnSpPr>
        <xdr:cNvPr id="373" name="直線コネクタ 372"/>
        <xdr:cNvCxnSpPr/>
      </xdr:nvCxnSpPr>
      <xdr:spPr>
        <a:xfrm>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78</xdr:row>
      <xdr:rowOff>3556</xdr:rowOff>
    </xdr:to>
    <xdr:cxnSp macro="">
      <xdr:nvCxnSpPr>
        <xdr:cNvPr id="376" name="直線コネクタ 375"/>
        <xdr:cNvCxnSpPr/>
      </xdr:nvCxnSpPr>
      <xdr:spPr>
        <a:xfrm flipV="1">
          <a:off x="1320800" y="13367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6" name="円/楕円 385"/>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7"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8" name="円/楕円 387"/>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41673</xdr:rowOff>
    </xdr:from>
    <xdr:ext cx="736600" cy="259045"/>
    <xdr:sp macro="" textlink="">
      <xdr:nvSpPr>
        <xdr:cNvPr id="389" name="テキスト ボックス 388"/>
        <xdr:cNvSpPr txBox="1"/>
      </xdr:nvSpPr>
      <xdr:spPr>
        <a:xfrm>
          <a:off x="3606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0" name="円/楕円 38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1" name="テキスト ボックス 39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2" name="円/楕円 391"/>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93" name="テキスト ボックス 392"/>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4" name="円/楕円 393"/>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95" name="テキスト ボックス 394"/>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平成２６年度は前年度より０．５ポイント高くなっており、依然として類似団体平均を上回る結果となっている。これは、生活保護や</a:t>
          </a:r>
          <a:r>
            <a:rPr kumimoji="1" lang="ja-JP" altLang="ja-JP" sz="1300">
              <a:solidFill>
                <a:schemeClr val="dk1"/>
              </a:solidFill>
              <a:latin typeface="+mn-lt"/>
              <a:ea typeface="+mn-ea"/>
              <a:cs typeface="+mn-cs"/>
            </a:rPr>
            <a:t>保育サービス給付</a:t>
          </a:r>
          <a:r>
            <a:rPr kumimoji="1" lang="ja-JP" altLang="en-US" sz="1300">
              <a:latin typeface="ＭＳ Ｐゴシック"/>
            </a:rPr>
            <a:t>などの扶助費が、大幅に増加していることによるものである。今後も「第４次三郷市総合計画後期基本計画」に基づき持続可能な財政基盤を確立し、安定した財政運営が行われるよう努める。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77</xdr:row>
      <xdr:rowOff>101854</xdr:rowOff>
    </xdr:to>
    <xdr:cxnSp macro="">
      <xdr:nvCxnSpPr>
        <xdr:cNvPr id="426" name="直線コネクタ 425"/>
        <xdr:cNvCxnSpPr/>
      </xdr:nvCxnSpPr>
      <xdr:spPr>
        <a:xfrm>
          <a:off x="15671800" y="13280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78994</xdr:rowOff>
    </xdr:to>
    <xdr:cxnSp macro="">
      <xdr:nvCxnSpPr>
        <xdr:cNvPr id="429" name="直線コネクタ 428"/>
        <xdr:cNvCxnSpPr/>
      </xdr:nvCxnSpPr>
      <xdr:spPr>
        <a:xfrm>
          <a:off x="14782800" y="13239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159004</xdr:rowOff>
    </xdr:from>
    <xdr:to>
      <xdr:col>21</xdr:col>
      <xdr:colOff>361950</xdr:colOff>
      <xdr:row>77</xdr:row>
      <xdr:rowOff>37846</xdr:rowOff>
    </xdr:to>
    <xdr:cxnSp macro="">
      <xdr:nvCxnSpPr>
        <xdr:cNvPr id="432" name="直線コネクタ 431"/>
        <xdr:cNvCxnSpPr/>
      </xdr:nvCxnSpPr>
      <xdr:spPr>
        <a:xfrm>
          <a:off x="13893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159004</xdr:rowOff>
    </xdr:to>
    <xdr:cxnSp macro="">
      <xdr:nvCxnSpPr>
        <xdr:cNvPr id="435" name="直線コネクタ 434"/>
        <xdr:cNvCxnSpPr/>
      </xdr:nvCxnSpPr>
      <xdr:spPr>
        <a:xfrm>
          <a:off x="13004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5" name="円/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46"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7" name="円/楕円 446"/>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8" name="テキスト ボックス 44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49" name="円/楕円 448"/>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0" name="テキスト ボックス 449"/>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108204</xdr:rowOff>
    </xdr:from>
    <xdr:to>
      <xdr:col>20</xdr:col>
      <xdr:colOff>209550</xdr:colOff>
      <xdr:row>77</xdr:row>
      <xdr:rowOff>38354</xdr:rowOff>
    </xdr:to>
    <xdr:sp macro="" textlink="">
      <xdr:nvSpPr>
        <xdr:cNvPr id="451" name="円/楕円 450"/>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23131</xdr:rowOff>
    </xdr:from>
    <xdr:ext cx="762000" cy="259045"/>
    <xdr:sp macro="" textlink="">
      <xdr:nvSpPr>
        <xdr:cNvPr id="452" name="テキスト ボックス 451"/>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3" name="円/楕円 452"/>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54" name="テキスト ボックス 453"/>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58202</xdr:rowOff>
    </xdr:from>
    <xdr:to>
      <xdr:col>4</xdr:col>
      <xdr:colOff>1117600</xdr:colOff>
      <xdr:row>18</xdr:row>
      <xdr:rowOff>93929</xdr:rowOff>
    </xdr:to>
    <xdr:cxnSp macro="">
      <xdr:nvCxnSpPr>
        <xdr:cNvPr id="52" name="直線コネクタ 51"/>
        <xdr:cNvCxnSpPr/>
      </xdr:nvCxnSpPr>
      <xdr:spPr bwMode="auto">
        <a:xfrm flipV="1">
          <a:off x="5003800" y="3191927"/>
          <a:ext cx="647700" cy="3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166755</xdr:rowOff>
    </xdr:from>
    <xdr:to>
      <xdr:col>4</xdr:col>
      <xdr:colOff>469900</xdr:colOff>
      <xdr:row>18</xdr:row>
      <xdr:rowOff>93929</xdr:rowOff>
    </xdr:to>
    <xdr:cxnSp macro="">
      <xdr:nvCxnSpPr>
        <xdr:cNvPr id="55" name="直線コネクタ 54"/>
        <xdr:cNvCxnSpPr/>
      </xdr:nvCxnSpPr>
      <xdr:spPr bwMode="auto">
        <a:xfrm>
          <a:off x="4305300" y="3129030"/>
          <a:ext cx="698500" cy="98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71526</xdr:rowOff>
    </xdr:from>
    <xdr:to>
      <xdr:col>3</xdr:col>
      <xdr:colOff>904875</xdr:colOff>
      <xdr:row>17</xdr:row>
      <xdr:rowOff>166755</xdr:rowOff>
    </xdr:to>
    <xdr:cxnSp macro="">
      <xdr:nvCxnSpPr>
        <xdr:cNvPr id="58" name="直線コネクタ 57"/>
        <xdr:cNvCxnSpPr/>
      </xdr:nvCxnSpPr>
      <xdr:spPr bwMode="auto">
        <a:xfrm>
          <a:off x="3606800" y="3033801"/>
          <a:ext cx="698500" cy="95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71526</xdr:rowOff>
    </xdr:from>
    <xdr:to>
      <xdr:col>3</xdr:col>
      <xdr:colOff>206375</xdr:colOff>
      <xdr:row>17</xdr:row>
      <xdr:rowOff>89357</xdr:rowOff>
    </xdr:to>
    <xdr:cxnSp macro="">
      <xdr:nvCxnSpPr>
        <xdr:cNvPr id="61" name="直線コネクタ 60"/>
        <xdr:cNvCxnSpPr/>
      </xdr:nvCxnSpPr>
      <xdr:spPr bwMode="auto">
        <a:xfrm flipV="1">
          <a:off x="2908300" y="3033801"/>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7402</xdr:rowOff>
    </xdr:from>
    <xdr:to>
      <xdr:col>5</xdr:col>
      <xdr:colOff>34925</xdr:colOff>
      <xdr:row>18</xdr:row>
      <xdr:rowOff>109002</xdr:rowOff>
    </xdr:to>
    <xdr:sp macro="" textlink="">
      <xdr:nvSpPr>
        <xdr:cNvPr id="71" name="円/楕円 70"/>
        <xdr:cNvSpPr/>
      </xdr:nvSpPr>
      <xdr:spPr bwMode="auto">
        <a:xfrm>
          <a:off x="5600700" y="314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150929</xdr:rowOff>
    </xdr:from>
    <xdr:ext cx="762000" cy="259045"/>
    <xdr:sp macro="" textlink="">
      <xdr:nvSpPr>
        <xdr:cNvPr id="72" name="人口1人当たり決算額の推移該当値テキスト130"/>
        <xdr:cNvSpPr txBox="1"/>
      </xdr:nvSpPr>
      <xdr:spPr>
        <a:xfrm>
          <a:off x="5740400" y="311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43129</xdr:rowOff>
    </xdr:from>
    <xdr:to>
      <xdr:col>4</xdr:col>
      <xdr:colOff>520700</xdr:colOff>
      <xdr:row>18</xdr:row>
      <xdr:rowOff>144729</xdr:rowOff>
    </xdr:to>
    <xdr:sp macro="" textlink="">
      <xdr:nvSpPr>
        <xdr:cNvPr id="73" name="円/楕円 72"/>
        <xdr:cNvSpPr/>
      </xdr:nvSpPr>
      <xdr:spPr bwMode="auto">
        <a:xfrm>
          <a:off x="49530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129506</xdr:rowOff>
    </xdr:from>
    <xdr:ext cx="736600" cy="259045"/>
    <xdr:sp macro="" textlink="">
      <xdr:nvSpPr>
        <xdr:cNvPr id="74" name="テキスト ボックス 73"/>
        <xdr:cNvSpPr txBox="1"/>
      </xdr:nvSpPr>
      <xdr:spPr>
        <a:xfrm>
          <a:off x="4622800" y="326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115955</xdr:rowOff>
    </xdr:from>
    <xdr:to>
      <xdr:col>3</xdr:col>
      <xdr:colOff>955675</xdr:colOff>
      <xdr:row>18</xdr:row>
      <xdr:rowOff>46105</xdr:rowOff>
    </xdr:to>
    <xdr:sp macro="" textlink="">
      <xdr:nvSpPr>
        <xdr:cNvPr id="75" name="円/楕円 74"/>
        <xdr:cNvSpPr/>
      </xdr:nvSpPr>
      <xdr:spPr bwMode="auto">
        <a:xfrm>
          <a:off x="4254500" y="307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30882</xdr:rowOff>
    </xdr:from>
    <xdr:ext cx="762000" cy="259045"/>
    <xdr:sp macro="" textlink="">
      <xdr:nvSpPr>
        <xdr:cNvPr id="76" name="テキスト ボックス 75"/>
        <xdr:cNvSpPr txBox="1"/>
      </xdr:nvSpPr>
      <xdr:spPr>
        <a:xfrm>
          <a:off x="3924300" y="31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20726</xdr:rowOff>
    </xdr:from>
    <xdr:to>
      <xdr:col>3</xdr:col>
      <xdr:colOff>257175</xdr:colOff>
      <xdr:row>17</xdr:row>
      <xdr:rowOff>122326</xdr:rowOff>
    </xdr:to>
    <xdr:sp macro="" textlink="">
      <xdr:nvSpPr>
        <xdr:cNvPr id="77" name="円/楕円 76"/>
        <xdr:cNvSpPr/>
      </xdr:nvSpPr>
      <xdr:spPr bwMode="auto">
        <a:xfrm>
          <a:off x="3556000" y="298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107103</xdr:rowOff>
    </xdr:from>
    <xdr:ext cx="762000" cy="259045"/>
    <xdr:sp macro="" textlink="">
      <xdr:nvSpPr>
        <xdr:cNvPr id="78" name="テキスト ボックス 77"/>
        <xdr:cNvSpPr txBox="1"/>
      </xdr:nvSpPr>
      <xdr:spPr>
        <a:xfrm>
          <a:off x="3225800" y="30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38557</xdr:rowOff>
    </xdr:from>
    <xdr:to>
      <xdr:col>2</xdr:col>
      <xdr:colOff>692150</xdr:colOff>
      <xdr:row>17</xdr:row>
      <xdr:rowOff>140157</xdr:rowOff>
    </xdr:to>
    <xdr:sp macro="" textlink="">
      <xdr:nvSpPr>
        <xdr:cNvPr id="79" name="円/楕円 78"/>
        <xdr:cNvSpPr/>
      </xdr:nvSpPr>
      <xdr:spPr bwMode="auto">
        <a:xfrm>
          <a:off x="2857500" y="300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124934</xdr:rowOff>
    </xdr:from>
    <xdr:ext cx="762000" cy="259045"/>
    <xdr:sp macro="" textlink="">
      <xdr:nvSpPr>
        <xdr:cNvPr id="80" name="テキスト ボックス 79"/>
        <xdr:cNvSpPr txBox="1"/>
      </xdr:nvSpPr>
      <xdr:spPr>
        <a:xfrm>
          <a:off x="2527300" y="30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282808</xdr:rowOff>
    </xdr:from>
    <xdr:to>
      <xdr:col>4</xdr:col>
      <xdr:colOff>1117600</xdr:colOff>
      <xdr:row>35</xdr:row>
      <xdr:rowOff>338520</xdr:rowOff>
    </xdr:to>
    <xdr:cxnSp macro="">
      <xdr:nvCxnSpPr>
        <xdr:cNvPr id="115" name="直線コネクタ 114"/>
        <xdr:cNvCxnSpPr/>
      </xdr:nvCxnSpPr>
      <xdr:spPr bwMode="auto">
        <a:xfrm>
          <a:off x="5003800" y="6893158"/>
          <a:ext cx="647700" cy="5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210569</xdr:rowOff>
    </xdr:from>
    <xdr:to>
      <xdr:col>4</xdr:col>
      <xdr:colOff>469900</xdr:colOff>
      <xdr:row>35</xdr:row>
      <xdr:rowOff>282808</xdr:rowOff>
    </xdr:to>
    <xdr:cxnSp macro="">
      <xdr:nvCxnSpPr>
        <xdr:cNvPr id="118" name="直線コネクタ 117"/>
        <xdr:cNvCxnSpPr/>
      </xdr:nvCxnSpPr>
      <xdr:spPr bwMode="auto">
        <a:xfrm>
          <a:off x="4305300" y="6820919"/>
          <a:ext cx="698500" cy="7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192543</xdr:rowOff>
    </xdr:from>
    <xdr:to>
      <xdr:col>3</xdr:col>
      <xdr:colOff>904875</xdr:colOff>
      <xdr:row>35</xdr:row>
      <xdr:rowOff>210569</xdr:rowOff>
    </xdr:to>
    <xdr:cxnSp macro="">
      <xdr:nvCxnSpPr>
        <xdr:cNvPr id="121" name="直線コネクタ 120"/>
        <xdr:cNvCxnSpPr/>
      </xdr:nvCxnSpPr>
      <xdr:spPr bwMode="auto">
        <a:xfrm>
          <a:off x="3606800" y="6802893"/>
          <a:ext cx="698500" cy="1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172589</xdr:rowOff>
    </xdr:from>
    <xdr:to>
      <xdr:col>3</xdr:col>
      <xdr:colOff>206375</xdr:colOff>
      <xdr:row>35</xdr:row>
      <xdr:rowOff>192543</xdr:rowOff>
    </xdr:to>
    <xdr:cxnSp macro="">
      <xdr:nvCxnSpPr>
        <xdr:cNvPr id="124" name="直線コネクタ 123"/>
        <xdr:cNvCxnSpPr/>
      </xdr:nvCxnSpPr>
      <xdr:spPr bwMode="auto">
        <a:xfrm>
          <a:off x="2908300" y="6782939"/>
          <a:ext cx="698500" cy="1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287720</xdr:rowOff>
    </xdr:from>
    <xdr:to>
      <xdr:col>5</xdr:col>
      <xdr:colOff>34925</xdr:colOff>
      <xdr:row>36</xdr:row>
      <xdr:rowOff>46420</xdr:rowOff>
    </xdr:to>
    <xdr:sp macro="" textlink="">
      <xdr:nvSpPr>
        <xdr:cNvPr id="134" name="円/楕円 133"/>
        <xdr:cNvSpPr/>
      </xdr:nvSpPr>
      <xdr:spPr bwMode="auto">
        <a:xfrm>
          <a:off x="5600700" y="68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259797</xdr:rowOff>
    </xdr:from>
    <xdr:ext cx="762000" cy="259045"/>
    <xdr:sp macro="" textlink="">
      <xdr:nvSpPr>
        <xdr:cNvPr id="135" name="人口1人当たり決算額の推移該当値テキスト445"/>
        <xdr:cNvSpPr txBox="1"/>
      </xdr:nvSpPr>
      <xdr:spPr>
        <a:xfrm>
          <a:off x="5740400" y="68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232008</xdr:rowOff>
    </xdr:from>
    <xdr:to>
      <xdr:col>4</xdr:col>
      <xdr:colOff>520700</xdr:colOff>
      <xdr:row>35</xdr:row>
      <xdr:rowOff>333608</xdr:rowOff>
    </xdr:to>
    <xdr:sp macro="" textlink="">
      <xdr:nvSpPr>
        <xdr:cNvPr id="136" name="円/楕円 135"/>
        <xdr:cNvSpPr/>
      </xdr:nvSpPr>
      <xdr:spPr bwMode="auto">
        <a:xfrm>
          <a:off x="4953000" y="684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318385</xdr:rowOff>
    </xdr:from>
    <xdr:ext cx="736600" cy="259045"/>
    <xdr:sp macro="" textlink="">
      <xdr:nvSpPr>
        <xdr:cNvPr id="137" name="テキスト ボックス 136"/>
        <xdr:cNvSpPr txBox="1"/>
      </xdr:nvSpPr>
      <xdr:spPr>
        <a:xfrm>
          <a:off x="4622800" y="692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159769</xdr:rowOff>
    </xdr:from>
    <xdr:to>
      <xdr:col>3</xdr:col>
      <xdr:colOff>955675</xdr:colOff>
      <xdr:row>35</xdr:row>
      <xdr:rowOff>261369</xdr:rowOff>
    </xdr:to>
    <xdr:sp macro="" textlink="">
      <xdr:nvSpPr>
        <xdr:cNvPr id="138" name="円/楕円 137"/>
        <xdr:cNvSpPr/>
      </xdr:nvSpPr>
      <xdr:spPr bwMode="auto">
        <a:xfrm>
          <a:off x="4254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246146</xdr:rowOff>
    </xdr:from>
    <xdr:ext cx="762000" cy="259045"/>
    <xdr:sp macro="" textlink="">
      <xdr:nvSpPr>
        <xdr:cNvPr id="139" name="テキスト ボックス 138"/>
        <xdr:cNvSpPr txBox="1"/>
      </xdr:nvSpPr>
      <xdr:spPr>
        <a:xfrm>
          <a:off x="3924300" y="68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141743</xdr:rowOff>
    </xdr:from>
    <xdr:to>
      <xdr:col>3</xdr:col>
      <xdr:colOff>257175</xdr:colOff>
      <xdr:row>35</xdr:row>
      <xdr:rowOff>243343</xdr:rowOff>
    </xdr:to>
    <xdr:sp macro="" textlink="">
      <xdr:nvSpPr>
        <xdr:cNvPr id="140" name="円/楕円 139"/>
        <xdr:cNvSpPr/>
      </xdr:nvSpPr>
      <xdr:spPr bwMode="auto">
        <a:xfrm>
          <a:off x="3556000" y="675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228120</xdr:rowOff>
    </xdr:from>
    <xdr:ext cx="762000" cy="259045"/>
    <xdr:sp macro="" textlink="">
      <xdr:nvSpPr>
        <xdr:cNvPr id="141" name="テキスト ボックス 140"/>
        <xdr:cNvSpPr txBox="1"/>
      </xdr:nvSpPr>
      <xdr:spPr>
        <a:xfrm>
          <a:off x="3225800" y="683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121789</xdr:rowOff>
    </xdr:from>
    <xdr:to>
      <xdr:col>2</xdr:col>
      <xdr:colOff>692150</xdr:colOff>
      <xdr:row>35</xdr:row>
      <xdr:rowOff>223389</xdr:rowOff>
    </xdr:to>
    <xdr:sp macro="" textlink="">
      <xdr:nvSpPr>
        <xdr:cNvPr id="142" name="円/楕円 141"/>
        <xdr:cNvSpPr/>
      </xdr:nvSpPr>
      <xdr:spPr bwMode="auto">
        <a:xfrm>
          <a:off x="2857500" y="673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208166</xdr:rowOff>
    </xdr:from>
    <xdr:ext cx="762000" cy="259045"/>
    <xdr:sp macro="" textlink="">
      <xdr:nvSpPr>
        <xdr:cNvPr id="143" name="テキスト ボックス 142"/>
        <xdr:cNvSpPr txBox="1"/>
      </xdr:nvSpPr>
      <xdr:spPr>
        <a:xfrm>
          <a:off x="2527300" y="681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実質収支については、毎年度黒字となっているが、実質単年度収支でみると、平成２４年度をピークに</a:t>
          </a:r>
          <a:r>
            <a:rPr lang="ja-JP" altLang="en-US" sz="1400">
              <a:solidFill>
                <a:schemeClr val="dk1"/>
              </a:solidFill>
              <a:latin typeface="+mn-lt"/>
              <a:ea typeface="+mn-ea"/>
              <a:cs typeface="+mn-cs"/>
            </a:rPr>
            <a:t>、低い水準が続いており</a:t>
          </a:r>
          <a:r>
            <a:rPr lang="ja-JP" altLang="ja-JP" sz="1400">
              <a:solidFill>
                <a:schemeClr val="dk1"/>
              </a:solidFill>
              <a:latin typeface="+mn-lt"/>
              <a:ea typeface="+mn-ea"/>
              <a:cs typeface="+mn-cs"/>
            </a:rPr>
            <a:t>、今後厳しい財政状況になることも想定し、注視していく必要がある。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また、財政調整基金残高については、経常的に少ない状況であることから、基金への積み立てを行うなど、安定的な財政運営を行えるように努めていく。</a:t>
          </a:r>
          <a:endParaRPr lang="ja-JP" altLang="ja-JP"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a:t>
          </a:r>
          <a:r>
            <a:rPr lang="ja-JP" altLang="en-US" sz="1400">
              <a:solidFill>
                <a:schemeClr val="dk1"/>
              </a:solidFill>
              <a:latin typeface="+mn-lt"/>
              <a:ea typeface="+mn-ea"/>
              <a:cs typeface="+mn-cs"/>
            </a:rPr>
            <a:t>平成２２年度以降、</a:t>
          </a:r>
          <a:r>
            <a:rPr lang="ja-JP" altLang="ja-JP" sz="1400">
              <a:solidFill>
                <a:schemeClr val="dk1"/>
              </a:solidFill>
              <a:latin typeface="+mn-lt"/>
              <a:ea typeface="+mn-ea"/>
              <a:cs typeface="+mn-cs"/>
            </a:rPr>
            <a:t>連結実質赤字比率について</a:t>
          </a:r>
          <a:r>
            <a:rPr lang="ja-JP" altLang="en-US" sz="1400">
              <a:solidFill>
                <a:schemeClr val="dk1"/>
              </a:solidFill>
              <a:latin typeface="+mn-lt"/>
              <a:ea typeface="+mn-ea"/>
              <a:cs typeface="+mn-cs"/>
            </a:rPr>
            <a:t>は、</a:t>
          </a:r>
          <a:r>
            <a:rPr lang="ja-JP" altLang="ja-JP" sz="1400">
              <a:solidFill>
                <a:schemeClr val="dk1"/>
              </a:solidFill>
              <a:latin typeface="+mn-lt"/>
              <a:ea typeface="+mn-ea"/>
              <a:cs typeface="+mn-cs"/>
            </a:rPr>
            <a:t>全ての年度で赤字なしとなっている。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公共下水道事業特別会計及び国民健康保険特別会計については、一般会計からの赤字補てん的な繰出により財政運営が成り立っており、一般会計において多額の負担が生じている。今後は、「</a:t>
          </a:r>
          <a:r>
            <a:rPr lang="ja-JP" altLang="en-US" sz="1400">
              <a:solidFill>
                <a:schemeClr val="dk1"/>
              </a:solidFill>
              <a:latin typeface="+mn-lt"/>
              <a:ea typeface="+mn-ea"/>
              <a:cs typeface="+mn-cs"/>
            </a:rPr>
            <a:t>第４次三郷市総合計画後期基本計画</a:t>
          </a:r>
          <a:r>
            <a:rPr lang="ja-JP" altLang="ja-JP" sz="1400" baseline="0">
              <a:solidFill>
                <a:schemeClr val="dk1"/>
              </a:solidFill>
              <a:latin typeface="+mn-lt"/>
              <a:ea typeface="+mn-ea"/>
              <a:cs typeface="+mn-cs"/>
            </a:rPr>
            <a:t>」に基づき、下水道事業の経営改善を図れるよう</a:t>
          </a:r>
          <a:r>
            <a:rPr lang="ja-JP" altLang="ja-JP" sz="1400">
              <a:solidFill>
                <a:schemeClr val="dk1"/>
              </a:solidFill>
              <a:latin typeface="+mn-lt"/>
              <a:ea typeface="+mn-ea"/>
              <a:cs typeface="+mn-cs"/>
            </a:rPr>
            <a:t>努める必要がある。</a:t>
          </a:r>
          <a:endParaRPr lang="ja-JP" altLang="ja-JP" sz="14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a:t>
          </a:r>
          <a:r>
            <a:rPr lang="ja-JP" altLang="en-US" sz="1400">
              <a:solidFill>
                <a:schemeClr val="dk1"/>
              </a:solidFill>
              <a:latin typeface="+mn-lt"/>
              <a:ea typeface="+mn-ea"/>
              <a:cs typeface="+mn-cs"/>
            </a:rPr>
            <a:t>「算入公債費等」については、</a:t>
          </a:r>
          <a:r>
            <a:rPr lang="ja-JP" altLang="ja-JP" sz="1400">
              <a:solidFill>
                <a:schemeClr val="dk1"/>
              </a:solidFill>
              <a:latin typeface="+mn-lt"/>
              <a:ea typeface="+mn-ea"/>
              <a:cs typeface="+mn-cs"/>
            </a:rPr>
            <a:t>臨時財政対策債や補正予算債などの交付税措置のある地方債の借入が増えていることなどから、</a:t>
          </a:r>
          <a:r>
            <a:rPr lang="ja-JP" altLang="en-US" sz="1400">
              <a:solidFill>
                <a:schemeClr val="dk1"/>
              </a:solidFill>
              <a:latin typeface="+mn-lt"/>
              <a:ea typeface="+mn-ea"/>
              <a:cs typeface="+mn-cs"/>
            </a:rPr>
            <a:t>増加</a:t>
          </a:r>
          <a:r>
            <a:rPr lang="ja-JP" altLang="ja-JP" sz="1400">
              <a:solidFill>
                <a:schemeClr val="dk1"/>
              </a:solidFill>
              <a:latin typeface="+mn-lt"/>
              <a:ea typeface="+mn-ea"/>
              <a:cs typeface="+mn-cs"/>
            </a:rPr>
            <a:t>している。</a:t>
          </a:r>
          <a:endParaRPr lang="en-US" altLang="ja-JP" sz="1400">
            <a:solidFill>
              <a:schemeClr val="dk1"/>
            </a:solidFill>
            <a:latin typeface="+mn-lt"/>
            <a:ea typeface="+mn-ea"/>
            <a:cs typeface="+mn-cs"/>
          </a:endParaRPr>
        </a:p>
        <a:p>
          <a:pPr eaLnBrk="1" fontAlgn="auto" latinLnBrk="0" hangingPunct="1"/>
          <a:r>
            <a:rPr lang="ja-JP" altLang="ja-JP" sz="1400">
              <a:solidFill>
                <a:schemeClr val="dk1"/>
              </a:solidFill>
              <a:latin typeface="+mn-lt"/>
              <a:ea typeface="+mn-ea"/>
              <a:cs typeface="+mn-cs"/>
            </a:rPr>
            <a:t>　</a:t>
          </a:r>
          <a:r>
            <a:rPr lang="ja-JP" altLang="en-US" sz="1400">
              <a:solidFill>
                <a:schemeClr val="dk1"/>
              </a:solidFill>
              <a:latin typeface="+mn-lt"/>
              <a:ea typeface="+mn-ea"/>
              <a:cs typeface="+mn-cs"/>
            </a:rPr>
            <a:t>「元利償還金等」については、</a:t>
          </a:r>
          <a:r>
            <a:rPr lang="ja-JP" altLang="ja-JP" sz="1400">
              <a:solidFill>
                <a:schemeClr val="dk1"/>
              </a:solidFill>
              <a:latin typeface="+mn-lt"/>
              <a:ea typeface="+mn-ea"/>
              <a:cs typeface="+mn-cs"/>
            </a:rPr>
            <a:t>公営企業債の元利償還金に対する繰入金は</a:t>
          </a:r>
          <a:r>
            <a:rPr lang="ja-JP" altLang="en-US" sz="1400">
              <a:solidFill>
                <a:schemeClr val="dk1"/>
              </a:solidFill>
              <a:latin typeface="+mn-lt"/>
              <a:ea typeface="+mn-ea"/>
              <a:cs typeface="+mn-cs"/>
            </a:rPr>
            <a:t>増えているものの、元利償還金は減っていることから、全体として減少している。</a:t>
          </a:r>
          <a:endParaRPr lang="en-US" altLang="ja-JP" sz="1400">
            <a:solidFill>
              <a:schemeClr val="dk1"/>
            </a:solidFill>
            <a:latin typeface="+mn-lt"/>
            <a:ea typeface="+mn-ea"/>
            <a:cs typeface="+mn-cs"/>
          </a:endParaRPr>
        </a:p>
        <a:p>
          <a:r>
            <a:rPr lang="ja-JP" altLang="ja-JP" sz="1400">
              <a:solidFill>
                <a:schemeClr val="dk1"/>
              </a:solidFill>
              <a:latin typeface="+mn-lt"/>
              <a:ea typeface="+mn-ea"/>
              <a:cs typeface="+mn-cs"/>
            </a:rPr>
            <a:t>　以上の状況などから、実質公債費比率の分子全体では減少が続いている。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latin typeface="+mn-lt"/>
              <a:ea typeface="+mn-ea"/>
              <a:cs typeface="+mn-cs"/>
            </a:rPr>
            <a:t>　一般会計においては、平成２４年度まで地方債現在額は減少していたが、平成２５年度</a:t>
          </a:r>
          <a:r>
            <a:rPr lang="ja-JP" altLang="en-US" sz="1400">
              <a:solidFill>
                <a:schemeClr val="dk1"/>
              </a:solidFill>
              <a:latin typeface="+mn-lt"/>
              <a:ea typeface="+mn-ea"/>
              <a:cs typeface="+mn-cs"/>
            </a:rPr>
            <a:t>及び平成２６年度</a:t>
          </a:r>
          <a:r>
            <a:rPr lang="ja-JP" altLang="ja-JP" sz="1400">
              <a:solidFill>
                <a:schemeClr val="dk1"/>
              </a:solidFill>
              <a:latin typeface="+mn-lt"/>
              <a:ea typeface="+mn-ea"/>
              <a:cs typeface="+mn-cs"/>
            </a:rPr>
            <a:t>は地方債の借入額が元金償還額を上回ったため、地方債現在額は増加</a:t>
          </a:r>
          <a:r>
            <a:rPr lang="ja-JP" altLang="en-US" sz="1400">
              <a:solidFill>
                <a:schemeClr val="dk1"/>
              </a:solidFill>
              <a:latin typeface="+mn-lt"/>
              <a:ea typeface="+mn-ea"/>
              <a:cs typeface="+mn-cs"/>
            </a:rPr>
            <a:t>している。</a:t>
          </a:r>
          <a:endParaRPr lang="en-US" altLang="ja-JP" sz="1400">
            <a:solidFill>
              <a:schemeClr val="dk1"/>
            </a:solidFill>
            <a:latin typeface="+mn-lt"/>
            <a:ea typeface="+mn-ea"/>
            <a:cs typeface="+mn-cs"/>
          </a:endParaRPr>
        </a:p>
        <a:p>
          <a:pPr eaLnBrk="1" fontAlgn="auto" latinLnBrk="0" hangingPunct="1"/>
          <a:r>
            <a:rPr lang="ja-JP" altLang="ja-JP" sz="1400">
              <a:solidFill>
                <a:schemeClr val="dk1"/>
              </a:solidFill>
              <a:latin typeface="+mn-lt"/>
              <a:ea typeface="+mn-ea"/>
              <a:cs typeface="+mn-cs"/>
            </a:rPr>
            <a:t>　公共下水道事業特別会計においては、元金の残高が年々減少していることから、公営企業債等繰入見込額は概ね減少している。</a:t>
          </a:r>
          <a:endParaRPr lang="en-US" altLang="ja-JP" sz="1400">
            <a:solidFill>
              <a:schemeClr val="dk1"/>
            </a:solidFill>
            <a:latin typeface="+mn-lt"/>
            <a:ea typeface="+mn-ea"/>
            <a:cs typeface="+mn-cs"/>
          </a:endParaRPr>
        </a:p>
        <a:p>
          <a:pPr eaLnBrk="1" fontAlgn="auto" latinLnBrk="0" hangingPunct="1"/>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以上の状況などから、将来負担比率の分子全体で減少が続いている。</a:t>
          </a:r>
          <a:endParaRPr lang="en-US"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46984406</v>
      </c>
      <c r="BO4" s="349"/>
      <c r="BP4" s="349"/>
      <c r="BQ4" s="349"/>
      <c r="BR4" s="349"/>
      <c r="BS4" s="349"/>
      <c r="BT4" s="349"/>
      <c r="BU4" s="350"/>
      <c r="BV4" s="348">
        <v>45951276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13.3</v>
      </c>
      <c r="CU4" s="355"/>
      <c r="CV4" s="355"/>
      <c r="CW4" s="355"/>
      <c r="CX4" s="355"/>
      <c r="CY4" s="355"/>
      <c r="CZ4" s="355"/>
      <c r="DA4" s="356"/>
      <c r="DB4" s="354">
        <v>10.9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43536206</v>
      </c>
      <c r="BO5" s="386"/>
      <c r="BP5" s="386"/>
      <c r="BQ5" s="386"/>
      <c r="BR5" s="386"/>
      <c r="BS5" s="386"/>
      <c r="BT5" s="386"/>
      <c r="BU5" s="387"/>
      <c r="BV5" s="385">
        <v>43139158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92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3448200</v>
      </c>
      <c r="BO6" s="386"/>
      <c r="BP6" s="386"/>
      <c r="BQ6" s="386"/>
      <c r="BR6" s="386"/>
      <c r="BS6" s="386"/>
      <c r="BT6" s="386"/>
      <c r="BU6" s="387"/>
      <c r="BV6" s="385">
        <v>2812118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99.3</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233990</v>
      </c>
      <c r="BO7" s="386"/>
      <c r="BP7" s="386"/>
      <c r="BQ7" s="386"/>
      <c r="BR7" s="386"/>
      <c r="BS7" s="386"/>
      <c r="BT7" s="386"/>
      <c r="BU7" s="387"/>
      <c r="BV7" s="385">
        <v>177502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24199144</v>
      </c>
      <c r="CU7" s="386"/>
      <c r="CV7" s="386"/>
      <c r="CW7" s="386"/>
      <c r="CX7" s="386"/>
      <c r="CY7" s="386"/>
      <c r="CZ7" s="386"/>
      <c r="DA7" s="387"/>
      <c r="DB7" s="385">
        <v>24226555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3214210</v>
      </c>
      <c r="BO8" s="386"/>
      <c r="BP8" s="386"/>
      <c r="BQ8" s="386"/>
      <c r="BR8" s="386"/>
      <c r="BS8" s="386"/>
      <c r="BT8" s="386"/>
      <c r="BU8" s="387"/>
      <c r="BV8" s="385">
        <v>2634616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131415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579594</v>
      </c>
      <c r="BO9" s="386"/>
      <c r="BP9" s="386"/>
      <c r="BQ9" s="386"/>
      <c r="BR9" s="386"/>
      <c r="BS9" s="386"/>
      <c r="BT9" s="386"/>
      <c r="BU9" s="387"/>
      <c r="BV9" s="385">
        <v>326267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128278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1596640</v>
      </c>
      <c r="BO10" s="386"/>
      <c r="BP10" s="386"/>
      <c r="BQ10" s="386"/>
      <c r="BR10" s="386"/>
      <c r="BS10" s="386"/>
      <c r="BT10" s="386"/>
      <c r="BU10" s="387"/>
      <c r="BV10" s="385">
        <v>1520289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136798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1444863</v>
      </c>
      <c r="BO12" s="386"/>
      <c r="BP12" s="386"/>
      <c r="BQ12" s="386"/>
      <c r="BR12" s="386"/>
      <c r="BS12" s="386"/>
      <c r="BT12" s="386"/>
      <c r="BU12" s="387"/>
      <c r="BV12" s="385">
        <v>1289454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133758</v>
      </c>
      <c r="S13" s="467"/>
      <c r="T13" s="467"/>
      <c r="U13" s="467"/>
      <c r="V13" s="468"/>
      <c r="W13" s="401" t="s">
        <v>124</v>
      </c>
      <c r="X13" s="402"/>
      <c r="Y13" s="402"/>
      <c r="Z13" s="402"/>
      <c r="AA13" s="402"/>
      <c r="AB13" s="392"/>
      <c r="AC13" s="436">
        <v>781</v>
      </c>
      <c r="AD13" s="437"/>
      <c r="AE13" s="437"/>
      <c r="AF13" s="437"/>
      <c r="AG13" s="476"/>
      <c r="AH13" s="436">
        <v>938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731371</v>
      </c>
      <c r="BO13" s="386"/>
      <c r="BP13" s="386"/>
      <c r="BQ13" s="386"/>
      <c r="BR13" s="386"/>
      <c r="BS13" s="386"/>
      <c r="BT13" s="386"/>
      <c r="BU13" s="387"/>
      <c r="BV13" s="385">
        <v>557102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8.6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135610</v>
      </c>
      <c r="S14" s="467"/>
      <c r="T14" s="467"/>
      <c r="U14" s="467"/>
      <c r="V14" s="468"/>
      <c r="W14" s="375"/>
      <c r="X14" s="376"/>
      <c r="Y14" s="376"/>
      <c r="Z14" s="376"/>
      <c r="AA14" s="376"/>
      <c r="AB14" s="365"/>
      <c r="AC14" s="469">
        <v>1.3</v>
      </c>
      <c r="AD14" s="470"/>
      <c r="AE14" s="470"/>
      <c r="AF14" s="470"/>
      <c r="AG14" s="471"/>
      <c r="AH14" s="469">
        <v>1.4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59.5</v>
      </c>
      <c r="CU14" s="481"/>
      <c r="CV14" s="481"/>
      <c r="CW14" s="481"/>
      <c r="CX14" s="481"/>
      <c r="CY14" s="481"/>
      <c r="CZ14" s="481"/>
      <c r="DA14" s="482"/>
      <c r="DB14" s="480">
        <v>60.7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132863</v>
      </c>
      <c r="S15" s="467"/>
      <c r="T15" s="467"/>
      <c r="U15" s="467"/>
      <c r="V15" s="468"/>
      <c r="W15" s="401" t="s">
        <v>131</v>
      </c>
      <c r="X15" s="402"/>
      <c r="Y15" s="402"/>
      <c r="Z15" s="402"/>
      <c r="AA15" s="402"/>
      <c r="AB15" s="392"/>
      <c r="AC15" s="436">
        <v>17719</v>
      </c>
      <c r="AD15" s="437"/>
      <c r="AE15" s="437"/>
      <c r="AF15" s="437"/>
      <c r="AG15" s="476"/>
      <c r="AH15" s="436">
        <v>21429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16262167</v>
      </c>
      <c r="BO15" s="349"/>
      <c r="BP15" s="349"/>
      <c r="BQ15" s="349"/>
      <c r="BR15" s="349"/>
      <c r="BS15" s="349"/>
      <c r="BT15" s="349"/>
      <c r="BU15" s="350"/>
      <c r="BV15" s="348">
        <v>15835900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28.6</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17522380</v>
      </c>
      <c r="BO16" s="386"/>
      <c r="BP16" s="386"/>
      <c r="BQ16" s="386"/>
      <c r="BR16" s="386"/>
      <c r="BS16" s="386"/>
      <c r="BT16" s="386"/>
      <c r="BU16" s="387"/>
      <c r="BV16" s="385">
        <v>17412931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43518</v>
      </c>
      <c r="AD17" s="437"/>
      <c r="AE17" s="437"/>
      <c r="AF17" s="437"/>
      <c r="AG17" s="476"/>
      <c r="AH17" s="436">
        <v>42830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21090766</v>
      </c>
      <c r="BO17" s="386"/>
      <c r="BP17" s="386"/>
      <c r="BQ17" s="386"/>
      <c r="BR17" s="386"/>
      <c r="BS17" s="386"/>
      <c r="BT17" s="386"/>
      <c r="BU17" s="387"/>
      <c r="BV17" s="385">
        <v>20559847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30.13</v>
      </c>
      <c r="M18" s="498"/>
      <c r="N18" s="498"/>
      <c r="O18" s="498"/>
      <c r="P18" s="498"/>
      <c r="Q18" s="498"/>
      <c r="R18" s="499"/>
      <c r="S18" s="499"/>
      <c r="T18" s="499"/>
      <c r="U18" s="499"/>
      <c r="V18" s="500"/>
      <c r="W18" s="403"/>
      <c r="X18" s="404"/>
      <c r="Y18" s="404"/>
      <c r="Z18" s="404"/>
      <c r="AA18" s="404"/>
      <c r="AB18" s="395"/>
      <c r="AC18" s="501">
        <v>70.2</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23046270</v>
      </c>
      <c r="BO18" s="386"/>
      <c r="BP18" s="386"/>
      <c r="BQ18" s="386"/>
      <c r="BR18" s="386"/>
      <c r="BS18" s="386"/>
      <c r="BT18" s="386"/>
      <c r="BU18" s="387"/>
      <c r="BV18" s="385">
        <v>22808072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4362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30897808</v>
      </c>
      <c r="BO19" s="386"/>
      <c r="BP19" s="386"/>
      <c r="BQ19" s="386"/>
      <c r="BR19" s="386"/>
      <c r="BS19" s="386"/>
      <c r="BT19" s="386"/>
      <c r="BU19" s="387"/>
      <c r="BV19" s="385">
        <v>30214243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51132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40450113</v>
      </c>
      <c r="BO23" s="386"/>
      <c r="BP23" s="386"/>
      <c r="BQ23" s="386"/>
      <c r="BR23" s="386"/>
      <c r="BS23" s="386"/>
      <c r="BT23" s="386"/>
      <c r="BU23" s="387"/>
      <c r="BV23" s="385">
        <v>39372269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8550</v>
      </c>
      <c r="R24" s="437"/>
      <c r="S24" s="437"/>
      <c r="T24" s="437"/>
      <c r="U24" s="437"/>
      <c r="V24" s="476"/>
      <c r="W24" s="531"/>
      <c r="X24" s="519"/>
      <c r="Y24" s="520"/>
      <c r="Z24" s="435" t="s">
        <v>155</v>
      </c>
      <c r="AA24" s="415"/>
      <c r="AB24" s="415"/>
      <c r="AC24" s="415"/>
      <c r="AD24" s="415"/>
      <c r="AE24" s="415"/>
      <c r="AF24" s="415"/>
      <c r="AG24" s="416"/>
      <c r="AH24" s="436">
        <v>793</v>
      </c>
      <c r="AI24" s="437"/>
      <c r="AJ24" s="437"/>
      <c r="AK24" s="437"/>
      <c r="AL24" s="476"/>
      <c r="AM24" s="436">
        <v>2436096</v>
      </c>
      <c r="AN24" s="437"/>
      <c r="AO24" s="437"/>
      <c r="AP24" s="437"/>
      <c r="AQ24" s="437"/>
      <c r="AR24" s="476"/>
      <c r="AS24" s="436">
        <v>3072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17588319</v>
      </c>
      <c r="BO24" s="386"/>
      <c r="BP24" s="386"/>
      <c r="BQ24" s="386"/>
      <c r="BR24" s="386"/>
      <c r="BS24" s="386"/>
      <c r="BT24" s="386"/>
      <c r="BU24" s="387"/>
      <c r="BV24" s="385">
        <v>17837937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7505</v>
      </c>
      <c r="R25" s="437"/>
      <c r="S25" s="437"/>
      <c r="T25" s="437"/>
      <c r="U25" s="437"/>
      <c r="V25" s="476"/>
      <c r="W25" s="531"/>
      <c r="X25" s="519"/>
      <c r="Y25" s="520"/>
      <c r="Z25" s="435" t="s">
        <v>158</v>
      </c>
      <c r="AA25" s="415"/>
      <c r="AB25" s="415"/>
      <c r="AC25" s="415"/>
      <c r="AD25" s="415"/>
      <c r="AE25" s="415"/>
      <c r="AF25" s="415"/>
      <c r="AG25" s="416"/>
      <c r="AH25" s="436">
        <v>161</v>
      </c>
      <c r="AI25" s="437"/>
      <c r="AJ25" s="437"/>
      <c r="AK25" s="437"/>
      <c r="AL25" s="476"/>
      <c r="AM25" s="436">
        <v>489923</v>
      </c>
      <c r="AN25" s="437"/>
      <c r="AO25" s="437"/>
      <c r="AP25" s="437"/>
      <c r="AQ25" s="437"/>
      <c r="AR25" s="476"/>
      <c r="AS25" s="436">
        <v>3043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6437080</v>
      </c>
      <c r="BO25" s="349"/>
      <c r="BP25" s="349"/>
      <c r="BQ25" s="349"/>
      <c r="BR25" s="349"/>
      <c r="BS25" s="349"/>
      <c r="BT25" s="349"/>
      <c r="BU25" s="350"/>
      <c r="BV25" s="348">
        <v>7494119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6984</v>
      </c>
      <c r="R26" s="437"/>
      <c r="S26" s="437"/>
      <c r="T26" s="437"/>
      <c r="U26" s="437"/>
      <c r="V26" s="476"/>
      <c r="W26" s="531"/>
      <c r="X26" s="519"/>
      <c r="Y26" s="520"/>
      <c r="Z26" s="435" t="s">
        <v>161</v>
      </c>
      <c r="AA26" s="541"/>
      <c r="AB26" s="541"/>
      <c r="AC26" s="541"/>
      <c r="AD26" s="541"/>
      <c r="AE26" s="541"/>
      <c r="AF26" s="541"/>
      <c r="AG26" s="542"/>
      <c r="AH26" s="436">
        <v>22</v>
      </c>
      <c r="AI26" s="437"/>
      <c r="AJ26" s="437"/>
      <c r="AK26" s="437"/>
      <c r="AL26" s="476"/>
      <c r="AM26" s="436">
        <v>65362</v>
      </c>
      <c r="AN26" s="437"/>
      <c r="AO26" s="437"/>
      <c r="AP26" s="437"/>
      <c r="AQ26" s="437"/>
      <c r="AR26" s="476"/>
      <c r="AS26" s="436">
        <v>2971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4900</v>
      </c>
      <c r="R27" s="437"/>
      <c r="S27" s="437"/>
      <c r="T27" s="437"/>
      <c r="U27" s="437"/>
      <c r="V27" s="476"/>
      <c r="W27" s="531"/>
      <c r="X27" s="519"/>
      <c r="Y27" s="520"/>
      <c r="Z27" s="435" t="s">
        <v>164</v>
      </c>
      <c r="AA27" s="415"/>
      <c r="AB27" s="415"/>
      <c r="AC27" s="415"/>
      <c r="AD27" s="415"/>
      <c r="AE27" s="415"/>
      <c r="AF27" s="415"/>
      <c r="AG27" s="416"/>
      <c r="AH27" s="436">
        <v>13</v>
      </c>
      <c r="AI27" s="437"/>
      <c r="AJ27" s="437"/>
      <c r="AK27" s="437"/>
      <c r="AL27" s="476"/>
      <c r="AM27" s="436">
        <v>56563</v>
      </c>
      <c r="AN27" s="437"/>
      <c r="AO27" s="437"/>
      <c r="AP27" s="437"/>
      <c r="AQ27" s="437"/>
      <c r="AR27" s="476"/>
      <c r="AS27" s="436">
        <v>4351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4500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2172947</v>
      </c>
      <c r="BO28" s="349"/>
      <c r="BP28" s="349"/>
      <c r="BQ28" s="349"/>
      <c r="BR28" s="349"/>
      <c r="BS28" s="349"/>
      <c r="BT28" s="349"/>
      <c r="BU28" s="350"/>
      <c r="BV28" s="348">
        <v>2021170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22</v>
      </c>
      <c r="M29" s="437"/>
      <c r="N29" s="437"/>
      <c r="O29" s="437"/>
      <c r="P29" s="476"/>
      <c r="Q29" s="436">
        <v>4300</v>
      </c>
      <c r="R29" s="437"/>
      <c r="S29" s="437"/>
      <c r="T29" s="437"/>
      <c r="U29" s="437"/>
      <c r="V29" s="476"/>
      <c r="W29" s="532"/>
      <c r="X29" s="533"/>
      <c r="Y29" s="534"/>
      <c r="Z29" s="435" t="s">
        <v>171</v>
      </c>
      <c r="AA29" s="415"/>
      <c r="AB29" s="415"/>
      <c r="AC29" s="415"/>
      <c r="AD29" s="415"/>
      <c r="AE29" s="415"/>
      <c r="AF29" s="415"/>
      <c r="AG29" s="416"/>
      <c r="AH29" s="436">
        <v>806</v>
      </c>
      <c r="AI29" s="437"/>
      <c r="AJ29" s="437"/>
      <c r="AK29" s="437"/>
      <c r="AL29" s="476"/>
      <c r="AM29" s="436">
        <v>2492659</v>
      </c>
      <c r="AN29" s="437"/>
      <c r="AO29" s="437"/>
      <c r="AP29" s="437"/>
      <c r="AQ29" s="437"/>
      <c r="AR29" s="476"/>
      <c r="AS29" s="436">
        <v>3093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4596</v>
      </c>
      <c r="BO29" s="386"/>
      <c r="BP29" s="386"/>
      <c r="BQ29" s="386"/>
      <c r="BR29" s="386"/>
      <c r="BS29" s="386"/>
      <c r="BT29" s="386"/>
      <c r="BU29" s="387"/>
      <c r="BV29" s="385">
        <v>4595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174008</v>
      </c>
      <c r="BO30" s="555"/>
      <c r="BP30" s="555"/>
      <c r="BQ30" s="555"/>
      <c r="BR30" s="555"/>
      <c r="BS30" s="555"/>
      <c r="BT30" s="555"/>
      <c r="BU30" s="556"/>
      <c r="BV30" s="554">
        <v>154356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三郷市土地開発公社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三郷市文化振興公社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首都圏新都市鉄道</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東埼玉資源環境組合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江戸川水防事務組合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70" zoomScaleNormal="70" zoomScaleSheetLayoutView="100" workbookViewId="0">
      <selection activeCell="K49" sqref="K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0" t="s">
        <v>24</v>
      </c>
      <c r="C41" s="1171"/>
      <c r="D41" s="81"/>
      <c r="E41" s="1176" t="s">
        <v>25</v>
      </c>
      <c r="F41" s="1176"/>
      <c r="G41" s="1176"/>
      <c r="H41" s="1177"/>
      <c r="I41" s="82">
        <v>38469</v>
      </c>
      <c r="J41" s="83">
        <v>38212</v>
      </c>
      <c r="K41" s="83">
        <v>38162</v>
      </c>
      <c r="L41" s="83">
        <v>39376</v>
      </c>
      <c r="M41" s="84">
        <v>40450</v>
      </c>
    </row>
    <row r="42" spans="2:13" ht="27.75" customHeight="1">
      <c r="B42" s="1172"/>
      <c r="C42" s="1173"/>
      <c r="D42" s="85"/>
      <c r="E42" s="1178" t="s">
        <v>26</v>
      </c>
      <c r="F42" s="1178"/>
      <c r="G42" s="1178"/>
      <c r="H42" s="1179"/>
      <c r="I42" s="86">
        <v>2628</v>
      </c>
      <c r="J42" s="87">
        <v>2627</v>
      </c>
      <c r="K42" s="87">
        <v>2776</v>
      </c>
      <c r="L42" s="87">
        <v>2592</v>
      </c>
      <c r="M42" s="88">
        <v>2142</v>
      </c>
    </row>
    <row r="43" spans="2:13" ht="27.75" customHeight="1">
      <c r="B43" s="1172"/>
      <c r="C43" s="1173"/>
      <c r="D43" s="85"/>
      <c r="E43" s="1178" t="s">
        <v>27</v>
      </c>
      <c r="F43" s="1178"/>
      <c r="G43" s="1178"/>
      <c r="H43" s="1179"/>
      <c r="I43" s="86">
        <v>19538</v>
      </c>
      <c r="J43" s="87">
        <v>19102</v>
      </c>
      <c r="K43" s="87">
        <v>18419</v>
      </c>
      <c r="L43" s="87">
        <v>17306</v>
      </c>
      <c r="M43" s="88">
        <v>16572</v>
      </c>
    </row>
    <row r="44" spans="2:13" ht="27.75" customHeight="1">
      <c r="B44" s="1172"/>
      <c r="C44" s="1173"/>
      <c r="D44" s="85"/>
      <c r="E44" s="1178" t="s">
        <v>28</v>
      </c>
      <c r="F44" s="1178"/>
      <c r="G44" s="1178"/>
      <c r="H44" s="1179"/>
      <c r="I44" s="86">
        <v>560</v>
      </c>
      <c r="J44" s="87">
        <v>518</v>
      </c>
      <c r="K44" s="87">
        <v>453</v>
      </c>
      <c r="L44" s="87">
        <v>478</v>
      </c>
      <c r="M44" s="88">
        <v>829</v>
      </c>
    </row>
    <row r="45" spans="2:13" ht="27.75" customHeight="1">
      <c r="B45" s="1172"/>
      <c r="C45" s="1173"/>
      <c r="D45" s="85"/>
      <c r="E45" s="1178" t="s">
        <v>29</v>
      </c>
      <c r="F45" s="1178"/>
      <c r="G45" s="1178"/>
      <c r="H45" s="1179"/>
      <c r="I45" s="86">
        <v>4551</v>
      </c>
      <c r="J45" s="87">
        <v>4586</v>
      </c>
      <c r="K45" s="87">
        <v>4256</v>
      </c>
      <c r="L45" s="87">
        <v>3379</v>
      </c>
      <c r="M45" s="88">
        <v>3392</v>
      </c>
    </row>
    <row r="46" spans="2:13" ht="27.75" customHeight="1">
      <c r="B46" s="1172"/>
      <c r="C46" s="1173"/>
      <c r="D46" s="85"/>
      <c r="E46" s="1178" t="s">
        <v>30</v>
      </c>
      <c r="F46" s="1178"/>
      <c r="G46" s="1178"/>
      <c r="H46" s="1179"/>
      <c r="I46" s="86">
        <v>215</v>
      </c>
      <c r="J46" s="87">
        <v>116</v>
      </c>
      <c r="K46" s="87">
        <v>213</v>
      </c>
      <c r="L46" s="87">
        <v>304</v>
      </c>
      <c r="M46" s="88">
        <v>441</v>
      </c>
    </row>
    <row r="47" spans="2:13" ht="27.75" customHeight="1">
      <c r="B47" s="1172"/>
      <c r="C47" s="1173"/>
      <c r="D47" s="85"/>
      <c r="E47" s="1178" t="s">
        <v>31</v>
      </c>
      <c r="F47" s="1178"/>
      <c r="G47" s="1178"/>
      <c r="H47" s="1179"/>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80" t="s">
        <v>33</v>
      </c>
      <c r="C49" s="1181"/>
      <c r="D49" s="89"/>
      <c r="E49" s="1178" t="s">
        <v>34</v>
      </c>
      <c r="F49" s="1178"/>
      <c r="G49" s="1178"/>
      <c r="H49" s="1179"/>
      <c r="I49" s="86">
        <v>2118</v>
      </c>
      <c r="J49" s="87">
        <v>1559</v>
      </c>
      <c r="K49" s="87">
        <v>2376</v>
      </c>
      <c r="L49" s="87">
        <v>2610</v>
      </c>
      <c r="M49" s="88">
        <v>2782</v>
      </c>
    </row>
    <row r="50" spans="2:13" ht="27.75" customHeight="1">
      <c r="B50" s="1172"/>
      <c r="C50" s="1173"/>
      <c r="D50" s="85"/>
      <c r="E50" s="1178" t="s">
        <v>35</v>
      </c>
      <c r="F50" s="1178"/>
      <c r="G50" s="1178"/>
      <c r="H50" s="1179"/>
      <c r="I50" s="86">
        <v>12920</v>
      </c>
      <c r="J50" s="87">
        <v>12541</v>
      </c>
      <c r="K50" s="87">
        <v>11980</v>
      </c>
      <c r="L50" s="87">
        <v>11873</v>
      </c>
      <c r="M50" s="88">
        <v>11964</v>
      </c>
    </row>
    <row r="51" spans="2:13" ht="27.75" customHeight="1">
      <c r="B51" s="1174"/>
      <c r="C51" s="1175"/>
      <c r="D51" s="85"/>
      <c r="E51" s="1178" t="s">
        <v>36</v>
      </c>
      <c r="F51" s="1178"/>
      <c r="G51" s="1178"/>
      <c r="H51" s="1179"/>
      <c r="I51" s="86">
        <v>32534</v>
      </c>
      <c r="J51" s="87">
        <v>33557</v>
      </c>
      <c r="K51" s="87">
        <v>34345</v>
      </c>
      <c r="L51" s="87">
        <v>35915</v>
      </c>
      <c r="M51" s="88">
        <v>36387</v>
      </c>
    </row>
    <row r="52" spans="2:13" ht="27.75" customHeight="1" thickBot="1">
      <c r="B52" s="1182" t="s">
        <v>37</v>
      </c>
      <c r="C52" s="1183"/>
      <c r="D52" s="90"/>
      <c r="E52" s="1184" t="s">
        <v>38</v>
      </c>
      <c r="F52" s="1184"/>
      <c r="G52" s="1184"/>
      <c r="H52" s="1185"/>
      <c r="I52" s="91">
        <v>18387</v>
      </c>
      <c r="J52" s="92">
        <v>17504</v>
      </c>
      <c r="K52" s="92">
        <v>15577</v>
      </c>
      <c r="L52" s="92">
        <v>13038</v>
      </c>
      <c r="M52" s="93">
        <v>12693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17672</v>
      </c>
      <c r="E3" s="116"/>
      <c r="F3" s="117">
        <v>51263</v>
      </c>
      <c r="G3" s="118"/>
      <c r="H3" s="119"/>
    </row>
    <row r="4" spans="1:8">
      <c r="A4" s="120"/>
      <c r="B4" s="121"/>
      <c r="C4" s="122"/>
      <c r="D4" s="123">
        <v>8550</v>
      </c>
      <c r="E4" s="124"/>
      <c r="F4" s="125">
        <v>29061</v>
      </c>
      <c r="G4" s="126"/>
      <c r="H4" s="127"/>
    </row>
    <row r="5" spans="1:8">
      <c r="A5" s="108" t="s">
        <v>508</v>
      </c>
      <c r="B5" s="113"/>
      <c r="C5" s="114"/>
      <c r="D5" s="115">
        <v>23881</v>
      </c>
      <c r="E5" s="116"/>
      <c r="F5" s="117">
        <v>41433</v>
      </c>
      <c r="G5" s="118"/>
      <c r="H5" s="119"/>
    </row>
    <row r="6" spans="1:8">
      <c r="A6" s="120"/>
      <c r="B6" s="121"/>
      <c r="C6" s="122"/>
      <c r="D6" s="123">
        <v>11724</v>
      </c>
      <c r="E6" s="124"/>
      <c r="F6" s="125">
        <v>22351</v>
      </c>
      <c r="G6" s="126"/>
      <c r="H6" s="127"/>
    </row>
    <row r="7" spans="1:8">
      <c r="A7" s="108" t="s">
        <v>509</v>
      </c>
      <c r="B7" s="113"/>
      <c r="C7" s="114"/>
      <c r="D7" s="115">
        <v>34092</v>
      </c>
      <c r="E7" s="116"/>
      <c r="F7" s="117">
        <v>43493</v>
      </c>
      <c r="G7" s="118"/>
      <c r="H7" s="119"/>
    </row>
    <row r="8" spans="1:8">
      <c r="A8" s="120"/>
      <c r="B8" s="121"/>
      <c r="C8" s="122"/>
      <c r="D8" s="123">
        <v>11934</v>
      </c>
      <c r="E8" s="124"/>
      <c r="F8" s="125">
        <v>23254</v>
      </c>
      <c r="G8" s="126"/>
      <c r="H8" s="127"/>
    </row>
    <row r="9" spans="1:8">
      <c r="A9" s="108" t="s">
        <v>510</v>
      </c>
      <c r="B9" s="113"/>
      <c r="C9" s="114"/>
      <c r="D9" s="115">
        <v>46915</v>
      </c>
      <c r="E9" s="116"/>
      <c r="F9" s="117">
        <v>50840</v>
      </c>
      <c r="G9" s="118"/>
      <c r="H9" s="119"/>
    </row>
    <row r="10" spans="1:8">
      <c r="A10" s="120"/>
      <c r="B10" s="121"/>
      <c r="C10" s="122"/>
      <c r="D10" s="123">
        <v>14899</v>
      </c>
      <c r="E10" s="124"/>
      <c r="F10" s="125">
        <v>25367</v>
      </c>
      <c r="G10" s="126"/>
      <c r="H10" s="127"/>
    </row>
    <row r="11" spans="1:8">
      <c r="A11" s="108" t="s">
        <v>511</v>
      </c>
      <c r="B11" s="113"/>
      <c r="C11" s="114"/>
      <c r="D11" s="115">
        <v>42142</v>
      </c>
      <c r="E11" s="116"/>
      <c r="F11" s="117">
        <v>53605</v>
      </c>
      <c r="G11" s="118"/>
      <c r="H11" s="119"/>
    </row>
    <row r="12" spans="1:8">
      <c r="A12" s="120"/>
      <c r="B12" s="121"/>
      <c r="C12" s="128"/>
      <c r="D12" s="123">
        <v>24345</v>
      </c>
      <c r="E12" s="124"/>
      <c r="F12" s="125">
        <v>28343</v>
      </c>
      <c r="G12" s="126"/>
      <c r="H12" s="127"/>
    </row>
    <row r="13" spans="1:8">
      <c r="A13" s="108"/>
      <c r="B13" s="113"/>
      <c r="C13" s="129"/>
      <c r="D13" s="130">
        <v>32940</v>
      </c>
      <c r="E13" s="131"/>
      <c r="F13" s="132">
        <v>48127</v>
      </c>
      <c r="G13" s="133"/>
      <c r="H13" s="119"/>
    </row>
    <row r="14" spans="1:8">
      <c r="A14" s="120"/>
      <c r="B14" s="121"/>
      <c r="C14" s="122"/>
      <c r="D14" s="123">
        <v>14290</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4.45</v>
      </c>
      <c r="C19" s="134">
        <f>ROUND(VALUE(SUBSTITUTE(実質収支比率等に係る経年分析!G$48,"▲","-")),2)</f>
        <v>9.2200000000000006</v>
      </c>
      <c r="D19" s="134">
        <f>ROUND(VALUE(SUBSTITUTE(実質収支比率等に係る経年分析!H$48,"▲","-")),2)</f>
        <v>9.74</v>
      </c>
      <c r="E19" s="134">
        <f>ROUND(VALUE(SUBSTITUTE(実質収支比率等に係る経年分析!I$48,"▲","-")),2)</f>
        <v>10.87</v>
      </c>
      <c r="F19" s="134">
        <f>ROUND(VALUE(SUBSTITUTE(実質収支比率等に係る経年分析!J$48,"▲","-")),2)</f>
        <v>13.28</v>
      </c>
    </row>
    <row r="20" spans="1:11">
      <c r="A20" s="134" t="s">
        <v>43</v>
      </c>
      <c r="B20" s="134">
        <f>ROUND(VALUE(SUBSTITUTE(実質収支比率等に係る経年分析!F$47,"▲","-")),2)</f>
        <v>6.43</v>
      </c>
      <c r="C20" s="134">
        <f>ROUND(VALUE(SUBSTITUTE(実質収支比率等に係る経年分析!G$47,"▲","-")),2)</f>
        <v>4.1399999999999997</v>
      </c>
      <c r="D20" s="134">
        <f>ROUND(VALUE(SUBSTITUTE(実質収支比率等に係る経年分析!H$47,"▲","-")),2)</f>
        <v>7.56</v>
      </c>
      <c r="E20" s="134">
        <f>ROUND(VALUE(SUBSTITUTE(実質収支比率等に係る経年分析!I$47,"▲","-")),2)</f>
        <v>8.34</v>
      </c>
      <c r="F20" s="134">
        <f>ROUND(VALUE(SUBSTITUTE(実質収支比率等に係る経年分析!J$47,"▲","-")),2)</f>
        <v>8.98</v>
      </c>
    </row>
    <row r="21" spans="1:11">
      <c r="A21" s="134" t="s">
        <v>44</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4.05</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3.02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c r="A35" s="135" t="str">
        <f>IF(連結実質赤字比率に係る赤字・黒字の構成分析!C$35="",NA(),連結実質赤字比率に係る赤字・黒字の構成分析!C$35)</f>
        <v>上水道事業特別会計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3277</v>
      </c>
      <c r="E42" s="136"/>
      <c r="F42" s="136"/>
      <c r="G42" s="136">
        <f>'実質公債費比率（分子）の構造'!L$52</f>
        <v>3403</v>
      </c>
      <c r="H42" s="136"/>
      <c r="I42" s="136"/>
      <c r="J42" s="136">
        <f>'実質公債費比率（分子）の構造'!M$52</f>
        <v>3491</v>
      </c>
      <c r="K42" s="136"/>
      <c r="L42" s="136"/>
      <c r="M42" s="136">
        <f>'実質公債費比率（分子）の構造'!N$52</f>
        <v>3717</v>
      </c>
      <c r="N42" s="136"/>
      <c r="O42" s="136"/>
      <c r="P42" s="136">
        <f>'実質公債費比率（分子）の構造'!O$52</f>
        <v>3913</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24</v>
      </c>
      <c r="F44" s="136"/>
      <c r="G44" s="136"/>
      <c r="H44" s="136">
        <f>'実質公債費比率（分子）の構造'!M$50</f>
        <v>24</v>
      </c>
      <c r="I44" s="136"/>
      <c r="J44" s="136"/>
      <c r="K44" s="136">
        <f>'実質公債費比率（分子）の構造'!N$50</f>
        <v>15</v>
      </c>
      <c r="L44" s="136"/>
      <c r="M44" s="136"/>
      <c r="N44" s="136">
        <f>'実質公債費比率（分子）の構造'!O$50</f>
        <v>8</v>
      </c>
      <c r="O44" s="136"/>
      <c r="P44" s="136"/>
    </row>
    <row r="45" spans="1:16">
      <c r="A45" s="136" t="s">
        <v>54</v>
      </c>
      <c r="B45" s="136">
        <f>'実質公債費比率（分子）の構造'!K$49</f>
        <v>89</v>
      </c>
      <c r="C45" s="136"/>
      <c r="D45" s="136"/>
      <c r="E45" s="136">
        <f>'実質公債費比率（分子）の構造'!L$49</f>
        <v>76</v>
      </c>
      <c r="F45" s="136"/>
      <c r="G45" s="136"/>
      <c r="H45" s="136">
        <f>'実質公債費比率（分子）の構造'!M$49</f>
        <v>91</v>
      </c>
      <c r="I45" s="136"/>
      <c r="J45" s="136"/>
      <c r="K45" s="136">
        <f>'実質公債費比率（分子）の構造'!N$49</f>
        <v>85</v>
      </c>
      <c r="L45" s="136"/>
      <c r="M45" s="136"/>
      <c r="N45" s="136">
        <f>'実質公債費比率（分子）の構造'!O$49</f>
        <v>64</v>
      </c>
      <c r="O45" s="136"/>
      <c r="P45" s="136"/>
    </row>
    <row r="46" spans="1:16">
      <c r="A46" s="136" t="s">
        <v>55</v>
      </c>
      <c r="B46" s="136">
        <f>'実質公債費比率（分子）の構造'!K$48</f>
        <v>998</v>
      </c>
      <c r="C46" s="136"/>
      <c r="D46" s="136"/>
      <c r="E46" s="136">
        <f>'実質公債費比率（分子）の構造'!L$48</f>
        <v>1015</v>
      </c>
      <c r="F46" s="136"/>
      <c r="G46" s="136"/>
      <c r="H46" s="136">
        <f>'実質公債費比率（分子）の構造'!M$48</f>
        <v>972</v>
      </c>
      <c r="I46" s="136"/>
      <c r="J46" s="136"/>
      <c r="K46" s="136">
        <f>'実質公債費比率（分子）の構造'!N$48</f>
        <v>892</v>
      </c>
      <c r="L46" s="136"/>
      <c r="M46" s="136"/>
      <c r="N46" s="136">
        <f>'実質公債費比率（分子）の構造'!O$48</f>
        <v>933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4168</v>
      </c>
      <c r="C49" s="136"/>
      <c r="D49" s="136"/>
      <c r="E49" s="136">
        <f>'実質公債費比率（分子）の構造'!L$45</f>
        <v>4214</v>
      </c>
      <c r="F49" s="136"/>
      <c r="G49" s="136"/>
      <c r="H49" s="136">
        <f>'実質公債費比率（分子）の構造'!M$45</f>
        <v>4315</v>
      </c>
      <c r="I49" s="136"/>
      <c r="J49" s="136"/>
      <c r="K49" s="136">
        <f>'実質公債費比率（分子）の構造'!N$45</f>
        <v>4348</v>
      </c>
      <c r="L49" s="136"/>
      <c r="M49" s="136"/>
      <c r="N49" s="136">
        <f>'実質公債費比率（分子）の構造'!O$45</f>
        <v>4314</v>
      </c>
      <c r="O49" s="136"/>
      <c r="P49" s="136"/>
    </row>
    <row r="50" spans="1:16">
      <c r="A50" s="136" t="s">
        <v>59</v>
      </c>
      <c r="B50" s="136" t="e">
        <f>NA()</f>
        <v>#N/A</v>
      </c>
      <c r="C50" s="136">
        <f>IF(ISNUMBER('実質公債費比率（分子）の構造'!K$53),'実質公債費比率（分子）の構造'!K$53,NA())</f>
        <v>2003</v>
      </c>
      <c r="D50" s="136" t="e">
        <f>NA()</f>
        <v>#N/A</v>
      </c>
      <c r="E50" s="136" t="e">
        <f>NA()</f>
        <v>#N/A</v>
      </c>
      <c r="F50" s="136">
        <f>IF(ISNUMBER('実質公債費比率（分子）の構造'!L$53),'実質公債費比率（分子）の構造'!L$53,NA())</f>
        <v>1926</v>
      </c>
      <c r="G50" s="136" t="e">
        <f>NA()</f>
        <v>#N/A</v>
      </c>
      <c r="H50" s="136" t="e">
        <f>NA()</f>
        <v>#N/A</v>
      </c>
      <c r="I50" s="136">
        <f>IF(ISNUMBER('実質公債費比率（分子）の構造'!M$53),'実質公債費比率（分子）の構造'!M$53,NA())</f>
        <v>1911</v>
      </c>
      <c r="J50" s="136" t="e">
        <f>NA()</f>
        <v>#N/A</v>
      </c>
      <c r="K50" s="136" t="e">
        <f>NA()</f>
        <v>#N/A</v>
      </c>
      <c r="L50" s="136">
        <f>IF(ISNUMBER('実質公債費比率（分子）の構造'!N$53),'実質公債費比率（分子）の構造'!N$53,NA())</f>
        <v>1623</v>
      </c>
      <c r="M50" s="136" t="e">
        <f>NA()</f>
        <v>#N/A</v>
      </c>
      <c r="N50" s="136" t="e">
        <f>NA()</f>
        <v>#N/A</v>
      </c>
      <c r="O50" s="136">
        <f>IF(ISNUMBER('実質公債費比率（分子）の構造'!O$53),'実質公債費比率（分子）の構造'!O$53,NA())</f>
        <v>1406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32534</v>
      </c>
      <c r="E56" s="135"/>
      <c r="F56" s="135"/>
      <c r="G56" s="135">
        <f>'将来負担比率（分子）の構造'!J$51</f>
        <v>33557</v>
      </c>
      <c r="H56" s="135"/>
      <c r="I56" s="135"/>
      <c r="J56" s="135">
        <f>'将来負担比率（分子）の構造'!K$51</f>
        <v>34345</v>
      </c>
      <c r="K56" s="135"/>
      <c r="L56" s="135"/>
      <c r="M56" s="135">
        <f>'将来負担比率（分子）の構造'!L$51</f>
        <v>35915</v>
      </c>
      <c r="N56" s="135"/>
      <c r="O56" s="135"/>
      <c r="P56" s="135">
        <f>'将来負担比率（分子）の構造'!M$51</f>
        <v>36387</v>
      </c>
    </row>
    <row r="57" spans="1:16">
      <c r="A57" s="135" t="s">
        <v>35</v>
      </c>
      <c r="B57" s="135"/>
      <c r="C57" s="135"/>
      <c r="D57" s="135">
        <f>'将来負担比率（分子）の構造'!I$50</f>
        <v>12920</v>
      </c>
      <c r="E57" s="135"/>
      <c r="F57" s="135"/>
      <c r="G57" s="135">
        <f>'将来負担比率（分子）の構造'!J$50</f>
        <v>12541</v>
      </c>
      <c r="H57" s="135"/>
      <c r="I57" s="135"/>
      <c r="J57" s="135">
        <f>'将来負担比率（分子）の構造'!K$50</f>
        <v>11980</v>
      </c>
      <c r="K57" s="135"/>
      <c r="L57" s="135"/>
      <c r="M57" s="135">
        <f>'将来負担比率（分子）の構造'!L$50</f>
        <v>11873</v>
      </c>
      <c r="N57" s="135"/>
      <c r="O57" s="135"/>
      <c r="P57" s="135">
        <f>'将来負担比率（分子）の構造'!M$50</f>
        <v>11964</v>
      </c>
    </row>
    <row r="58" spans="1:16">
      <c r="A58" s="135" t="s">
        <v>34</v>
      </c>
      <c r="B58" s="135"/>
      <c r="C58" s="135"/>
      <c r="D58" s="135">
        <f>'将来負担比率（分子）の構造'!I$49</f>
        <v>2118</v>
      </c>
      <c r="E58" s="135"/>
      <c r="F58" s="135"/>
      <c r="G58" s="135">
        <f>'将来負担比率（分子）の構造'!J$49</f>
        <v>1559</v>
      </c>
      <c r="H58" s="135"/>
      <c r="I58" s="135"/>
      <c r="J58" s="135">
        <f>'将来負担比率（分子）の構造'!K$49</f>
        <v>2376</v>
      </c>
      <c r="K58" s="135"/>
      <c r="L58" s="135"/>
      <c r="M58" s="135">
        <f>'将来負担比率（分子）の構造'!L$49</f>
        <v>2610</v>
      </c>
      <c r="N58" s="135"/>
      <c r="O58" s="135"/>
      <c r="P58" s="135">
        <f>'将来負担比率（分子）の構造'!M$49</f>
        <v>2782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215</v>
      </c>
      <c r="C61" s="135"/>
      <c r="D61" s="135"/>
      <c r="E61" s="135">
        <f>'将来負担比率（分子）の構造'!J$46</f>
        <v>116</v>
      </c>
      <c r="F61" s="135"/>
      <c r="G61" s="135"/>
      <c r="H61" s="135">
        <f>'将来負担比率（分子）の構造'!K$46</f>
        <v>213</v>
      </c>
      <c r="I61" s="135"/>
      <c r="J61" s="135"/>
      <c r="K61" s="135">
        <f>'将来負担比率（分子）の構造'!L$46</f>
        <v>304</v>
      </c>
      <c r="L61" s="135"/>
      <c r="M61" s="135"/>
      <c r="N61" s="135">
        <f>'将来負担比率（分子）の構造'!M$46</f>
        <v>441</v>
      </c>
      <c r="O61" s="135"/>
      <c r="P61" s="135"/>
    </row>
    <row r="62" spans="1:16">
      <c r="A62" s="135" t="s">
        <v>29</v>
      </c>
      <c r="B62" s="135">
        <f>'将来負担比率（分子）の構造'!I$45</f>
        <v>4551</v>
      </c>
      <c r="C62" s="135"/>
      <c r="D62" s="135"/>
      <c r="E62" s="135">
        <f>'将来負担比率（分子）の構造'!J$45</f>
        <v>4586</v>
      </c>
      <c r="F62" s="135"/>
      <c r="G62" s="135"/>
      <c r="H62" s="135">
        <f>'将来負担比率（分子）の構造'!K$45</f>
        <v>4256</v>
      </c>
      <c r="I62" s="135"/>
      <c r="J62" s="135"/>
      <c r="K62" s="135">
        <f>'将来負担比率（分子）の構造'!L$45</f>
        <v>3379</v>
      </c>
      <c r="L62" s="135"/>
      <c r="M62" s="135"/>
      <c r="N62" s="135">
        <f>'将来負担比率（分子）の構造'!M$45</f>
        <v>3392</v>
      </c>
      <c r="O62" s="135"/>
      <c r="P62" s="135"/>
    </row>
    <row r="63" spans="1:16">
      <c r="A63" s="135" t="s">
        <v>28</v>
      </c>
      <c r="B63" s="135">
        <f>'将来負担比率（分子）の構造'!I$44</f>
        <v>560</v>
      </c>
      <c r="C63" s="135"/>
      <c r="D63" s="135"/>
      <c r="E63" s="135">
        <f>'将来負担比率（分子）の構造'!J$44</f>
        <v>518</v>
      </c>
      <c r="F63" s="135"/>
      <c r="G63" s="135"/>
      <c r="H63" s="135">
        <f>'将来負担比率（分子）の構造'!K$44</f>
        <v>453</v>
      </c>
      <c r="I63" s="135"/>
      <c r="J63" s="135"/>
      <c r="K63" s="135">
        <f>'将来負担比率（分子）の構造'!L$44</f>
        <v>478</v>
      </c>
      <c r="L63" s="135"/>
      <c r="M63" s="135"/>
      <c r="N63" s="135">
        <f>'将来負担比率（分子）の構造'!M$44</f>
        <v>829</v>
      </c>
      <c r="O63" s="135"/>
      <c r="P63" s="135"/>
    </row>
    <row r="64" spans="1:16">
      <c r="A64" s="135" t="s">
        <v>27</v>
      </c>
      <c r="B64" s="135">
        <f>'将来負担比率（分子）の構造'!I$43</f>
        <v>19538</v>
      </c>
      <c r="C64" s="135"/>
      <c r="D64" s="135"/>
      <c r="E64" s="135">
        <f>'将来負担比率（分子）の構造'!J$43</f>
        <v>19102</v>
      </c>
      <c r="F64" s="135"/>
      <c r="G64" s="135"/>
      <c r="H64" s="135">
        <f>'将来負担比率（分子）の構造'!K$43</f>
        <v>18419</v>
      </c>
      <c r="I64" s="135"/>
      <c r="J64" s="135"/>
      <c r="K64" s="135">
        <f>'将来負担比率（分子）の構造'!L$43</f>
        <v>17306</v>
      </c>
      <c r="L64" s="135"/>
      <c r="M64" s="135"/>
      <c r="N64" s="135">
        <f>'将来負担比率（分子）の構造'!M$43</f>
        <v>16572</v>
      </c>
      <c r="O64" s="135"/>
      <c r="P64" s="135"/>
    </row>
    <row r="65" spans="1:16">
      <c r="A65" s="135" t="s">
        <v>26</v>
      </c>
      <c r="B65" s="135">
        <f>'将来負担比率（分子）の構造'!I$42</f>
        <v>2628</v>
      </c>
      <c r="C65" s="135"/>
      <c r="D65" s="135"/>
      <c r="E65" s="135">
        <f>'将来負担比率（分子）の構造'!J$42</f>
        <v>2627</v>
      </c>
      <c r="F65" s="135"/>
      <c r="G65" s="135"/>
      <c r="H65" s="135">
        <f>'将来負担比率（分子）の構造'!K$42</f>
        <v>2776</v>
      </c>
      <c r="I65" s="135"/>
      <c r="J65" s="135"/>
      <c r="K65" s="135">
        <f>'将来負担比率（分子）の構造'!L$42</f>
        <v>2592</v>
      </c>
      <c r="L65" s="135"/>
      <c r="M65" s="135"/>
      <c r="N65" s="135">
        <f>'将来負担比率（分子）の構造'!M$42</f>
        <v>2142</v>
      </c>
      <c r="O65" s="135"/>
      <c r="P65" s="135"/>
    </row>
    <row r="66" spans="1:16">
      <c r="A66" s="135" t="s">
        <v>25</v>
      </c>
      <c r="B66" s="135">
        <f>'将来負担比率（分子）の構造'!I$41</f>
        <v>38469</v>
      </c>
      <c r="C66" s="135"/>
      <c r="D66" s="135"/>
      <c r="E66" s="135">
        <f>'将来負担比率（分子）の構造'!J$41</f>
        <v>38212</v>
      </c>
      <c r="F66" s="135"/>
      <c r="G66" s="135"/>
      <c r="H66" s="135">
        <f>'将来負担比率（分子）の構造'!K$41</f>
        <v>38162</v>
      </c>
      <c r="I66" s="135"/>
      <c r="J66" s="135"/>
      <c r="K66" s="135">
        <f>'将来負担比率（分子）の構造'!L$41</f>
        <v>39376</v>
      </c>
      <c r="L66" s="135"/>
      <c r="M66" s="135"/>
      <c r="N66" s="135">
        <f>'将来負担比率（分子）の構造'!M$41</f>
        <v>40450</v>
      </c>
      <c r="O66" s="135"/>
      <c r="P66" s="135"/>
    </row>
    <row r="67" spans="1:16">
      <c r="A67" s="135" t="s">
        <v>63</v>
      </c>
      <c r="B67" s="135" t="e">
        <f>NA()</f>
        <v>#N/A</v>
      </c>
      <c r="C67" s="135">
        <f>IF(ISNUMBER('将来負担比率（分子）の構造'!I$52), IF('将来負担比率（分子）の構造'!I$52 &lt; 0, 0, '将来負担比率（分子）の構造'!I$52), NA())</f>
        <v>18387</v>
      </c>
      <c r="D67" s="135" t="e">
        <f>NA()</f>
        <v>#N/A</v>
      </c>
      <c r="E67" s="135" t="e">
        <f>NA()</f>
        <v>#N/A</v>
      </c>
      <c r="F67" s="135">
        <f>IF(ISNUMBER('将来負担比率（分子）の構造'!J$52), IF('将来負担比率（分子）の構造'!J$52 &lt; 0, 0, '将来負担比率（分子）の構造'!J$52), NA())</f>
        <v>17504</v>
      </c>
      <c r="G67" s="135" t="e">
        <f>NA()</f>
        <v>#N/A</v>
      </c>
      <c r="H67" s="135" t="e">
        <f>NA()</f>
        <v>#N/A</v>
      </c>
      <c r="I67" s="135">
        <f>IF(ISNUMBER('将来負担比率（分子）の構造'!K$52), IF('将来負担比率（分子）の構造'!K$52 &lt; 0, 0, '将来負担比率（分子）の構造'!K$52), NA())</f>
        <v>15577</v>
      </c>
      <c r="J67" s="135" t="e">
        <f>NA()</f>
        <v>#N/A</v>
      </c>
      <c r="K67" s="135" t="e">
        <f>NA()</f>
        <v>#N/A</v>
      </c>
      <c r="L67" s="135">
        <f>IF(ISNUMBER('将来負担比率（分子）の構造'!L$52), IF('将来負担比率（分子）の構造'!L$52 &lt; 0, 0, '将来負担比率（分子）の構造'!L$52), NA())</f>
        <v>13038</v>
      </c>
      <c r="M67" s="135" t="e">
        <f>NA()</f>
        <v>#N/A</v>
      </c>
      <c r="N67" s="135" t="e">
        <f>NA()</f>
        <v>#N/A</v>
      </c>
      <c r="O67" s="135">
        <f>IF(ISNUMBER('将来負担比率（分子）の構造'!M$52), IF('将来負担比率（分子）の構造'!M$52 &lt; 0, 0, '将来負担比率（分子）の構造'!M$52), NA())</f>
        <v>12693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20784300</v>
      </c>
      <c r="S5" s="583"/>
      <c r="T5" s="583"/>
      <c r="U5" s="583"/>
      <c r="V5" s="583"/>
      <c r="W5" s="583"/>
      <c r="X5" s="583"/>
      <c r="Y5" s="584"/>
      <c r="Z5" s="585">
        <v>44.2</v>
      </c>
      <c r="AA5" s="585"/>
      <c r="AB5" s="585"/>
      <c r="AC5" s="585"/>
      <c r="AD5" s="586">
        <v>19882169</v>
      </c>
      <c r="AE5" s="586"/>
      <c r="AF5" s="586"/>
      <c r="AG5" s="586"/>
      <c r="AH5" s="586"/>
      <c r="AI5" s="586"/>
      <c r="AJ5" s="586"/>
      <c r="AK5" s="586"/>
      <c r="AL5" s="587">
        <v>85.6</v>
      </c>
      <c r="AM5" s="588"/>
      <c r="AN5" s="588"/>
      <c r="AO5" s="589"/>
      <c r="AP5" s="579" t="s">
        <v>209</v>
      </c>
      <c r="AQ5" s="580"/>
      <c r="AR5" s="580"/>
      <c r="AS5" s="580"/>
      <c r="AT5" s="580"/>
      <c r="AU5" s="580"/>
      <c r="AV5" s="580"/>
      <c r="AW5" s="580"/>
      <c r="AX5" s="580"/>
      <c r="AY5" s="580"/>
      <c r="AZ5" s="580"/>
      <c r="BA5" s="580"/>
      <c r="BB5" s="580"/>
      <c r="BC5" s="580"/>
      <c r="BD5" s="580"/>
      <c r="BE5" s="580"/>
      <c r="BF5" s="581"/>
      <c r="BG5" s="593">
        <v>19882169</v>
      </c>
      <c r="BH5" s="594"/>
      <c r="BI5" s="594"/>
      <c r="BJ5" s="594"/>
      <c r="BK5" s="594"/>
      <c r="BL5" s="594"/>
      <c r="BM5" s="594"/>
      <c r="BN5" s="595"/>
      <c r="BO5" s="596">
        <v>95.7</v>
      </c>
      <c r="BP5" s="596"/>
      <c r="BQ5" s="596"/>
      <c r="BR5" s="596"/>
      <c r="BS5" s="597">
        <v>85748</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262772</v>
      </c>
      <c r="S6" s="594"/>
      <c r="T6" s="594"/>
      <c r="U6" s="594"/>
      <c r="V6" s="594"/>
      <c r="W6" s="594"/>
      <c r="X6" s="594"/>
      <c r="Y6" s="595"/>
      <c r="Z6" s="596">
        <v>0.6</v>
      </c>
      <c r="AA6" s="596"/>
      <c r="AB6" s="596"/>
      <c r="AC6" s="596"/>
      <c r="AD6" s="597">
        <v>262772</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19882169</v>
      </c>
      <c r="BH6" s="594"/>
      <c r="BI6" s="594"/>
      <c r="BJ6" s="594"/>
      <c r="BK6" s="594"/>
      <c r="BL6" s="594"/>
      <c r="BM6" s="594"/>
      <c r="BN6" s="595"/>
      <c r="BO6" s="596">
        <v>95.7</v>
      </c>
      <c r="BP6" s="596"/>
      <c r="BQ6" s="596"/>
      <c r="BR6" s="596"/>
      <c r="BS6" s="597">
        <v>85748</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329233</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329233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29426</v>
      </c>
      <c r="S7" s="594"/>
      <c r="T7" s="594"/>
      <c r="U7" s="594"/>
      <c r="V7" s="594"/>
      <c r="W7" s="594"/>
      <c r="X7" s="594"/>
      <c r="Y7" s="595"/>
      <c r="Z7" s="596">
        <v>0.1</v>
      </c>
      <c r="AA7" s="596"/>
      <c r="AB7" s="596"/>
      <c r="AC7" s="596"/>
      <c r="AD7" s="597">
        <v>29426</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8762510</v>
      </c>
      <c r="BH7" s="594"/>
      <c r="BI7" s="594"/>
      <c r="BJ7" s="594"/>
      <c r="BK7" s="594"/>
      <c r="BL7" s="594"/>
      <c r="BM7" s="594"/>
      <c r="BN7" s="595"/>
      <c r="BO7" s="596">
        <v>42.2</v>
      </c>
      <c r="BP7" s="596"/>
      <c r="BQ7" s="596"/>
      <c r="BR7" s="596"/>
      <c r="BS7" s="597">
        <v>85748</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6748426</v>
      </c>
      <c r="CS7" s="594"/>
      <c r="CT7" s="594"/>
      <c r="CU7" s="594"/>
      <c r="CV7" s="594"/>
      <c r="CW7" s="594"/>
      <c r="CX7" s="594"/>
      <c r="CY7" s="595"/>
      <c r="CZ7" s="596">
        <v>15.5</v>
      </c>
      <c r="DA7" s="596"/>
      <c r="DB7" s="596"/>
      <c r="DC7" s="596"/>
      <c r="DD7" s="602">
        <v>682904</v>
      </c>
      <c r="DE7" s="594"/>
      <c r="DF7" s="594"/>
      <c r="DG7" s="594"/>
      <c r="DH7" s="594"/>
      <c r="DI7" s="594"/>
      <c r="DJ7" s="594"/>
      <c r="DK7" s="594"/>
      <c r="DL7" s="594"/>
      <c r="DM7" s="594"/>
      <c r="DN7" s="594"/>
      <c r="DO7" s="594"/>
      <c r="DP7" s="595"/>
      <c r="DQ7" s="602">
        <v>5584756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134172</v>
      </c>
      <c r="S8" s="594"/>
      <c r="T8" s="594"/>
      <c r="U8" s="594"/>
      <c r="V8" s="594"/>
      <c r="W8" s="594"/>
      <c r="X8" s="594"/>
      <c r="Y8" s="595"/>
      <c r="Z8" s="596">
        <v>0.3</v>
      </c>
      <c r="AA8" s="596"/>
      <c r="AB8" s="596"/>
      <c r="AC8" s="596"/>
      <c r="AD8" s="597">
        <v>134172</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232135</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17410344</v>
      </c>
      <c r="CS8" s="594"/>
      <c r="CT8" s="594"/>
      <c r="CU8" s="594"/>
      <c r="CV8" s="594"/>
      <c r="CW8" s="594"/>
      <c r="CX8" s="594"/>
      <c r="CY8" s="595"/>
      <c r="CZ8" s="596">
        <v>40</v>
      </c>
      <c r="DA8" s="596"/>
      <c r="DB8" s="596"/>
      <c r="DC8" s="596"/>
      <c r="DD8" s="602">
        <v>586464</v>
      </c>
      <c r="DE8" s="594"/>
      <c r="DF8" s="594"/>
      <c r="DG8" s="594"/>
      <c r="DH8" s="594"/>
      <c r="DI8" s="594"/>
      <c r="DJ8" s="594"/>
      <c r="DK8" s="594"/>
      <c r="DL8" s="594"/>
      <c r="DM8" s="594"/>
      <c r="DN8" s="594"/>
      <c r="DO8" s="594"/>
      <c r="DP8" s="595"/>
      <c r="DQ8" s="602">
        <v>8028651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82386</v>
      </c>
      <c r="S9" s="594"/>
      <c r="T9" s="594"/>
      <c r="U9" s="594"/>
      <c r="V9" s="594"/>
      <c r="W9" s="594"/>
      <c r="X9" s="594"/>
      <c r="Y9" s="595"/>
      <c r="Z9" s="596">
        <v>0.2</v>
      </c>
      <c r="AA9" s="596"/>
      <c r="AB9" s="596"/>
      <c r="AC9" s="596"/>
      <c r="AD9" s="597">
        <v>82386</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7231949</v>
      </c>
      <c r="BH9" s="594"/>
      <c r="BI9" s="594"/>
      <c r="BJ9" s="594"/>
      <c r="BK9" s="594"/>
      <c r="BL9" s="594"/>
      <c r="BM9" s="594"/>
      <c r="BN9" s="595"/>
      <c r="BO9" s="596">
        <v>34.799999999999997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2735111</v>
      </c>
      <c r="CS9" s="594"/>
      <c r="CT9" s="594"/>
      <c r="CU9" s="594"/>
      <c r="CV9" s="594"/>
      <c r="CW9" s="594"/>
      <c r="CX9" s="594"/>
      <c r="CY9" s="595"/>
      <c r="CZ9" s="596">
        <v>6.3</v>
      </c>
      <c r="DA9" s="596"/>
      <c r="DB9" s="596"/>
      <c r="DC9" s="596"/>
      <c r="DD9" s="602">
        <v>320014</v>
      </c>
      <c r="DE9" s="594"/>
      <c r="DF9" s="594"/>
      <c r="DG9" s="594"/>
      <c r="DH9" s="594"/>
      <c r="DI9" s="594"/>
      <c r="DJ9" s="594"/>
      <c r="DK9" s="594"/>
      <c r="DL9" s="594"/>
      <c r="DM9" s="594"/>
      <c r="DN9" s="594"/>
      <c r="DO9" s="594"/>
      <c r="DP9" s="595"/>
      <c r="DQ9" s="602">
        <v>2236771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1297242</v>
      </c>
      <c r="S10" s="594"/>
      <c r="T10" s="594"/>
      <c r="U10" s="594"/>
      <c r="V10" s="594"/>
      <c r="W10" s="594"/>
      <c r="X10" s="594"/>
      <c r="Y10" s="595"/>
      <c r="Z10" s="596">
        <v>2.8</v>
      </c>
      <c r="AA10" s="596"/>
      <c r="AB10" s="596"/>
      <c r="AC10" s="596"/>
      <c r="AD10" s="597">
        <v>1297242</v>
      </c>
      <c r="AE10" s="597"/>
      <c r="AF10" s="597"/>
      <c r="AG10" s="597"/>
      <c r="AH10" s="597"/>
      <c r="AI10" s="597"/>
      <c r="AJ10" s="597"/>
      <c r="AK10" s="597"/>
      <c r="AL10" s="598">
        <v>5.6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406577</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178111</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29602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891849</v>
      </c>
      <c r="BH11" s="594"/>
      <c r="BI11" s="594"/>
      <c r="BJ11" s="594"/>
      <c r="BK11" s="594"/>
      <c r="BL11" s="594"/>
      <c r="BM11" s="594"/>
      <c r="BN11" s="595"/>
      <c r="BO11" s="596">
        <v>4.3</v>
      </c>
      <c r="BP11" s="596"/>
      <c r="BQ11" s="596"/>
      <c r="BR11" s="596"/>
      <c r="BS11" s="602">
        <v>85748</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115060</v>
      </c>
      <c r="CS11" s="594"/>
      <c r="CT11" s="594"/>
      <c r="CU11" s="594"/>
      <c r="CV11" s="594"/>
      <c r="CW11" s="594"/>
      <c r="CX11" s="594"/>
      <c r="CY11" s="595"/>
      <c r="CZ11" s="596">
        <v>0.3</v>
      </c>
      <c r="DA11" s="596"/>
      <c r="DB11" s="596"/>
      <c r="DC11" s="596"/>
      <c r="DD11" s="602" t="s">
        <v>112</v>
      </c>
      <c r="DE11" s="594"/>
      <c r="DF11" s="594"/>
      <c r="DG11" s="594"/>
      <c r="DH11" s="594"/>
      <c r="DI11" s="594"/>
      <c r="DJ11" s="594"/>
      <c r="DK11" s="594"/>
      <c r="DL11" s="594"/>
      <c r="DM11" s="594"/>
      <c r="DN11" s="594"/>
      <c r="DO11" s="594"/>
      <c r="DP11" s="595"/>
      <c r="DQ11" s="602">
        <v>97057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9449020</v>
      </c>
      <c r="BH12" s="594"/>
      <c r="BI12" s="594"/>
      <c r="BJ12" s="594"/>
      <c r="BK12" s="594"/>
      <c r="BL12" s="594"/>
      <c r="BM12" s="594"/>
      <c r="BN12" s="595"/>
      <c r="BO12" s="596">
        <v>45.5</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347855</v>
      </c>
      <c r="CS12" s="594"/>
      <c r="CT12" s="594"/>
      <c r="CU12" s="594"/>
      <c r="CV12" s="594"/>
      <c r="CW12" s="594"/>
      <c r="CX12" s="594"/>
      <c r="CY12" s="595"/>
      <c r="CZ12" s="596">
        <v>0.8</v>
      </c>
      <c r="DA12" s="596"/>
      <c r="DB12" s="596"/>
      <c r="DC12" s="596"/>
      <c r="DD12" s="602" t="s">
        <v>112</v>
      </c>
      <c r="DE12" s="594"/>
      <c r="DF12" s="594"/>
      <c r="DG12" s="594"/>
      <c r="DH12" s="594"/>
      <c r="DI12" s="594"/>
      <c r="DJ12" s="594"/>
      <c r="DK12" s="594"/>
      <c r="DL12" s="594"/>
      <c r="DM12" s="594"/>
      <c r="DN12" s="594"/>
      <c r="DO12" s="594"/>
      <c r="DP12" s="595"/>
      <c r="DQ12" s="602">
        <v>149247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51550</v>
      </c>
      <c r="S13" s="594"/>
      <c r="T13" s="594"/>
      <c r="U13" s="594"/>
      <c r="V13" s="594"/>
      <c r="W13" s="594"/>
      <c r="X13" s="594"/>
      <c r="Y13" s="595"/>
      <c r="Z13" s="596">
        <v>0.1</v>
      </c>
      <c r="AA13" s="596"/>
      <c r="AB13" s="596"/>
      <c r="AC13" s="596"/>
      <c r="AD13" s="597">
        <v>51550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9258212</v>
      </c>
      <c r="BH13" s="594"/>
      <c r="BI13" s="594"/>
      <c r="BJ13" s="594"/>
      <c r="BK13" s="594"/>
      <c r="BL13" s="594"/>
      <c r="BM13" s="594"/>
      <c r="BN13" s="595"/>
      <c r="BO13" s="596">
        <v>44.5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6029368</v>
      </c>
      <c r="CS13" s="594"/>
      <c r="CT13" s="594"/>
      <c r="CU13" s="594"/>
      <c r="CV13" s="594"/>
      <c r="CW13" s="594"/>
      <c r="CX13" s="594"/>
      <c r="CY13" s="595"/>
      <c r="CZ13" s="596">
        <v>13.8</v>
      </c>
      <c r="DA13" s="596"/>
      <c r="DB13" s="596"/>
      <c r="DC13" s="596"/>
      <c r="DD13" s="602">
        <v>3424292</v>
      </c>
      <c r="DE13" s="594"/>
      <c r="DF13" s="594"/>
      <c r="DG13" s="594"/>
      <c r="DH13" s="594"/>
      <c r="DI13" s="594"/>
      <c r="DJ13" s="594"/>
      <c r="DK13" s="594"/>
      <c r="DL13" s="594"/>
      <c r="DM13" s="594"/>
      <c r="DN13" s="594"/>
      <c r="DO13" s="594"/>
      <c r="DP13" s="595"/>
      <c r="DQ13" s="602">
        <v>2833131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134927</v>
      </c>
      <c r="BH14" s="594"/>
      <c r="BI14" s="594"/>
      <c r="BJ14" s="594"/>
      <c r="BK14" s="594"/>
      <c r="BL14" s="594"/>
      <c r="BM14" s="594"/>
      <c r="BN14" s="595"/>
      <c r="BO14" s="596">
        <v>0.6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1762077</v>
      </c>
      <c r="CS14" s="594"/>
      <c r="CT14" s="594"/>
      <c r="CU14" s="594"/>
      <c r="CV14" s="594"/>
      <c r="CW14" s="594"/>
      <c r="CX14" s="594"/>
      <c r="CY14" s="595"/>
      <c r="CZ14" s="596">
        <v>4</v>
      </c>
      <c r="DA14" s="596"/>
      <c r="DB14" s="596"/>
      <c r="DC14" s="596"/>
      <c r="DD14" s="602">
        <v>326650</v>
      </c>
      <c r="DE14" s="594"/>
      <c r="DF14" s="594"/>
      <c r="DG14" s="594"/>
      <c r="DH14" s="594"/>
      <c r="DI14" s="594"/>
      <c r="DJ14" s="594"/>
      <c r="DK14" s="594"/>
      <c r="DL14" s="594"/>
      <c r="DM14" s="594"/>
      <c r="DN14" s="594"/>
      <c r="DO14" s="594"/>
      <c r="DP14" s="595"/>
      <c r="DQ14" s="602">
        <v>1478055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122001</v>
      </c>
      <c r="S15" s="594"/>
      <c r="T15" s="594"/>
      <c r="U15" s="594"/>
      <c r="V15" s="594"/>
      <c r="W15" s="594"/>
      <c r="X15" s="594"/>
      <c r="Y15" s="595"/>
      <c r="Z15" s="596">
        <v>0.3</v>
      </c>
      <c r="AA15" s="596"/>
      <c r="AB15" s="596"/>
      <c r="AC15" s="596"/>
      <c r="AD15" s="597">
        <v>122001</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1535712</v>
      </c>
      <c r="BH15" s="594"/>
      <c r="BI15" s="594"/>
      <c r="BJ15" s="594"/>
      <c r="BK15" s="594"/>
      <c r="BL15" s="594"/>
      <c r="BM15" s="594"/>
      <c r="BN15" s="595"/>
      <c r="BO15" s="596">
        <v>7.4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3570656</v>
      </c>
      <c r="CS15" s="594"/>
      <c r="CT15" s="594"/>
      <c r="CU15" s="594"/>
      <c r="CV15" s="594"/>
      <c r="CW15" s="594"/>
      <c r="CX15" s="594"/>
      <c r="CY15" s="595"/>
      <c r="CZ15" s="596">
        <v>8.1999999999999993</v>
      </c>
      <c r="DA15" s="596"/>
      <c r="DB15" s="596"/>
      <c r="DC15" s="596"/>
      <c r="DD15" s="602">
        <v>424650</v>
      </c>
      <c r="DE15" s="594"/>
      <c r="DF15" s="594"/>
      <c r="DG15" s="594"/>
      <c r="DH15" s="594"/>
      <c r="DI15" s="594"/>
      <c r="DJ15" s="594"/>
      <c r="DK15" s="594"/>
      <c r="DL15" s="594"/>
      <c r="DM15" s="594"/>
      <c r="DN15" s="594"/>
      <c r="DO15" s="594"/>
      <c r="DP15" s="595"/>
      <c r="DQ15" s="602">
        <v>2609750</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1525774</v>
      </c>
      <c r="S16" s="594"/>
      <c r="T16" s="594"/>
      <c r="U16" s="594"/>
      <c r="V16" s="594"/>
      <c r="W16" s="594"/>
      <c r="X16" s="594"/>
      <c r="Y16" s="595"/>
      <c r="Z16" s="596">
        <v>3.2</v>
      </c>
      <c r="AA16" s="596"/>
      <c r="AB16" s="596"/>
      <c r="AC16" s="596"/>
      <c r="AD16" s="597">
        <v>1270557</v>
      </c>
      <c r="AE16" s="597"/>
      <c r="AF16" s="597"/>
      <c r="AG16" s="597"/>
      <c r="AH16" s="597"/>
      <c r="AI16" s="597"/>
      <c r="AJ16" s="597"/>
      <c r="AK16" s="597"/>
      <c r="AL16" s="598">
        <v>5.5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1270557</v>
      </c>
      <c r="S17" s="594"/>
      <c r="T17" s="594"/>
      <c r="U17" s="594"/>
      <c r="V17" s="594"/>
      <c r="W17" s="594"/>
      <c r="X17" s="594"/>
      <c r="Y17" s="595"/>
      <c r="Z17" s="596">
        <v>2.7</v>
      </c>
      <c r="AA17" s="596"/>
      <c r="AB17" s="596"/>
      <c r="AC17" s="596"/>
      <c r="AD17" s="597">
        <v>1270557</v>
      </c>
      <c r="AE17" s="597"/>
      <c r="AF17" s="597"/>
      <c r="AG17" s="597"/>
      <c r="AH17" s="597"/>
      <c r="AI17" s="597"/>
      <c r="AJ17" s="597"/>
      <c r="AK17" s="597"/>
      <c r="AL17" s="598">
        <v>5.5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4309965</v>
      </c>
      <c r="CS17" s="594"/>
      <c r="CT17" s="594"/>
      <c r="CU17" s="594"/>
      <c r="CV17" s="594"/>
      <c r="CW17" s="594"/>
      <c r="CX17" s="594"/>
      <c r="CY17" s="595"/>
      <c r="CZ17" s="596">
        <v>9.9</v>
      </c>
      <c r="DA17" s="596"/>
      <c r="DB17" s="596"/>
      <c r="DC17" s="596"/>
      <c r="DD17" s="602" t="s">
        <v>112</v>
      </c>
      <c r="DE17" s="594"/>
      <c r="DF17" s="594"/>
      <c r="DG17" s="594"/>
      <c r="DH17" s="594"/>
      <c r="DI17" s="594"/>
      <c r="DJ17" s="594"/>
      <c r="DK17" s="594"/>
      <c r="DL17" s="594"/>
      <c r="DM17" s="594"/>
      <c r="DN17" s="594"/>
      <c r="DO17" s="594"/>
      <c r="DP17" s="595"/>
      <c r="DQ17" s="602">
        <v>4073355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255042</v>
      </c>
      <c r="S18" s="594"/>
      <c r="T18" s="594"/>
      <c r="U18" s="594"/>
      <c r="V18" s="594"/>
      <c r="W18" s="594"/>
      <c r="X18" s="594"/>
      <c r="Y18" s="595"/>
      <c r="Z18" s="596">
        <v>0.5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175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902131</v>
      </c>
      <c r="BH19" s="594"/>
      <c r="BI19" s="594"/>
      <c r="BJ19" s="594"/>
      <c r="BK19" s="594"/>
      <c r="BL19" s="594"/>
      <c r="BM19" s="594"/>
      <c r="BN19" s="595"/>
      <c r="BO19" s="596">
        <v>4.3</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24289623</v>
      </c>
      <c r="S20" s="594"/>
      <c r="T20" s="594"/>
      <c r="U20" s="594"/>
      <c r="V20" s="594"/>
      <c r="W20" s="594"/>
      <c r="X20" s="594"/>
      <c r="Y20" s="595"/>
      <c r="Z20" s="596">
        <v>51.7</v>
      </c>
      <c r="AA20" s="596"/>
      <c r="AB20" s="596"/>
      <c r="AC20" s="596"/>
      <c r="AD20" s="597">
        <v>23132275</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902131</v>
      </c>
      <c r="BH20" s="594"/>
      <c r="BI20" s="594"/>
      <c r="BJ20" s="594"/>
      <c r="BK20" s="594"/>
      <c r="BL20" s="594"/>
      <c r="BM20" s="594"/>
      <c r="BN20" s="595"/>
      <c r="BO20" s="596">
        <v>4.3</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43536206</v>
      </c>
      <c r="CS20" s="594"/>
      <c r="CT20" s="594"/>
      <c r="CU20" s="594"/>
      <c r="CV20" s="594"/>
      <c r="CW20" s="594"/>
      <c r="CX20" s="594"/>
      <c r="CY20" s="595"/>
      <c r="CZ20" s="596">
        <v>100</v>
      </c>
      <c r="DA20" s="596"/>
      <c r="DB20" s="596"/>
      <c r="DC20" s="596"/>
      <c r="DD20" s="602">
        <v>5764974</v>
      </c>
      <c r="DE20" s="594"/>
      <c r="DF20" s="594"/>
      <c r="DG20" s="594"/>
      <c r="DH20" s="594"/>
      <c r="DI20" s="594"/>
      <c r="DJ20" s="594"/>
      <c r="DK20" s="594"/>
      <c r="DL20" s="594"/>
      <c r="DM20" s="594"/>
      <c r="DN20" s="594"/>
      <c r="DO20" s="594"/>
      <c r="DP20" s="595"/>
      <c r="DQ20" s="602">
        <v>27449608</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19963</v>
      </c>
      <c r="S21" s="594"/>
      <c r="T21" s="594"/>
      <c r="U21" s="594"/>
      <c r="V21" s="594"/>
      <c r="W21" s="594"/>
      <c r="X21" s="594"/>
      <c r="Y21" s="595"/>
      <c r="Z21" s="596">
        <v>0</v>
      </c>
      <c r="AA21" s="596"/>
      <c r="AB21" s="596"/>
      <c r="AC21" s="596"/>
      <c r="AD21" s="597">
        <v>19963</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417631</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565241</v>
      </c>
      <c r="S23" s="594"/>
      <c r="T23" s="594"/>
      <c r="U23" s="594"/>
      <c r="V23" s="594"/>
      <c r="W23" s="594"/>
      <c r="X23" s="594"/>
      <c r="Y23" s="595"/>
      <c r="Z23" s="596">
        <v>1.2</v>
      </c>
      <c r="AA23" s="596"/>
      <c r="AB23" s="596"/>
      <c r="AC23" s="596"/>
      <c r="AD23" s="597">
        <v>59464</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902131</v>
      </c>
      <c r="BH23" s="594"/>
      <c r="BI23" s="594"/>
      <c r="BJ23" s="594"/>
      <c r="BK23" s="594"/>
      <c r="BL23" s="594"/>
      <c r="BM23" s="594"/>
      <c r="BN23" s="595"/>
      <c r="BO23" s="596">
        <v>4.3</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116577</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22240687</v>
      </c>
      <c r="CS24" s="583"/>
      <c r="CT24" s="583"/>
      <c r="CU24" s="583"/>
      <c r="CV24" s="583"/>
      <c r="CW24" s="583"/>
      <c r="CX24" s="583"/>
      <c r="CY24" s="584"/>
      <c r="CZ24" s="620">
        <v>51.1</v>
      </c>
      <c r="DA24" s="621"/>
      <c r="DB24" s="621"/>
      <c r="DC24" s="622"/>
      <c r="DD24" s="619">
        <v>13654735</v>
      </c>
      <c r="DE24" s="583"/>
      <c r="DF24" s="583"/>
      <c r="DG24" s="583"/>
      <c r="DH24" s="583"/>
      <c r="DI24" s="583"/>
      <c r="DJ24" s="583"/>
      <c r="DK24" s="584"/>
      <c r="DL24" s="619">
        <v>13363685</v>
      </c>
      <c r="DM24" s="583"/>
      <c r="DN24" s="583"/>
      <c r="DO24" s="583"/>
      <c r="DP24" s="583"/>
      <c r="DQ24" s="583"/>
      <c r="DR24" s="583"/>
      <c r="DS24" s="583"/>
      <c r="DT24" s="583"/>
      <c r="DU24" s="583"/>
      <c r="DV24" s="584"/>
      <c r="DW24" s="587">
        <v>53.3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7440677</v>
      </c>
      <c r="S25" s="594"/>
      <c r="T25" s="594"/>
      <c r="U25" s="594"/>
      <c r="V25" s="594"/>
      <c r="W25" s="594"/>
      <c r="X25" s="594"/>
      <c r="Y25" s="595"/>
      <c r="Z25" s="596">
        <v>15.8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7057747</v>
      </c>
      <c r="CS25" s="625"/>
      <c r="CT25" s="625"/>
      <c r="CU25" s="625"/>
      <c r="CV25" s="625"/>
      <c r="CW25" s="625"/>
      <c r="CX25" s="625"/>
      <c r="CY25" s="626"/>
      <c r="CZ25" s="627">
        <v>16.2</v>
      </c>
      <c r="DA25" s="628"/>
      <c r="DB25" s="628"/>
      <c r="DC25" s="629"/>
      <c r="DD25" s="602">
        <v>6320145</v>
      </c>
      <c r="DE25" s="625"/>
      <c r="DF25" s="625"/>
      <c r="DG25" s="625"/>
      <c r="DH25" s="625"/>
      <c r="DI25" s="625"/>
      <c r="DJ25" s="625"/>
      <c r="DK25" s="626"/>
      <c r="DL25" s="602">
        <v>6031530</v>
      </c>
      <c r="DM25" s="625"/>
      <c r="DN25" s="625"/>
      <c r="DO25" s="625"/>
      <c r="DP25" s="625"/>
      <c r="DQ25" s="625"/>
      <c r="DR25" s="625"/>
      <c r="DS25" s="625"/>
      <c r="DT25" s="625"/>
      <c r="DU25" s="625"/>
      <c r="DV25" s="626"/>
      <c r="DW25" s="598">
        <v>24.1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4894907</v>
      </c>
      <c r="CS26" s="594"/>
      <c r="CT26" s="594"/>
      <c r="CU26" s="594"/>
      <c r="CV26" s="594"/>
      <c r="CW26" s="594"/>
      <c r="CX26" s="594"/>
      <c r="CY26" s="595"/>
      <c r="CZ26" s="627">
        <v>11.2</v>
      </c>
      <c r="DA26" s="628"/>
      <c r="DB26" s="628"/>
      <c r="DC26" s="629"/>
      <c r="DD26" s="602">
        <v>4174992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2404075</v>
      </c>
      <c r="S27" s="594"/>
      <c r="T27" s="594"/>
      <c r="U27" s="594"/>
      <c r="V27" s="594"/>
      <c r="W27" s="594"/>
      <c r="X27" s="594"/>
      <c r="Y27" s="595"/>
      <c r="Z27" s="596">
        <v>5.0999999999999996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20784300</v>
      </c>
      <c r="BH27" s="594"/>
      <c r="BI27" s="594"/>
      <c r="BJ27" s="594"/>
      <c r="BK27" s="594"/>
      <c r="BL27" s="594"/>
      <c r="BM27" s="594"/>
      <c r="BN27" s="595"/>
      <c r="BO27" s="596">
        <v>100</v>
      </c>
      <c r="BP27" s="596"/>
      <c r="BQ27" s="596"/>
      <c r="BR27" s="596"/>
      <c r="BS27" s="602">
        <v>85748</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10872975</v>
      </c>
      <c r="CS27" s="625"/>
      <c r="CT27" s="625"/>
      <c r="CU27" s="625"/>
      <c r="CV27" s="625"/>
      <c r="CW27" s="625"/>
      <c r="CX27" s="625"/>
      <c r="CY27" s="626"/>
      <c r="CZ27" s="627">
        <v>25</v>
      </c>
      <c r="DA27" s="628"/>
      <c r="DB27" s="628"/>
      <c r="DC27" s="629"/>
      <c r="DD27" s="602">
        <v>3261235</v>
      </c>
      <c r="DE27" s="625"/>
      <c r="DF27" s="625"/>
      <c r="DG27" s="625"/>
      <c r="DH27" s="625"/>
      <c r="DI27" s="625"/>
      <c r="DJ27" s="625"/>
      <c r="DK27" s="626"/>
      <c r="DL27" s="602">
        <v>3258800</v>
      </c>
      <c r="DM27" s="625"/>
      <c r="DN27" s="625"/>
      <c r="DO27" s="625"/>
      <c r="DP27" s="625"/>
      <c r="DQ27" s="625"/>
      <c r="DR27" s="625"/>
      <c r="DS27" s="625"/>
      <c r="DT27" s="625"/>
      <c r="DU27" s="625"/>
      <c r="DV27" s="626"/>
      <c r="DW27" s="598">
        <v>13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18532</v>
      </c>
      <c r="S28" s="594"/>
      <c r="T28" s="594"/>
      <c r="U28" s="594"/>
      <c r="V28" s="594"/>
      <c r="W28" s="594"/>
      <c r="X28" s="594"/>
      <c r="Y28" s="595"/>
      <c r="Z28" s="596">
        <v>0</v>
      </c>
      <c r="AA28" s="596"/>
      <c r="AB28" s="596"/>
      <c r="AC28" s="596"/>
      <c r="AD28" s="597">
        <v>5407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4309965</v>
      </c>
      <c r="CS28" s="594"/>
      <c r="CT28" s="594"/>
      <c r="CU28" s="594"/>
      <c r="CV28" s="594"/>
      <c r="CW28" s="594"/>
      <c r="CX28" s="594"/>
      <c r="CY28" s="595"/>
      <c r="CZ28" s="627">
        <v>9.9</v>
      </c>
      <c r="DA28" s="628"/>
      <c r="DB28" s="628"/>
      <c r="DC28" s="629"/>
      <c r="DD28" s="602">
        <v>4073355</v>
      </c>
      <c r="DE28" s="594"/>
      <c r="DF28" s="594"/>
      <c r="DG28" s="594"/>
      <c r="DH28" s="594"/>
      <c r="DI28" s="594"/>
      <c r="DJ28" s="594"/>
      <c r="DK28" s="595"/>
      <c r="DL28" s="602">
        <v>4073355</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4488</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4309920</v>
      </c>
      <c r="CS29" s="625"/>
      <c r="CT29" s="625"/>
      <c r="CU29" s="625"/>
      <c r="CV29" s="625"/>
      <c r="CW29" s="625"/>
      <c r="CX29" s="625"/>
      <c r="CY29" s="626"/>
      <c r="CZ29" s="627">
        <v>9.9</v>
      </c>
      <c r="DA29" s="628"/>
      <c r="DB29" s="628"/>
      <c r="DC29" s="629"/>
      <c r="DD29" s="602">
        <v>4073310</v>
      </c>
      <c r="DE29" s="625"/>
      <c r="DF29" s="625"/>
      <c r="DG29" s="625"/>
      <c r="DH29" s="625"/>
      <c r="DI29" s="625"/>
      <c r="DJ29" s="625"/>
      <c r="DK29" s="626"/>
      <c r="DL29" s="602">
        <v>4073310</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1737986</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98.7</v>
      </c>
      <c r="BH30" s="652"/>
      <c r="BI30" s="652"/>
      <c r="BJ30" s="652"/>
      <c r="BK30" s="652"/>
      <c r="BL30" s="652"/>
      <c r="BM30" s="588">
        <v>94.4</v>
      </c>
      <c r="BN30" s="652"/>
      <c r="BO30" s="652"/>
      <c r="BP30" s="652"/>
      <c r="BQ30" s="653"/>
      <c r="BR30" s="651">
        <v>98.5</v>
      </c>
      <c r="BS30" s="652"/>
      <c r="BT30" s="652"/>
      <c r="BU30" s="652"/>
      <c r="BV30" s="652"/>
      <c r="BW30" s="652"/>
      <c r="BX30" s="588">
        <v>93.4</v>
      </c>
      <c r="BY30" s="652"/>
      <c r="BZ30" s="652"/>
      <c r="CA30" s="652"/>
      <c r="CB30" s="653"/>
      <c r="CD30" s="656"/>
      <c r="CE30" s="657"/>
      <c r="CF30" s="607" t="s">
        <v>292</v>
      </c>
      <c r="CG30" s="608"/>
      <c r="CH30" s="608"/>
      <c r="CI30" s="608"/>
      <c r="CJ30" s="608"/>
      <c r="CK30" s="608"/>
      <c r="CL30" s="608"/>
      <c r="CM30" s="608"/>
      <c r="CN30" s="608"/>
      <c r="CO30" s="608"/>
      <c r="CP30" s="608"/>
      <c r="CQ30" s="609"/>
      <c r="CR30" s="593">
        <v>3836056</v>
      </c>
      <c r="CS30" s="594"/>
      <c r="CT30" s="594"/>
      <c r="CU30" s="594"/>
      <c r="CV30" s="594"/>
      <c r="CW30" s="594"/>
      <c r="CX30" s="594"/>
      <c r="CY30" s="595"/>
      <c r="CZ30" s="627">
        <v>8.8000000000000007</v>
      </c>
      <c r="DA30" s="628"/>
      <c r="DB30" s="628"/>
      <c r="DC30" s="629"/>
      <c r="DD30" s="602">
        <v>3602000</v>
      </c>
      <c r="DE30" s="594"/>
      <c r="DF30" s="594"/>
      <c r="DG30" s="594"/>
      <c r="DH30" s="594"/>
      <c r="DI30" s="594"/>
      <c r="DJ30" s="594"/>
      <c r="DK30" s="595"/>
      <c r="DL30" s="602">
        <v>3602000</v>
      </c>
      <c r="DM30" s="594"/>
      <c r="DN30" s="594"/>
      <c r="DO30" s="594"/>
      <c r="DP30" s="594"/>
      <c r="DQ30" s="594"/>
      <c r="DR30" s="594"/>
      <c r="DS30" s="594"/>
      <c r="DT30" s="594"/>
      <c r="DU30" s="594"/>
      <c r="DV30" s="595"/>
      <c r="DW30" s="598">
        <v>14.4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2812118</v>
      </c>
      <c r="S31" s="594"/>
      <c r="T31" s="594"/>
      <c r="U31" s="594"/>
      <c r="V31" s="594"/>
      <c r="W31" s="594"/>
      <c r="X31" s="594"/>
      <c r="Y31" s="595"/>
      <c r="Z31" s="596">
        <v>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v>
      </c>
      <c r="BH31" s="625"/>
      <c r="BI31" s="625"/>
      <c r="BJ31" s="625"/>
      <c r="BK31" s="625"/>
      <c r="BL31" s="625"/>
      <c r="BM31" s="599">
        <v>91.2</v>
      </c>
      <c r="BN31" s="649"/>
      <c r="BO31" s="649"/>
      <c r="BP31" s="649"/>
      <c r="BQ31" s="650"/>
      <c r="BR31" s="648">
        <v>97.7</v>
      </c>
      <c r="BS31" s="625"/>
      <c r="BT31" s="625"/>
      <c r="BU31" s="625"/>
      <c r="BV31" s="625"/>
      <c r="BW31" s="625"/>
      <c r="BX31" s="599">
        <v>90</v>
      </c>
      <c r="BY31" s="649"/>
      <c r="BZ31" s="649"/>
      <c r="CA31" s="649"/>
      <c r="CB31" s="650"/>
      <c r="CD31" s="656"/>
      <c r="CE31" s="657"/>
      <c r="CF31" s="607" t="s">
        <v>296</v>
      </c>
      <c r="CG31" s="608"/>
      <c r="CH31" s="608"/>
      <c r="CI31" s="608"/>
      <c r="CJ31" s="608"/>
      <c r="CK31" s="608"/>
      <c r="CL31" s="608"/>
      <c r="CM31" s="608"/>
      <c r="CN31" s="608"/>
      <c r="CO31" s="608"/>
      <c r="CP31" s="608"/>
      <c r="CQ31" s="609"/>
      <c r="CR31" s="593">
        <v>473864</v>
      </c>
      <c r="CS31" s="625"/>
      <c r="CT31" s="625"/>
      <c r="CU31" s="625"/>
      <c r="CV31" s="625"/>
      <c r="CW31" s="625"/>
      <c r="CX31" s="625"/>
      <c r="CY31" s="626"/>
      <c r="CZ31" s="627">
        <v>1.1000000000000001</v>
      </c>
      <c r="DA31" s="628"/>
      <c r="DB31" s="628"/>
      <c r="DC31" s="629"/>
      <c r="DD31" s="602">
        <v>471310</v>
      </c>
      <c r="DE31" s="625"/>
      <c r="DF31" s="625"/>
      <c r="DG31" s="625"/>
      <c r="DH31" s="625"/>
      <c r="DI31" s="625"/>
      <c r="DJ31" s="625"/>
      <c r="DK31" s="626"/>
      <c r="DL31" s="602">
        <v>471310</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2243595</v>
      </c>
      <c r="S32" s="594"/>
      <c r="T32" s="594"/>
      <c r="U32" s="594"/>
      <c r="V32" s="594"/>
      <c r="W32" s="594"/>
      <c r="X32" s="594"/>
      <c r="Y32" s="595"/>
      <c r="Z32" s="596">
        <v>4.8</v>
      </c>
      <c r="AA32" s="596"/>
      <c r="AB32" s="596"/>
      <c r="AC32" s="596"/>
      <c r="AD32" s="597">
        <v>2868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96.5</v>
      </c>
      <c r="BN32" s="661"/>
      <c r="BO32" s="661"/>
      <c r="BP32" s="661"/>
      <c r="BQ32" s="663"/>
      <c r="BR32" s="660">
        <v>99</v>
      </c>
      <c r="BS32" s="661"/>
      <c r="BT32" s="661"/>
      <c r="BU32" s="661"/>
      <c r="BV32" s="661"/>
      <c r="BW32" s="661"/>
      <c r="BX32" s="662">
        <v>95.5</v>
      </c>
      <c r="BY32" s="661"/>
      <c r="BZ32" s="661"/>
      <c r="CA32" s="661"/>
      <c r="CB32" s="663"/>
      <c r="CD32" s="658"/>
      <c r="CE32" s="659"/>
      <c r="CF32" s="607" t="s">
        <v>299</v>
      </c>
      <c r="CG32" s="608"/>
      <c r="CH32" s="608"/>
      <c r="CI32" s="608"/>
      <c r="CJ32" s="608"/>
      <c r="CK32" s="608"/>
      <c r="CL32" s="608"/>
      <c r="CM32" s="608"/>
      <c r="CN32" s="608"/>
      <c r="CO32" s="608"/>
      <c r="CP32" s="608"/>
      <c r="CQ32" s="609"/>
      <c r="CR32" s="593">
        <v>45</v>
      </c>
      <c r="CS32" s="594"/>
      <c r="CT32" s="594"/>
      <c r="CU32" s="594"/>
      <c r="CV32" s="594"/>
      <c r="CW32" s="594"/>
      <c r="CX32" s="594"/>
      <c r="CY32" s="595"/>
      <c r="CZ32" s="627">
        <v>0</v>
      </c>
      <c r="DA32" s="628"/>
      <c r="DB32" s="628"/>
      <c r="DC32" s="629"/>
      <c r="DD32" s="602">
        <v>45</v>
      </c>
      <c r="DE32" s="594"/>
      <c r="DF32" s="594"/>
      <c r="DG32" s="594"/>
      <c r="DH32" s="594"/>
      <c r="DI32" s="594"/>
      <c r="DJ32" s="594"/>
      <c r="DK32" s="595"/>
      <c r="DL32" s="602">
        <v>45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4913900</v>
      </c>
      <c r="S33" s="594"/>
      <c r="T33" s="594"/>
      <c r="U33" s="594"/>
      <c r="V33" s="594"/>
      <c r="W33" s="594"/>
      <c r="X33" s="594"/>
      <c r="Y33" s="595"/>
      <c r="Z33" s="596">
        <v>10.5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15530545</v>
      </c>
      <c r="CS33" s="625"/>
      <c r="CT33" s="625"/>
      <c r="CU33" s="625"/>
      <c r="CV33" s="625"/>
      <c r="CW33" s="625"/>
      <c r="CX33" s="625"/>
      <c r="CY33" s="626"/>
      <c r="CZ33" s="627">
        <v>35.700000000000003</v>
      </c>
      <c r="DA33" s="628"/>
      <c r="DB33" s="628"/>
      <c r="DC33" s="629"/>
      <c r="DD33" s="602">
        <v>13189539</v>
      </c>
      <c r="DE33" s="625"/>
      <c r="DF33" s="625"/>
      <c r="DG33" s="625"/>
      <c r="DH33" s="625"/>
      <c r="DI33" s="625"/>
      <c r="DJ33" s="625"/>
      <c r="DK33" s="626"/>
      <c r="DL33" s="602">
        <v>9682585</v>
      </c>
      <c r="DM33" s="625"/>
      <c r="DN33" s="625"/>
      <c r="DO33" s="625"/>
      <c r="DP33" s="625"/>
      <c r="DQ33" s="625"/>
      <c r="DR33" s="625"/>
      <c r="DS33" s="625"/>
      <c r="DT33" s="625"/>
      <c r="DU33" s="625"/>
      <c r="DV33" s="626"/>
      <c r="DW33" s="598">
        <v>38.6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6501283</v>
      </c>
      <c r="CS34" s="594"/>
      <c r="CT34" s="594"/>
      <c r="CU34" s="594"/>
      <c r="CV34" s="594"/>
      <c r="CW34" s="594"/>
      <c r="CX34" s="594"/>
      <c r="CY34" s="595"/>
      <c r="CZ34" s="627">
        <v>14.9</v>
      </c>
      <c r="DA34" s="628"/>
      <c r="DB34" s="628"/>
      <c r="DC34" s="629"/>
      <c r="DD34" s="602">
        <v>5046661</v>
      </c>
      <c r="DE34" s="594"/>
      <c r="DF34" s="594"/>
      <c r="DG34" s="594"/>
      <c r="DH34" s="594"/>
      <c r="DI34" s="594"/>
      <c r="DJ34" s="594"/>
      <c r="DK34" s="595"/>
      <c r="DL34" s="602">
        <v>4816723</v>
      </c>
      <c r="DM34" s="594"/>
      <c r="DN34" s="594"/>
      <c r="DO34" s="594"/>
      <c r="DP34" s="594"/>
      <c r="DQ34" s="594"/>
      <c r="DR34" s="594"/>
      <c r="DS34" s="594"/>
      <c r="DT34" s="594"/>
      <c r="DU34" s="594"/>
      <c r="DV34" s="595"/>
      <c r="DW34" s="598">
        <v>19.2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1837800</v>
      </c>
      <c r="S35" s="594"/>
      <c r="T35" s="594"/>
      <c r="U35" s="594"/>
      <c r="V35" s="594"/>
      <c r="W35" s="594"/>
      <c r="X35" s="594"/>
      <c r="Y35" s="595"/>
      <c r="Z35" s="596">
        <v>3.9</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4409961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333573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813291</v>
      </c>
      <c r="CS35" s="625"/>
      <c r="CT35" s="625"/>
      <c r="CU35" s="625"/>
      <c r="CV35" s="625"/>
      <c r="CW35" s="625"/>
      <c r="CX35" s="625"/>
      <c r="CY35" s="626"/>
      <c r="CZ35" s="627">
        <v>1.9</v>
      </c>
      <c r="DA35" s="628"/>
      <c r="DB35" s="628"/>
      <c r="DC35" s="629"/>
      <c r="DD35" s="602">
        <v>796925</v>
      </c>
      <c r="DE35" s="625"/>
      <c r="DF35" s="625"/>
      <c r="DG35" s="625"/>
      <c r="DH35" s="625"/>
      <c r="DI35" s="625"/>
      <c r="DJ35" s="625"/>
      <c r="DK35" s="626"/>
      <c r="DL35" s="602">
        <v>796752</v>
      </c>
      <c r="DM35" s="625"/>
      <c r="DN35" s="625"/>
      <c r="DO35" s="625"/>
      <c r="DP35" s="625"/>
      <c r="DQ35" s="625"/>
      <c r="DR35" s="625"/>
      <c r="DS35" s="625"/>
      <c r="DT35" s="625"/>
      <c r="DU35" s="625"/>
      <c r="DV35" s="626"/>
      <c r="DW35" s="598">
        <v>3.2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46984406</v>
      </c>
      <c r="S36" s="666"/>
      <c r="T36" s="666"/>
      <c r="U36" s="666"/>
      <c r="V36" s="666"/>
      <c r="W36" s="666"/>
      <c r="X36" s="666"/>
      <c r="Y36" s="667"/>
      <c r="Z36" s="668">
        <v>100</v>
      </c>
      <c r="AA36" s="668"/>
      <c r="AB36" s="668"/>
      <c r="AC36" s="668"/>
      <c r="AD36" s="669">
        <v>23219977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1150000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-542256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1846488</v>
      </c>
      <c r="CS36" s="594"/>
      <c r="CT36" s="594"/>
      <c r="CU36" s="594"/>
      <c r="CV36" s="594"/>
      <c r="CW36" s="594"/>
      <c r="CX36" s="594"/>
      <c r="CY36" s="595"/>
      <c r="CZ36" s="627">
        <v>4.2</v>
      </c>
      <c r="DA36" s="628"/>
      <c r="DB36" s="628"/>
      <c r="DC36" s="629"/>
      <c r="DD36" s="602">
        <v>1656646</v>
      </c>
      <c r="DE36" s="594"/>
      <c r="DF36" s="594"/>
      <c r="DG36" s="594"/>
      <c r="DH36" s="594"/>
      <c r="DI36" s="594"/>
      <c r="DJ36" s="594"/>
      <c r="DK36" s="595"/>
      <c r="DL36" s="602">
        <v>1351882</v>
      </c>
      <c r="DM36" s="594"/>
      <c r="DN36" s="594"/>
      <c r="DO36" s="594"/>
      <c r="DP36" s="594"/>
      <c r="DQ36" s="594"/>
      <c r="DR36" s="594"/>
      <c r="DS36" s="594"/>
      <c r="DT36" s="594"/>
      <c r="DU36" s="594"/>
      <c r="DV36" s="595"/>
      <c r="DW36" s="598">
        <v>5.4</v>
      </c>
      <c r="DX36" s="623"/>
      <c r="DY36" s="623"/>
      <c r="DZ36" s="623"/>
      <c r="EA36" s="623"/>
      <c r="EB36" s="623"/>
      <c r="EC36" s="624"/>
    </row>
    <row r="37" spans="2:133" ht="11.25" customHeight="1">
      <c r="AQ37" s="672" t="s">
        <v>314</v>
      </c>
      <c r="AR37" s="673"/>
      <c r="AS37" s="673"/>
      <c r="AT37" s="673"/>
      <c r="AU37" s="673"/>
      <c r="AV37" s="673"/>
      <c r="AW37" s="673"/>
      <c r="AX37" s="673"/>
      <c r="AY37" s="674"/>
      <c r="AZ37" s="593">
        <v>23387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24896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546860</v>
      </c>
      <c r="CS37" s="625"/>
      <c r="CT37" s="625"/>
      <c r="CU37" s="625"/>
      <c r="CV37" s="625"/>
      <c r="CW37" s="625"/>
      <c r="CX37" s="625"/>
      <c r="CY37" s="626"/>
      <c r="CZ37" s="627">
        <v>1.3</v>
      </c>
      <c r="DA37" s="628"/>
      <c r="DB37" s="628"/>
      <c r="DC37" s="629"/>
      <c r="DD37" s="602">
        <v>546860</v>
      </c>
      <c r="DE37" s="625"/>
      <c r="DF37" s="625"/>
      <c r="DG37" s="625"/>
      <c r="DH37" s="625"/>
      <c r="DI37" s="625"/>
      <c r="DJ37" s="625"/>
      <c r="DK37" s="626"/>
      <c r="DL37" s="602">
        <v>364322</v>
      </c>
      <c r="DM37" s="625"/>
      <c r="DN37" s="625"/>
      <c r="DO37" s="625"/>
      <c r="DP37" s="625"/>
      <c r="DQ37" s="625"/>
      <c r="DR37" s="625"/>
      <c r="DS37" s="625"/>
      <c r="DT37" s="625"/>
      <c r="DU37" s="625"/>
      <c r="DV37" s="626"/>
      <c r="DW37" s="598">
        <v>1.5</v>
      </c>
      <c r="DX37" s="623"/>
      <c r="DY37" s="623"/>
      <c r="DZ37" s="623"/>
      <c r="EA37" s="623"/>
      <c r="EB37" s="623"/>
      <c r="EC37" s="624"/>
    </row>
    <row r="38" spans="2:133" ht="11.25" customHeight="1">
      <c r="AQ38" s="672" t="s">
        <v>317</v>
      </c>
      <c r="AR38" s="673"/>
      <c r="AS38" s="673"/>
      <c r="AT38" s="673"/>
      <c r="AU38" s="673"/>
      <c r="AV38" s="673"/>
      <c r="AW38" s="673"/>
      <c r="AX38" s="673"/>
      <c r="AY38" s="674"/>
      <c r="AZ38" s="593">
        <v>3220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43813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4406741</v>
      </c>
      <c r="CS38" s="594"/>
      <c r="CT38" s="594"/>
      <c r="CU38" s="594"/>
      <c r="CV38" s="594"/>
      <c r="CW38" s="594"/>
      <c r="CX38" s="594"/>
      <c r="CY38" s="595"/>
      <c r="CZ38" s="627">
        <v>10.1</v>
      </c>
      <c r="DA38" s="628"/>
      <c r="DB38" s="628"/>
      <c r="DC38" s="629"/>
      <c r="DD38" s="602">
        <v>4072809</v>
      </c>
      <c r="DE38" s="594"/>
      <c r="DF38" s="594"/>
      <c r="DG38" s="594"/>
      <c r="DH38" s="594"/>
      <c r="DI38" s="594"/>
      <c r="DJ38" s="594"/>
      <c r="DK38" s="595"/>
      <c r="DL38" s="602">
        <v>2717228</v>
      </c>
      <c r="DM38" s="594"/>
      <c r="DN38" s="594"/>
      <c r="DO38" s="594"/>
      <c r="DP38" s="594"/>
      <c r="DQ38" s="594"/>
      <c r="DR38" s="594"/>
      <c r="DS38" s="594"/>
      <c r="DT38" s="594"/>
      <c r="DU38" s="594"/>
      <c r="DV38" s="595"/>
      <c r="DW38" s="598">
        <v>10.8</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1616742</v>
      </c>
      <c r="CS39" s="625"/>
      <c r="CT39" s="625"/>
      <c r="CU39" s="625"/>
      <c r="CV39" s="625"/>
      <c r="CW39" s="625"/>
      <c r="CX39" s="625"/>
      <c r="CY39" s="626"/>
      <c r="CZ39" s="627">
        <v>3.7</v>
      </c>
      <c r="DA39" s="628"/>
      <c r="DB39" s="628"/>
      <c r="DC39" s="629"/>
      <c r="DD39" s="602">
        <v>1616498</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1247604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346000</v>
      </c>
      <c r="CS40" s="594"/>
      <c r="CT40" s="594"/>
      <c r="CU40" s="594"/>
      <c r="CV40" s="594"/>
      <c r="CW40" s="594"/>
      <c r="CX40" s="594"/>
      <c r="CY40" s="595"/>
      <c r="CZ40" s="627">
        <v>0.8</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1985750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5764974</v>
      </c>
      <c r="CS42" s="594"/>
      <c r="CT42" s="594"/>
      <c r="CU42" s="594"/>
      <c r="CV42" s="594"/>
      <c r="CW42" s="594"/>
      <c r="CX42" s="594"/>
      <c r="CY42" s="595"/>
      <c r="CZ42" s="627">
        <v>13.2</v>
      </c>
      <c r="DA42" s="676"/>
      <c r="DB42" s="676"/>
      <c r="DC42" s="677"/>
      <c r="DD42" s="602">
        <v>605334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137321</v>
      </c>
      <c r="CS43" s="625"/>
      <c r="CT43" s="625"/>
      <c r="CU43" s="625"/>
      <c r="CV43" s="625"/>
      <c r="CW43" s="625"/>
      <c r="CX43" s="625"/>
      <c r="CY43" s="626"/>
      <c r="CZ43" s="627">
        <v>0.3</v>
      </c>
      <c r="DA43" s="628"/>
      <c r="DB43" s="628"/>
      <c r="DC43" s="629"/>
      <c r="DD43" s="602">
        <v>137321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5764974</v>
      </c>
      <c r="CS44" s="594"/>
      <c r="CT44" s="594"/>
      <c r="CU44" s="594"/>
      <c r="CV44" s="594"/>
      <c r="CW44" s="594"/>
      <c r="CX44" s="594"/>
      <c r="CY44" s="595"/>
      <c r="CZ44" s="627">
        <v>13.2</v>
      </c>
      <c r="DA44" s="676"/>
      <c r="DB44" s="676"/>
      <c r="DC44" s="677"/>
      <c r="DD44" s="602">
        <v>605334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2434655</v>
      </c>
      <c r="CS45" s="625"/>
      <c r="CT45" s="625"/>
      <c r="CU45" s="625"/>
      <c r="CV45" s="625"/>
      <c r="CW45" s="625"/>
      <c r="CX45" s="625"/>
      <c r="CY45" s="626"/>
      <c r="CZ45" s="627">
        <v>5.6</v>
      </c>
      <c r="DA45" s="628"/>
      <c r="DB45" s="628"/>
      <c r="DC45" s="629"/>
      <c r="DD45" s="602">
        <v>45051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3330319</v>
      </c>
      <c r="CS46" s="594"/>
      <c r="CT46" s="594"/>
      <c r="CU46" s="594"/>
      <c r="CV46" s="594"/>
      <c r="CW46" s="594"/>
      <c r="CX46" s="594"/>
      <c r="CY46" s="595"/>
      <c r="CZ46" s="627">
        <v>7.6</v>
      </c>
      <c r="DA46" s="676"/>
      <c r="DB46" s="676"/>
      <c r="DC46" s="677"/>
      <c r="DD46" s="602">
        <v>560283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341</v>
      </c>
      <c r="CS47" s="625"/>
      <c r="CT47" s="625"/>
      <c r="CU47" s="625"/>
      <c r="CV47" s="625"/>
      <c r="CW47" s="625"/>
      <c r="CX47" s="625"/>
      <c r="CY47" s="626"/>
      <c r="CZ47" s="627" t="s">
        <v>341</v>
      </c>
      <c r="DA47" s="628"/>
      <c r="DB47" s="628"/>
      <c r="DC47" s="629"/>
      <c r="DD47" s="602" t="s">
        <v>341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43536206</v>
      </c>
      <c r="CS49" s="661"/>
      <c r="CT49" s="661"/>
      <c r="CU49" s="661"/>
      <c r="CV49" s="661"/>
      <c r="CW49" s="661"/>
      <c r="CX49" s="661"/>
      <c r="CY49" s="688"/>
      <c r="CZ49" s="689">
        <v>100</v>
      </c>
      <c r="DA49" s="690"/>
      <c r="DB49" s="690"/>
      <c r="DC49" s="691"/>
      <c r="DD49" s="692">
        <v>27449608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46998</v>
      </c>
      <c r="R7" s="723"/>
      <c r="S7" s="723"/>
      <c r="T7" s="723"/>
      <c r="U7" s="723"/>
      <c r="V7" s="723">
        <v>43550</v>
      </c>
      <c r="W7" s="723"/>
      <c r="X7" s="723"/>
      <c r="Y7" s="723"/>
      <c r="Z7" s="723"/>
      <c r="AA7" s="723">
        <v>3448</v>
      </c>
      <c r="AB7" s="723"/>
      <c r="AC7" s="723"/>
      <c r="AD7" s="723"/>
      <c r="AE7" s="724"/>
      <c r="AF7" s="725">
        <v>3214</v>
      </c>
      <c r="AG7" s="726"/>
      <c r="AH7" s="726"/>
      <c r="AI7" s="726"/>
      <c r="AJ7" s="727"/>
      <c r="AK7" s="762">
        <v>1738</v>
      </c>
      <c r="AL7" s="763"/>
      <c r="AM7" s="763"/>
      <c r="AN7" s="763"/>
      <c r="AO7" s="763"/>
      <c r="AP7" s="763">
        <v>40450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38</v>
      </c>
      <c r="CN7" s="760"/>
      <c r="CO7" s="760"/>
      <c r="CP7" s="760"/>
      <c r="CQ7" s="761"/>
      <c r="CR7" s="759">
        <v>5</v>
      </c>
      <c r="CS7" s="760"/>
      <c r="CT7" s="760"/>
      <c r="CU7" s="760"/>
      <c r="CV7" s="761"/>
      <c r="CW7" s="759">
        <v>7</v>
      </c>
      <c r="CX7" s="760"/>
      <c r="CY7" s="760"/>
      <c r="CZ7" s="760"/>
      <c r="DA7" s="761"/>
      <c r="DB7" s="759" t="s">
        <v>541</v>
      </c>
      <c r="DC7" s="760"/>
      <c r="DD7" s="760"/>
      <c r="DE7" s="760"/>
      <c r="DF7" s="761"/>
      <c r="DG7" s="759">
        <v>2124</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12</v>
      </c>
      <c r="CI8" s="770"/>
      <c r="CJ8" s="770"/>
      <c r="CK8" s="770"/>
      <c r="CL8" s="771"/>
      <c r="CM8" s="769">
        <v>114</v>
      </c>
      <c r="CN8" s="770"/>
      <c r="CO8" s="770"/>
      <c r="CP8" s="770"/>
      <c r="CQ8" s="771"/>
      <c r="CR8" s="769">
        <v>10</v>
      </c>
      <c r="CS8" s="770"/>
      <c r="CT8" s="770"/>
      <c r="CU8" s="770"/>
      <c r="CV8" s="771"/>
      <c r="CW8" s="769">
        <v>254</v>
      </c>
      <c r="CX8" s="770"/>
      <c r="CY8" s="770"/>
      <c r="CZ8" s="770"/>
      <c r="DA8" s="771"/>
      <c r="DB8" s="769" t="s">
        <v>541</v>
      </c>
      <c r="DC8" s="770"/>
      <c r="DD8" s="770"/>
      <c r="DE8" s="770"/>
      <c r="DF8" s="771"/>
      <c r="DG8" s="769" t="s">
        <v>541</v>
      </c>
      <c r="DH8" s="770"/>
      <c r="DI8" s="770"/>
      <c r="DJ8" s="770"/>
      <c r="DK8" s="771"/>
      <c r="DL8" s="769" t="s">
        <v>541</v>
      </c>
      <c r="DM8" s="770"/>
      <c r="DN8" s="770"/>
      <c r="DO8" s="770"/>
      <c r="DP8" s="771"/>
      <c r="DQ8" s="769" t="s">
        <v>541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4266</v>
      </c>
      <c r="CI9" s="770"/>
      <c r="CJ9" s="770"/>
      <c r="CK9" s="770"/>
      <c r="CL9" s="771"/>
      <c r="CM9" s="769">
        <v>175301</v>
      </c>
      <c r="CN9" s="770"/>
      <c r="CO9" s="770"/>
      <c r="CP9" s="770"/>
      <c r="CQ9" s="771"/>
      <c r="CR9" s="769">
        <v>2449</v>
      </c>
      <c r="CS9" s="770"/>
      <c r="CT9" s="770"/>
      <c r="CU9" s="770"/>
      <c r="CV9" s="771"/>
      <c r="CW9" s="769" t="s">
        <v>541</v>
      </c>
      <c r="CX9" s="770"/>
      <c r="CY9" s="770"/>
      <c r="CZ9" s="770"/>
      <c r="DA9" s="771"/>
      <c r="DB9" s="769">
        <v>4059</v>
      </c>
      <c r="DC9" s="770"/>
      <c r="DD9" s="770"/>
      <c r="DE9" s="770"/>
      <c r="DF9" s="771"/>
      <c r="DG9" s="769" t="s">
        <v>541</v>
      </c>
      <c r="DH9" s="770"/>
      <c r="DI9" s="770"/>
      <c r="DJ9" s="770"/>
      <c r="DK9" s="771"/>
      <c r="DL9" s="769" t="s">
        <v>541</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367</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46998</v>
      </c>
      <c r="R23" s="782"/>
      <c r="S23" s="782"/>
      <c r="T23" s="782"/>
      <c r="U23" s="783"/>
      <c r="V23" s="784">
        <v>43550</v>
      </c>
      <c r="W23" s="782"/>
      <c r="X23" s="782"/>
      <c r="Y23" s="782"/>
      <c r="Z23" s="783"/>
      <c r="AA23" s="784">
        <v>3448</v>
      </c>
      <c r="AB23" s="782"/>
      <c r="AC23" s="782"/>
      <c r="AD23" s="782"/>
      <c r="AE23" s="785"/>
      <c r="AF23" s="786">
        <v>3214</v>
      </c>
      <c r="AG23" s="787"/>
      <c r="AH23" s="787"/>
      <c r="AI23" s="787"/>
      <c r="AJ23" s="788"/>
      <c r="AK23" s="789"/>
      <c r="AL23" s="790"/>
      <c r="AM23" s="790"/>
      <c r="AN23" s="790"/>
      <c r="AO23" s="790"/>
      <c r="AP23" s="787">
        <v>40450</v>
      </c>
      <c r="AQ23" s="787"/>
      <c r="AR23" s="787"/>
      <c r="AS23" s="787"/>
      <c r="AT23" s="787"/>
      <c r="AU23" s="791"/>
      <c r="AV23" s="791"/>
      <c r="AW23" s="791"/>
      <c r="AX23" s="791"/>
      <c r="AY23" s="792"/>
      <c r="AZ23" s="800" t="s">
        <v>112</v>
      </c>
      <c r="BA23" s="782"/>
      <c r="BB23" s="782"/>
      <c r="BC23" s="782"/>
      <c r="BD23" s="785"/>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370</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17913</v>
      </c>
      <c r="R28" s="812"/>
      <c r="S28" s="812"/>
      <c r="T28" s="812"/>
      <c r="U28" s="812"/>
      <c r="V28" s="812">
        <v>17693</v>
      </c>
      <c r="W28" s="812"/>
      <c r="X28" s="812"/>
      <c r="Y28" s="812"/>
      <c r="Z28" s="812"/>
      <c r="AA28" s="812">
        <v>220</v>
      </c>
      <c r="AB28" s="812"/>
      <c r="AC28" s="812"/>
      <c r="AD28" s="812"/>
      <c r="AE28" s="813"/>
      <c r="AF28" s="814">
        <v>220</v>
      </c>
      <c r="AG28" s="812"/>
      <c r="AH28" s="812"/>
      <c r="AI28" s="812"/>
      <c r="AJ28" s="815"/>
      <c r="AK28" s="816">
        <v>1134</v>
      </c>
      <c r="AL28" s="807"/>
      <c r="AM28" s="807"/>
      <c r="AN28" s="807"/>
      <c r="AO28" s="807"/>
      <c r="AP28" s="807" t="s">
        <v>527</v>
      </c>
      <c r="AQ28" s="807"/>
      <c r="AR28" s="807"/>
      <c r="AS28" s="807"/>
      <c r="AT28" s="807"/>
      <c r="AU28" s="807" t="s">
        <v>527</v>
      </c>
      <c r="AV28" s="807"/>
      <c r="AW28" s="807"/>
      <c r="AX28" s="807"/>
      <c r="AY28" s="807"/>
      <c r="AZ28" s="808" t="s">
        <v>528</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6258</v>
      </c>
      <c r="R29" s="747"/>
      <c r="S29" s="747"/>
      <c r="T29" s="747"/>
      <c r="U29" s="747"/>
      <c r="V29" s="747">
        <v>6172</v>
      </c>
      <c r="W29" s="747"/>
      <c r="X29" s="747"/>
      <c r="Y29" s="747"/>
      <c r="Z29" s="747"/>
      <c r="AA29" s="747">
        <v>86</v>
      </c>
      <c r="AB29" s="747"/>
      <c r="AC29" s="747"/>
      <c r="AD29" s="747"/>
      <c r="AE29" s="748"/>
      <c r="AF29" s="749">
        <v>86</v>
      </c>
      <c r="AG29" s="750"/>
      <c r="AH29" s="750"/>
      <c r="AI29" s="750"/>
      <c r="AJ29" s="751"/>
      <c r="AK29" s="819">
        <v>949</v>
      </c>
      <c r="AL29" s="820"/>
      <c r="AM29" s="820"/>
      <c r="AN29" s="820"/>
      <c r="AO29" s="820"/>
      <c r="AP29" s="820" t="s">
        <v>527</v>
      </c>
      <c r="AQ29" s="820"/>
      <c r="AR29" s="820"/>
      <c r="AS29" s="820"/>
      <c r="AT29" s="820"/>
      <c r="AU29" s="820" t="s">
        <v>527</v>
      </c>
      <c r="AV29" s="820"/>
      <c r="AW29" s="820"/>
      <c r="AX29" s="820"/>
      <c r="AY29" s="820"/>
      <c r="AZ29" s="821" t="s">
        <v>527</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994</v>
      </c>
      <c r="R30" s="747"/>
      <c r="S30" s="747"/>
      <c r="T30" s="747"/>
      <c r="U30" s="747"/>
      <c r="V30" s="747">
        <v>988</v>
      </c>
      <c r="W30" s="747"/>
      <c r="X30" s="747"/>
      <c r="Y30" s="747"/>
      <c r="Z30" s="747"/>
      <c r="AA30" s="747">
        <v>6</v>
      </c>
      <c r="AB30" s="747"/>
      <c r="AC30" s="747"/>
      <c r="AD30" s="747"/>
      <c r="AE30" s="748"/>
      <c r="AF30" s="749">
        <v>6</v>
      </c>
      <c r="AG30" s="750"/>
      <c r="AH30" s="750"/>
      <c r="AI30" s="750"/>
      <c r="AJ30" s="751"/>
      <c r="AK30" s="819">
        <v>175</v>
      </c>
      <c r="AL30" s="820"/>
      <c r="AM30" s="820"/>
      <c r="AN30" s="820"/>
      <c r="AO30" s="820"/>
      <c r="AP30" s="820" t="s">
        <v>527</v>
      </c>
      <c r="AQ30" s="820"/>
      <c r="AR30" s="820"/>
      <c r="AS30" s="820"/>
      <c r="AT30" s="820"/>
      <c r="AU30" s="820" t="s">
        <v>527</v>
      </c>
      <c r="AV30" s="820"/>
      <c r="AW30" s="820"/>
      <c r="AX30" s="820"/>
      <c r="AY30" s="820"/>
      <c r="AZ30" s="821" t="s">
        <v>527</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2257</v>
      </c>
      <c r="R31" s="747"/>
      <c r="S31" s="747"/>
      <c r="T31" s="747"/>
      <c r="U31" s="747"/>
      <c r="V31" s="747">
        <v>2063</v>
      </c>
      <c r="W31" s="747"/>
      <c r="X31" s="747"/>
      <c r="Y31" s="747"/>
      <c r="Z31" s="747"/>
      <c r="AA31" s="747">
        <v>193</v>
      </c>
      <c r="AB31" s="747"/>
      <c r="AC31" s="747"/>
      <c r="AD31" s="747"/>
      <c r="AE31" s="748"/>
      <c r="AF31" s="749">
        <v>2141</v>
      </c>
      <c r="AG31" s="750"/>
      <c r="AH31" s="750"/>
      <c r="AI31" s="750"/>
      <c r="AJ31" s="751"/>
      <c r="AK31" s="819">
        <v>3</v>
      </c>
      <c r="AL31" s="820"/>
      <c r="AM31" s="820"/>
      <c r="AN31" s="820"/>
      <c r="AO31" s="820"/>
      <c r="AP31" s="820">
        <v>2751</v>
      </c>
      <c r="AQ31" s="820"/>
      <c r="AR31" s="820"/>
      <c r="AS31" s="820"/>
      <c r="AT31" s="820"/>
      <c r="AU31" s="820">
        <v>3</v>
      </c>
      <c r="AV31" s="820"/>
      <c r="AW31" s="820"/>
      <c r="AX31" s="820"/>
      <c r="AY31" s="820"/>
      <c r="AZ31" s="821"/>
      <c r="BA31" s="821"/>
      <c r="BB31" s="821"/>
      <c r="BC31" s="821"/>
      <c r="BD31" s="821"/>
      <c r="BE31" s="817" t="s">
        <v>384</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4746</v>
      </c>
      <c r="R32" s="747"/>
      <c r="S32" s="747"/>
      <c r="T32" s="747"/>
      <c r="U32" s="747"/>
      <c r="V32" s="747">
        <v>4214</v>
      </c>
      <c r="W32" s="747"/>
      <c r="X32" s="747"/>
      <c r="Y32" s="747"/>
      <c r="Z32" s="747"/>
      <c r="AA32" s="747">
        <v>533</v>
      </c>
      <c r="AB32" s="747"/>
      <c r="AC32" s="747"/>
      <c r="AD32" s="747"/>
      <c r="AE32" s="748"/>
      <c r="AF32" s="749">
        <v>450</v>
      </c>
      <c r="AG32" s="750"/>
      <c r="AH32" s="750"/>
      <c r="AI32" s="750"/>
      <c r="AJ32" s="751"/>
      <c r="AK32" s="819">
        <v>1150</v>
      </c>
      <c r="AL32" s="820"/>
      <c r="AM32" s="820"/>
      <c r="AN32" s="820"/>
      <c r="AO32" s="820"/>
      <c r="AP32" s="820">
        <v>27208</v>
      </c>
      <c r="AQ32" s="820"/>
      <c r="AR32" s="820"/>
      <c r="AS32" s="820"/>
      <c r="AT32" s="820"/>
      <c r="AU32" s="820">
        <v>16570</v>
      </c>
      <c r="AV32" s="820"/>
      <c r="AW32" s="820"/>
      <c r="AX32" s="820"/>
      <c r="AY32" s="820"/>
      <c r="AZ32" s="821"/>
      <c r="BA32" s="821"/>
      <c r="BB32" s="821"/>
      <c r="BC32" s="821"/>
      <c r="BD32" s="821"/>
      <c r="BE32" s="817" t="s">
        <v>386</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9"/>
      <c r="AL33" s="820"/>
      <c r="AM33" s="820"/>
      <c r="AN33" s="820"/>
      <c r="AO33" s="820"/>
      <c r="AP33" s="820"/>
      <c r="AQ33" s="820"/>
      <c r="AR33" s="820"/>
      <c r="AS33" s="820"/>
      <c r="AT33" s="820"/>
      <c r="AU33" s="820"/>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387</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2903</v>
      </c>
      <c r="AG63" s="831"/>
      <c r="AH63" s="831"/>
      <c r="AI63" s="831"/>
      <c r="AJ63" s="832"/>
      <c r="AK63" s="833"/>
      <c r="AL63" s="828"/>
      <c r="AM63" s="828"/>
      <c r="AN63" s="828"/>
      <c r="AO63" s="828"/>
      <c r="AP63" s="831">
        <v>29959</v>
      </c>
      <c r="AQ63" s="831"/>
      <c r="AR63" s="831"/>
      <c r="AS63" s="831"/>
      <c r="AT63" s="831"/>
      <c r="AU63" s="831">
        <v>16573</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2"/>
      <c r="AH66" s="802"/>
      <c r="AI66" s="802"/>
      <c r="AJ66" s="842"/>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529</v>
      </c>
      <c r="C68" s="859"/>
      <c r="D68" s="859"/>
      <c r="E68" s="859"/>
      <c r="F68" s="859"/>
      <c r="G68" s="859"/>
      <c r="H68" s="859"/>
      <c r="I68" s="859"/>
      <c r="J68" s="859"/>
      <c r="K68" s="859"/>
      <c r="L68" s="859"/>
      <c r="M68" s="859"/>
      <c r="N68" s="859"/>
      <c r="O68" s="859"/>
      <c r="P68" s="860"/>
      <c r="Q68" s="861">
        <v>1408</v>
      </c>
      <c r="R68" s="855"/>
      <c r="S68" s="855"/>
      <c r="T68" s="855"/>
      <c r="U68" s="855"/>
      <c r="V68" s="855">
        <v>1385</v>
      </c>
      <c r="W68" s="855"/>
      <c r="X68" s="855"/>
      <c r="Y68" s="855"/>
      <c r="Z68" s="855"/>
      <c r="AA68" s="855">
        <v>23</v>
      </c>
      <c r="AB68" s="855"/>
      <c r="AC68" s="855"/>
      <c r="AD68" s="855"/>
      <c r="AE68" s="855"/>
      <c r="AF68" s="855">
        <v>23</v>
      </c>
      <c r="AG68" s="855"/>
      <c r="AH68" s="855"/>
      <c r="AI68" s="855"/>
      <c r="AJ68" s="855"/>
      <c r="AK68" s="855" t="s">
        <v>112</v>
      </c>
      <c r="AL68" s="855"/>
      <c r="AM68" s="855"/>
      <c r="AN68" s="855"/>
      <c r="AO68" s="855"/>
      <c r="AP68" s="855" t="s">
        <v>112</v>
      </c>
      <c r="AQ68" s="855"/>
      <c r="AR68" s="855"/>
      <c r="AS68" s="855"/>
      <c r="AT68" s="855"/>
      <c r="AU68" s="855" t="s">
        <v>112</v>
      </c>
      <c r="AV68" s="855"/>
      <c r="AW68" s="855"/>
      <c r="AX68" s="855"/>
      <c r="AY68" s="855"/>
      <c r="AZ68" s="856" t="s">
        <v>530</v>
      </c>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531</v>
      </c>
      <c r="C69" s="863"/>
      <c r="D69" s="863"/>
      <c r="E69" s="863"/>
      <c r="F69" s="863"/>
      <c r="G69" s="863"/>
      <c r="H69" s="863"/>
      <c r="I69" s="863"/>
      <c r="J69" s="863"/>
      <c r="K69" s="863"/>
      <c r="L69" s="863"/>
      <c r="M69" s="863"/>
      <c r="N69" s="863"/>
      <c r="O69" s="863"/>
      <c r="P69" s="864"/>
      <c r="Q69" s="865">
        <v>600986</v>
      </c>
      <c r="R69" s="820"/>
      <c r="S69" s="820"/>
      <c r="T69" s="820"/>
      <c r="U69" s="820"/>
      <c r="V69" s="820">
        <v>579982</v>
      </c>
      <c r="W69" s="820"/>
      <c r="X69" s="820"/>
      <c r="Y69" s="820"/>
      <c r="Z69" s="820"/>
      <c r="AA69" s="820">
        <v>21004</v>
      </c>
      <c r="AB69" s="820"/>
      <c r="AC69" s="820"/>
      <c r="AD69" s="820"/>
      <c r="AE69" s="820"/>
      <c r="AF69" s="820">
        <v>21004</v>
      </c>
      <c r="AG69" s="820"/>
      <c r="AH69" s="820"/>
      <c r="AI69" s="820"/>
      <c r="AJ69" s="820"/>
      <c r="AK69" s="820">
        <v>6841</v>
      </c>
      <c r="AL69" s="820"/>
      <c r="AM69" s="820"/>
      <c r="AN69" s="820"/>
      <c r="AO69" s="820"/>
      <c r="AP69" s="820" t="s">
        <v>532</v>
      </c>
      <c r="AQ69" s="820"/>
      <c r="AR69" s="820"/>
      <c r="AS69" s="820"/>
      <c r="AT69" s="820"/>
      <c r="AU69" s="820" t="s">
        <v>112</v>
      </c>
      <c r="AV69" s="820"/>
      <c r="AW69" s="820"/>
      <c r="AX69" s="820"/>
      <c r="AY69" s="820"/>
      <c r="AZ69" s="866" t="s">
        <v>533</v>
      </c>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534</v>
      </c>
      <c r="C70" s="863"/>
      <c r="D70" s="863"/>
      <c r="E70" s="863"/>
      <c r="F70" s="863"/>
      <c r="G70" s="863"/>
      <c r="H70" s="863"/>
      <c r="I70" s="863"/>
      <c r="J70" s="863"/>
      <c r="K70" s="863"/>
      <c r="L70" s="863"/>
      <c r="M70" s="863"/>
      <c r="N70" s="863"/>
      <c r="O70" s="863"/>
      <c r="P70" s="864"/>
      <c r="Q70" s="865">
        <v>34987</v>
      </c>
      <c r="R70" s="820"/>
      <c r="S70" s="820"/>
      <c r="T70" s="820"/>
      <c r="U70" s="820"/>
      <c r="V70" s="820">
        <v>34814</v>
      </c>
      <c r="W70" s="820"/>
      <c r="X70" s="820"/>
      <c r="Y70" s="820"/>
      <c r="Z70" s="820"/>
      <c r="AA70" s="820">
        <v>83</v>
      </c>
      <c r="AB70" s="820"/>
      <c r="AC70" s="820"/>
      <c r="AD70" s="820"/>
      <c r="AE70" s="820"/>
      <c r="AF70" s="820">
        <v>83</v>
      </c>
      <c r="AG70" s="820"/>
      <c r="AH70" s="820"/>
      <c r="AI70" s="820"/>
      <c r="AJ70" s="820"/>
      <c r="AK70" s="820">
        <v>1022</v>
      </c>
      <c r="AL70" s="820"/>
      <c r="AM70" s="820"/>
      <c r="AN70" s="820"/>
      <c r="AO70" s="820"/>
      <c r="AP70" s="820" t="s">
        <v>112</v>
      </c>
      <c r="AQ70" s="820"/>
      <c r="AR70" s="820"/>
      <c r="AS70" s="820"/>
      <c r="AT70" s="820"/>
      <c r="AU70" s="820" t="s">
        <v>112</v>
      </c>
      <c r="AV70" s="820"/>
      <c r="AW70" s="820"/>
      <c r="AX70" s="820"/>
      <c r="AY70" s="820"/>
      <c r="AZ70" s="866" t="s">
        <v>530</v>
      </c>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535</v>
      </c>
      <c r="C71" s="863"/>
      <c r="D71" s="863"/>
      <c r="E71" s="863"/>
      <c r="F71" s="863"/>
      <c r="G71" s="863"/>
      <c r="H71" s="863"/>
      <c r="I71" s="863"/>
      <c r="J71" s="863"/>
      <c r="K71" s="863"/>
      <c r="L71" s="863"/>
      <c r="M71" s="863"/>
      <c r="N71" s="863"/>
      <c r="O71" s="863"/>
      <c r="P71" s="864"/>
      <c r="Q71" s="865">
        <v>328</v>
      </c>
      <c r="R71" s="820"/>
      <c r="S71" s="820"/>
      <c r="T71" s="820"/>
      <c r="U71" s="820"/>
      <c r="V71" s="820">
        <v>163</v>
      </c>
      <c r="W71" s="820"/>
      <c r="X71" s="820"/>
      <c r="Y71" s="820"/>
      <c r="Z71" s="820"/>
      <c r="AA71" s="820">
        <v>165</v>
      </c>
      <c r="AB71" s="820"/>
      <c r="AC71" s="820"/>
      <c r="AD71" s="820"/>
      <c r="AE71" s="820"/>
      <c r="AF71" s="820">
        <v>165</v>
      </c>
      <c r="AG71" s="820"/>
      <c r="AH71" s="820"/>
      <c r="AI71" s="820"/>
      <c r="AJ71" s="820"/>
      <c r="AK71" s="820" t="s">
        <v>112</v>
      </c>
      <c r="AL71" s="820"/>
      <c r="AM71" s="820"/>
      <c r="AN71" s="820"/>
      <c r="AO71" s="820"/>
      <c r="AP71" s="820" t="s">
        <v>112</v>
      </c>
      <c r="AQ71" s="820"/>
      <c r="AR71" s="820"/>
      <c r="AS71" s="820"/>
      <c r="AT71" s="820"/>
      <c r="AU71" s="820" t="s">
        <v>112</v>
      </c>
      <c r="AV71" s="820"/>
      <c r="AW71" s="820"/>
      <c r="AX71" s="820"/>
      <c r="AY71" s="820"/>
      <c r="AZ71" s="866" t="s">
        <v>536</v>
      </c>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537</v>
      </c>
      <c r="C72" s="863"/>
      <c r="D72" s="863"/>
      <c r="E72" s="863"/>
      <c r="F72" s="863"/>
      <c r="G72" s="863"/>
      <c r="H72" s="863"/>
      <c r="I72" s="863"/>
      <c r="J72" s="863"/>
      <c r="K72" s="863"/>
      <c r="L72" s="863"/>
      <c r="M72" s="863"/>
      <c r="N72" s="863"/>
      <c r="O72" s="863"/>
      <c r="P72" s="864"/>
      <c r="Q72" s="865">
        <v>406</v>
      </c>
      <c r="R72" s="820"/>
      <c r="S72" s="820"/>
      <c r="T72" s="820"/>
      <c r="U72" s="820"/>
      <c r="V72" s="820">
        <v>393</v>
      </c>
      <c r="W72" s="820"/>
      <c r="X72" s="820"/>
      <c r="Y72" s="820"/>
      <c r="Z72" s="820"/>
      <c r="AA72" s="820">
        <v>14</v>
      </c>
      <c r="AB72" s="820"/>
      <c r="AC72" s="820"/>
      <c r="AD72" s="820"/>
      <c r="AE72" s="820"/>
      <c r="AF72" s="820">
        <v>14</v>
      </c>
      <c r="AG72" s="820"/>
      <c r="AH72" s="820"/>
      <c r="AI72" s="820"/>
      <c r="AJ72" s="820"/>
      <c r="AK72" s="820">
        <v>98</v>
      </c>
      <c r="AL72" s="820"/>
      <c r="AM72" s="820"/>
      <c r="AN72" s="820"/>
      <c r="AO72" s="820"/>
      <c r="AP72" s="820" t="s">
        <v>112</v>
      </c>
      <c r="AQ72" s="820"/>
      <c r="AR72" s="820"/>
      <c r="AS72" s="820"/>
      <c r="AT72" s="820"/>
      <c r="AU72" s="820" t="s">
        <v>112</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538</v>
      </c>
      <c r="C73" s="863"/>
      <c r="D73" s="863"/>
      <c r="E73" s="863"/>
      <c r="F73" s="863"/>
      <c r="G73" s="863"/>
      <c r="H73" s="863"/>
      <c r="I73" s="863"/>
      <c r="J73" s="863"/>
      <c r="K73" s="863"/>
      <c r="L73" s="863"/>
      <c r="M73" s="863"/>
      <c r="N73" s="863"/>
      <c r="O73" s="863"/>
      <c r="P73" s="864"/>
      <c r="Q73" s="865">
        <v>13177</v>
      </c>
      <c r="R73" s="820"/>
      <c r="S73" s="820"/>
      <c r="T73" s="820"/>
      <c r="U73" s="820"/>
      <c r="V73" s="820">
        <v>12110</v>
      </c>
      <c r="W73" s="820"/>
      <c r="X73" s="820"/>
      <c r="Y73" s="820"/>
      <c r="Z73" s="820"/>
      <c r="AA73" s="820">
        <v>1066</v>
      </c>
      <c r="AB73" s="820"/>
      <c r="AC73" s="820"/>
      <c r="AD73" s="820"/>
      <c r="AE73" s="820"/>
      <c r="AF73" s="820">
        <v>360</v>
      </c>
      <c r="AG73" s="820"/>
      <c r="AH73" s="820"/>
      <c r="AI73" s="820"/>
      <c r="AJ73" s="820"/>
      <c r="AK73" s="820">
        <v>1716</v>
      </c>
      <c r="AL73" s="820"/>
      <c r="AM73" s="820"/>
      <c r="AN73" s="820"/>
      <c r="AO73" s="820"/>
      <c r="AP73" s="820">
        <v>5452</v>
      </c>
      <c r="AQ73" s="820"/>
      <c r="AR73" s="820"/>
      <c r="AS73" s="820"/>
      <c r="AT73" s="820"/>
      <c r="AU73" s="820">
        <v>829</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539</v>
      </c>
      <c r="C74" s="863"/>
      <c r="D74" s="863"/>
      <c r="E74" s="863"/>
      <c r="F74" s="863"/>
      <c r="G74" s="863"/>
      <c r="H74" s="863"/>
      <c r="I74" s="863"/>
      <c r="J74" s="863"/>
      <c r="K74" s="863"/>
      <c r="L74" s="863"/>
      <c r="M74" s="863"/>
      <c r="N74" s="863"/>
      <c r="O74" s="863"/>
      <c r="P74" s="864"/>
      <c r="Q74" s="865">
        <v>8</v>
      </c>
      <c r="R74" s="820"/>
      <c r="S74" s="820"/>
      <c r="T74" s="820"/>
      <c r="U74" s="820"/>
      <c r="V74" s="820">
        <v>3</v>
      </c>
      <c r="W74" s="820"/>
      <c r="X74" s="820"/>
      <c r="Y74" s="820"/>
      <c r="Z74" s="820"/>
      <c r="AA74" s="820">
        <v>6</v>
      </c>
      <c r="AB74" s="820"/>
      <c r="AC74" s="820"/>
      <c r="AD74" s="820"/>
      <c r="AE74" s="820"/>
      <c r="AF74" s="820">
        <v>6</v>
      </c>
      <c r="AG74" s="820"/>
      <c r="AH74" s="820"/>
      <c r="AI74" s="820"/>
      <c r="AJ74" s="820"/>
      <c r="AK74" s="820" t="s">
        <v>112</v>
      </c>
      <c r="AL74" s="820"/>
      <c r="AM74" s="820"/>
      <c r="AN74" s="820"/>
      <c r="AO74" s="820"/>
      <c r="AP74" s="820" t="s">
        <v>112</v>
      </c>
      <c r="AQ74" s="820"/>
      <c r="AR74" s="820"/>
      <c r="AS74" s="820"/>
      <c r="AT74" s="820"/>
      <c r="AU74" s="820" t="s">
        <v>112</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9"/>
      <c r="V75" s="870"/>
      <c r="W75" s="869"/>
      <c r="X75" s="869"/>
      <c r="Y75" s="869"/>
      <c r="Z75" s="819"/>
      <c r="AA75" s="870"/>
      <c r="AB75" s="869"/>
      <c r="AC75" s="869"/>
      <c r="AD75" s="869"/>
      <c r="AE75" s="819"/>
      <c r="AF75" s="870"/>
      <c r="AG75" s="869"/>
      <c r="AH75" s="869"/>
      <c r="AI75" s="869"/>
      <c r="AJ75" s="819"/>
      <c r="AK75" s="870"/>
      <c r="AL75" s="869"/>
      <c r="AM75" s="869"/>
      <c r="AN75" s="869"/>
      <c r="AO75" s="819"/>
      <c r="AP75" s="870"/>
      <c r="AQ75" s="869"/>
      <c r="AR75" s="869"/>
      <c r="AS75" s="869"/>
      <c r="AT75" s="819"/>
      <c r="AU75" s="870"/>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9"/>
      <c r="V76" s="870"/>
      <c r="W76" s="869"/>
      <c r="X76" s="869"/>
      <c r="Y76" s="869"/>
      <c r="Z76" s="819"/>
      <c r="AA76" s="870"/>
      <c r="AB76" s="869"/>
      <c r="AC76" s="869"/>
      <c r="AD76" s="869"/>
      <c r="AE76" s="819"/>
      <c r="AF76" s="870"/>
      <c r="AG76" s="869"/>
      <c r="AH76" s="869"/>
      <c r="AI76" s="869"/>
      <c r="AJ76" s="819"/>
      <c r="AK76" s="870"/>
      <c r="AL76" s="869"/>
      <c r="AM76" s="869"/>
      <c r="AN76" s="869"/>
      <c r="AO76" s="819"/>
      <c r="AP76" s="870"/>
      <c r="AQ76" s="869"/>
      <c r="AR76" s="869"/>
      <c r="AS76" s="869"/>
      <c r="AT76" s="819"/>
      <c r="AU76" s="870"/>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21655</v>
      </c>
      <c r="AG88" s="831"/>
      <c r="AH88" s="831"/>
      <c r="AI88" s="831"/>
      <c r="AJ88" s="831"/>
      <c r="AK88" s="828"/>
      <c r="AL88" s="828"/>
      <c r="AM88" s="828"/>
      <c r="AN88" s="828"/>
      <c r="AO88" s="828"/>
      <c r="AP88" s="831">
        <v>5452</v>
      </c>
      <c r="AQ88" s="831"/>
      <c r="AR88" s="831"/>
      <c r="AS88" s="831"/>
      <c r="AT88" s="831"/>
      <c r="AU88" s="831">
        <v>829</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2464</v>
      </c>
      <c r="CS102" s="839"/>
      <c r="CT102" s="839"/>
      <c r="CU102" s="839"/>
      <c r="CV102" s="882"/>
      <c r="CW102" s="881">
        <v>261</v>
      </c>
      <c r="CX102" s="839"/>
      <c r="CY102" s="839"/>
      <c r="CZ102" s="839"/>
      <c r="DA102" s="882"/>
      <c r="DB102" s="881">
        <v>4059</v>
      </c>
      <c r="DC102" s="839"/>
      <c r="DD102" s="839"/>
      <c r="DE102" s="839"/>
      <c r="DF102" s="882"/>
      <c r="DG102" s="881">
        <v>2124</v>
      </c>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287</v>
      </c>
      <c r="AG109" s="884"/>
      <c r="AH109" s="884"/>
      <c r="AI109" s="884"/>
      <c r="AJ109" s="885"/>
      <c r="AK109" s="883" t="s">
        <v>286</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287</v>
      </c>
      <c r="BW109" s="884"/>
      <c r="BX109" s="884"/>
      <c r="BY109" s="884"/>
      <c r="BZ109" s="885"/>
      <c r="CA109" s="883" t="s">
        <v>286</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287</v>
      </c>
      <c r="DM109" s="884"/>
      <c r="DN109" s="884"/>
      <c r="DO109" s="884"/>
      <c r="DP109" s="885"/>
      <c r="DQ109" s="883" t="s">
        <v>286</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4314893</v>
      </c>
      <c r="AB110" s="891"/>
      <c r="AC110" s="891"/>
      <c r="AD110" s="891"/>
      <c r="AE110" s="892"/>
      <c r="AF110" s="893">
        <v>4348248</v>
      </c>
      <c r="AG110" s="891"/>
      <c r="AH110" s="891"/>
      <c r="AI110" s="891"/>
      <c r="AJ110" s="892"/>
      <c r="AK110" s="893">
        <v>4314263</v>
      </c>
      <c r="AL110" s="891"/>
      <c r="AM110" s="891"/>
      <c r="AN110" s="891"/>
      <c r="AO110" s="892"/>
      <c r="AP110" s="894">
        <v>20.2</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38162432</v>
      </c>
      <c r="BR110" s="928"/>
      <c r="BS110" s="928"/>
      <c r="BT110" s="928"/>
      <c r="BU110" s="928"/>
      <c r="BV110" s="928">
        <v>39376489</v>
      </c>
      <c r="BW110" s="928"/>
      <c r="BX110" s="928"/>
      <c r="BY110" s="928"/>
      <c r="BZ110" s="928"/>
      <c r="CA110" s="928">
        <v>40450112</v>
      </c>
      <c r="CB110" s="928"/>
      <c r="CC110" s="928"/>
      <c r="CD110" s="928"/>
      <c r="CE110" s="928"/>
      <c r="CF110" s="942">
        <v>189.8</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2776010</v>
      </c>
      <c r="BR111" s="921"/>
      <c r="BS111" s="921"/>
      <c r="BT111" s="921"/>
      <c r="BU111" s="921"/>
      <c r="BV111" s="921">
        <v>2592335</v>
      </c>
      <c r="BW111" s="921"/>
      <c r="BX111" s="921"/>
      <c r="BY111" s="921"/>
      <c r="BZ111" s="921"/>
      <c r="CA111" s="921">
        <v>2141863</v>
      </c>
      <c r="CB111" s="921"/>
      <c r="CC111" s="921"/>
      <c r="CD111" s="921"/>
      <c r="CE111" s="921"/>
      <c r="CF111" s="915">
        <v>10</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v>40636</v>
      </c>
      <c r="DH111" s="921"/>
      <c r="DI111" s="921"/>
      <c r="DJ111" s="921"/>
      <c r="DK111" s="921"/>
      <c r="DL111" s="921">
        <v>23111</v>
      </c>
      <c r="DM111" s="921"/>
      <c r="DN111" s="921"/>
      <c r="DO111" s="921"/>
      <c r="DP111" s="921"/>
      <c r="DQ111" s="921">
        <v>18012</v>
      </c>
      <c r="DR111" s="921"/>
      <c r="DS111" s="921"/>
      <c r="DT111" s="921"/>
      <c r="DU111" s="921"/>
      <c r="DV111" s="922">
        <v>0.1</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18418955</v>
      </c>
      <c r="BR112" s="921"/>
      <c r="BS112" s="921"/>
      <c r="BT112" s="921"/>
      <c r="BU112" s="921"/>
      <c r="BV112" s="921">
        <v>17306299</v>
      </c>
      <c r="BW112" s="921"/>
      <c r="BX112" s="921"/>
      <c r="BY112" s="921"/>
      <c r="BZ112" s="921"/>
      <c r="CA112" s="921">
        <v>16572411</v>
      </c>
      <c r="CB112" s="921"/>
      <c r="CC112" s="921"/>
      <c r="CD112" s="921"/>
      <c r="CE112" s="921"/>
      <c r="CF112" s="915">
        <v>77.8</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971663</v>
      </c>
      <c r="AB113" s="935"/>
      <c r="AC113" s="935"/>
      <c r="AD113" s="935"/>
      <c r="AE113" s="936"/>
      <c r="AF113" s="937">
        <v>892402</v>
      </c>
      <c r="AG113" s="935"/>
      <c r="AH113" s="935"/>
      <c r="AI113" s="935"/>
      <c r="AJ113" s="936"/>
      <c r="AK113" s="937">
        <v>932659</v>
      </c>
      <c r="AL113" s="935"/>
      <c r="AM113" s="935"/>
      <c r="AN113" s="935"/>
      <c r="AO113" s="936"/>
      <c r="AP113" s="938">
        <v>4.4000000000000004</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452719</v>
      </c>
      <c r="BR113" s="921"/>
      <c r="BS113" s="921"/>
      <c r="BT113" s="921"/>
      <c r="BU113" s="921"/>
      <c r="BV113" s="921">
        <v>477539</v>
      </c>
      <c r="BW113" s="921"/>
      <c r="BX113" s="921"/>
      <c r="BY113" s="921"/>
      <c r="BZ113" s="921"/>
      <c r="CA113" s="921">
        <v>828767</v>
      </c>
      <c r="CB113" s="921"/>
      <c r="CC113" s="921"/>
      <c r="CD113" s="921"/>
      <c r="CE113" s="921"/>
      <c r="CF113" s="915">
        <v>3.9</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90581</v>
      </c>
      <c r="AB114" s="960"/>
      <c r="AC114" s="960"/>
      <c r="AD114" s="960"/>
      <c r="AE114" s="961"/>
      <c r="AF114" s="962">
        <v>85212</v>
      </c>
      <c r="AG114" s="960"/>
      <c r="AH114" s="960"/>
      <c r="AI114" s="960"/>
      <c r="AJ114" s="961"/>
      <c r="AK114" s="962">
        <v>63885</v>
      </c>
      <c r="AL114" s="960"/>
      <c r="AM114" s="960"/>
      <c r="AN114" s="960"/>
      <c r="AO114" s="961"/>
      <c r="AP114" s="963">
        <v>0.3</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4255718</v>
      </c>
      <c r="BR114" s="921"/>
      <c r="BS114" s="921"/>
      <c r="BT114" s="921"/>
      <c r="BU114" s="921"/>
      <c r="BV114" s="921">
        <v>3379367</v>
      </c>
      <c r="BW114" s="921"/>
      <c r="BX114" s="921"/>
      <c r="BY114" s="921"/>
      <c r="BZ114" s="921"/>
      <c r="CA114" s="921">
        <v>3391899</v>
      </c>
      <c r="CB114" s="921"/>
      <c r="CC114" s="921"/>
      <c r="CD114" s="921"/>
      <c r="CE114" s="921"/>
      <c r="CF114" s="915">
        <v>15.9</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24219</v>
      </c>
      <c r="AB115" s="935"/>
      <c r="AC115" s="935"/>
      <c r="AD115" s="935"/>
      <c r="AE115" s="936"/>
      <c r="AF115" s="937">
        <v>15421</v>
      </c>
      <c r="AG115" s="935"/>
      <c r="AH115" s="935"/>
      <c r="AI115" s="935"/>
      <c r="AJ115" s="936"/>
      <c r="AK115" s="937">
        <v>7513</v>
      </c>
      <c r="AL115" s="935"/>
      <c r="AM115" s="935"/>
      <c r="AN115" s="935"/>
      <c r="AO115" s="936"/>
      <c r="AP115" s="938">
        <v>0</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v>212821</v>
      </c>
      <c r="BR115" s="921"/>
      <c r="BS115" s="921"/>
      <c r="BT115" s="921"/>
      <c r="BU115" s="921"/>
      <c r="BV115" s="921">
        <v>304018</v>
      </c>
      <c r="BW115" s="921"/>
      <c r="BX115" s="921"/>
      <c r="BY115" s="921"/>
      <c r="BZ115" s="921"/>
      <c r="CA115" s="921">
        <v>440806</v>
      </c>
      <c r="CB115" s="921"/>
      <c r="CC115" s="921"/>
      <c r="CD115" s="921"/>
      <c r="CE115" s="921"/>
      <c r="CF115" s="915">
        <v>2.1</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2735374</v>
      </c>
      <c r="DH115" s="960"/>
      <c r="DI115" s="960"/>
      <c r="DJ115" s="960"/>
      <c r="DK115" s="961"/>
      <c r="DL115" s="962">
        <v>2569224</v>
      </c>
      <c r="DM115" s="960"/>
      <c r="DN115" s="960"/>
      <c r="DO115" s="960"/>
      <c r="DP115" s="961"/>
      <c r="DQ115" s="962">
        <v>2123851</v>
      </c>
      <c r="DR115" s="960"/>
      <c r="DS115" s="960"/>
      <c r="DT115" s="960"/>
      <c r="DU115" s="961"/>
      <c r="DV115" s="963">
        <v>10</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5401356</v>
      </c>
      <c r="AB117" s="967"/>
      <c r="AC117" s="967"/>
      <c r="AD117" s="967"/>
      <c r="AE117" s="968"/>
      <c r="AF117" s="966">
        <v>5341283</v>
      </c>
      <c r="AG117" s="967"/>
      <c r="AH117" s="967"/>
      <c r="AI117" s="967"/>
      <c r="AJ117" s="968"/>
      <c r="AK117" s="966">
        <v>5318320</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287</v>
      </c>
      <c r="AG118" s="884"/>
      <c r="AH118" s="884"/>
      <c r="AI118" s="884"/>
      <c r="AJ118" s="885"/>
      <c r="AK118" s="883" t="s">
        <v>286</v>
      </c>
      <c r="AL118" s="884"/>
      <c r="AM118" s="884"/>
      <c r="AN118" s="884"/>
      <c r="AO118" s="885"/>
      <c r="AP118" s="991" t="s">
        <v>402</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430</v>
      </c>
      <c r="BP118" s="995"/>
      <c r="BQ118" s="986">
        <v>64278655</v>
      </c>
      <c r="BR118" s="987"/>
      <c r="BS118" s="987"/>
      <c r="BT118" s="987"/>
      <c r="BU118" s="987"/>
      <c r="BV118" s="987">
        <v>63436047</v>
      </c>
      <c r="BW118" s="987"/>
      <c r="BX118" s="987"/>
      <c r="BY118" s="987"/>
      <c r="BZ118" s="987"/>
      <c r="CA118" s="987">
        <v>63825858</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2376161</v>
      </c>
      <c r="BR119" s="928"/>
      <c r="BS119" s="928"/>
      <c r="BT119" s="928"/>
      <c r="BU119" s="928"/>
      <c r="BV119" s="928">
        <v>2609514</v>
      </c>
      <c r="BW119" s="928"/>
      <c r="BX119" s="928"/>
      <c r="BY119" s="928"/>
      <c r="BZ119" s="928"/>
      <c r="CA119" s="928">
        <v>2781644</v>
      </c>
      <c r="CB119" s="928"/>
      <c r="CC119" s="928"/>
      <c r="CD119" s="928"/>
      <c r="CE119" s="928"/>
      <c r="CF119" s="942">
        <v>13.1</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v>24219</v>
      </c>
      <c r="AB120" s="960"/>
      <c r="AC120" s="960"/>
      <c r="AD120" s="960"/>
      <c r="AE120" s="961"/>
      <c r="AF120" s="962">
        <v>15187</v>
      </c>
      <c r="AG120" s="960"/>
      <c r="AH120" s="960"/>
      <c r="AI120" s="960"/>
      <c r="AJ120" s="961"/>
      <c r="AK120" s="962">
        <v>7440</v>
      </c>
      <c r="AL120" s="960"/>
      <c r="AM120" s="960"/>
      <c r="AN120" s="960"/>
      <c r="AO120" s="961"/>
      <c r="AP120" s="963">
        <v>0</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11980384</v>
      </c>
      <c r="BR120" s="921"/>
      <c r="BS120" s="921"/>
      <c r="BT120" s="921"/>
      <c r="BU120" s="921"/>
      <c r="BV120" s="921">
        <v>11873281</v>
      </c>
      <c r="BW120" s="921"/>
      <c r="BX120" s="921"/>
      <c r="BY120" s="921"/>
      <c r="BZ120" s="921"/>
      <c r="CA120" s="921">
        <v>11964477</v>
      </c>
      <c r="CB120" s="921"/>
      <c r="CC120" s="921"/>
      <c r="CD120" s="921"/>
      <c r="CE120" s="921"/>
      <c r="CF120" s="915">
        <v>56.1</v>
      </c>
      <c r="CG120" s="916"/>
      <c r="CH120" s="916"/>
      <c r="CI120" s="916"/>
      <c r="CJ120" s="916"/>
      <c r="CK120" s="1014" t="s">
        <v>436</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18416255</v>
      </c>
      <c r="DH120" s="928"/>
      <c r="DI120" s="928"/>
      <c r="DJ120" s="928"/>
      <c r="DK120" s="928"/>
      <c r="DL120" s="928">
        <v>17303511</v>
      </c>
      <c r="DM120" s="928"/>
      <c r="DN120" s="928"/>
      <c r="DO120" s="928"/>
      <c r="DP120" s="928"/>
      <c r="DQ120" s="928">
        <v>16569661</v>
      </c>
      <c r="DR120" s="928"/>
      <c r="DS120" s="928"/>
      <c r="DT120" s="928"/>
      <c r="DU120" s="928"/>
      <c r="DV120" s="929">
        <v>77.7</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34345312</v>
      </c>
      <c r="BR121" s="987"/>
      <c r="BS121" s="987"/>
      <c r="BT121" s="987"/>
      <c r="BU121" s="987"/>
      <c r="BV121" s="987">
        <v>35915347</v>
      </c>
      <c r="BW121" s="987"/>
      <c r="BX121" s="987"/>
      <c r="BY121" s="987"/>
      <c r="BZ121" s="987"/>
      <c r="CA121" s="987">
        <v>36386662</v>
      </c>
      <c r="CB121" s="987"/>
      <c r="CC121" s="987"/>
      <c r="CD121" s="987"/>
      <c r="CE121" s="987"/>
      <c r="CF121" s="1025">
        <v>170.7</v>
      </c>
      <c r="CG121" s="1026"/>
      <c r="CH121" s="1026"/>
      <c r="CI121" s="1026"/>
      <c r="CJ121" s="1026"/>
      <c r="CK121" s="1017"/>
      <c r="CL121" s="1018"/>
      <c r="CM121" s="1018"/>
      <c r="CN121" s="1018"/>
      <c r="CO121" s="1019"/>
      <c r="CP121" s="1008" t="s">
        <v>383</v>
      </c>
      <c r="CQ121" s="1009"/>
      <c r="CR121" s="1009"/>
      <c r="CS121" s="1009"/>
      <c r="CT121" s="1009"/>
      <c r="CU121" s="1009"/>
      <c r="CV121" s="1009"/>
      <c r="CW121" s="1009"/>
      <c r="CX121" s="1009"/>
      <c r="CY121" s="1009"/>
      <c r="CZ121" s="1009"/>
      <c r="DA121" s="1009"/>
      <c r="DB121" s="1009"/>
      <c r="DC121" s="1009"/>
      <c r="DD121" s="1009"/>
      <c r="DE121" s="1009"/>
      <c r="DF121" s="1010"/>
      <c r="DG121" s="920">
        <v>2700</v>
      </c>
      <c r="DH121" s="921"/>
      <c r="DI121" s="921"/>
      <c r="DJ121" s="921"/>
      <c r="DK121" s="921"/>
      <c r="DL121" s="921">
        <v>2788</v>
      </c>
      <c r="DM121" s="921"/>
      <c r="DN121" s="921"/>
      <c r="DO121" s="921"/>
      <c r="DP121" s="921"/>
      <c r="DQ121" s="921">
        <v>2750</v>
      </c>
      <c r="DR121" s="921"/>
      <c r="DS121" s="921"/>
      <c r="DT121" s="921"/>
      <c r="DU121" s="921"/>
      <c r="DV121" s="922">
        <v>0</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439</v>
      </c>
      <c r="BP122" s="995"/>
      <c r="BQ122" s="1035">
        <v>48701857</v>
      </c>
      <c r="BR122" s="1036"/>
      <c r="BS122" s="1036"/>
      <c r="BT122" s="1036"/>
      <c r="BU122" s="1036"/>
      <c r="BV122" s="1036">
        <v>50398142</v>
      </c>
      <c r="BW122" s="1036"/>
      <c r="BX122" s="1036"/>
      <c r="BY122" s="1036"/>
      <c r="BZ122" s="1036"/>
      <c r="CA122" s="1036">
        <v>51132783</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74.099999999999994</v>
      </c>
      <c r="BR123" s="1028"/>
      <c r="BS123" s="1028"/>
      <c r="BT123" s="1028"/>
      <c r="BU123" s="1028"/>
      <c r="BV123" s="1028">
        <v>60.7</v>
      </c>
      <c r="BW123" s="1028"/>
      <c r="BX123" s="1028"/>
      <c r="BY123" s="1028"/>
      <c r="BZ123" s="1028"/>
      <c r="CA123" s="1028">
        <v>59.5</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v>234</v>
      </c>
      <c r="AG124" s="960"/>
      <c r="AH124" s="960"/>
      <c r="AI124" s="960"/>
      <c r="AJ124" s="961"/>
      <c r="AK124" s="962">
        <v>73</v>
      </c>
      <c r="AL124" s="960"/>
      <c r="AM124" s="960"/>
      <c r="AN124" s="960"/>
      <c r="AO124" s="961"/>
      <c r="AP124" s="963">
        <v>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v>12065</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450</v>
      </c>
      <c r="AY127" s="888"/>
      <c r="AZ127" s="888"/>
      <c r="BA127" s="888"/>
      <c r="BB127" s="888"/>
      <c r="BC127" s="888"/>
      <c r="BD127" s="888"/>
      <c r="BE127" s="889"/>
      <c r="BF127" s="1042" t="s">
        <v>112</v>
      </c>
      <c r="BG127" s="1043"/>
      <c r="BH127" s="1043"/>
      <c r="BI127" s="1043"/>
      <c r="BJ127" s="1043"/>
      <c r="BK127" s="1043"/>
      <c r="BL127" s="1052"/>
      <c r="BM127" s="1042">
        <v>12.14</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v>212821</v>
      </c>
      <c r="DH127" s="1049"/>
      <c r="DI127" s="1049"/>
      <c r="DJ127" s="1049"/>
      <c r="DK127" s="1049"/>
      <c r="DL127" s="1049">
        <v>291953</v>
      </c>
      <c r="DM127" s="1049"/>
      <c r="DN127" s="1049"/>
      <c r="DO127" s="1049"/>
      <c r="DP127" s="1049"/>
      <c r="DQ127" s="1049">
        <v>440806</v>
      </c>
      <c r="DR127" s="1049"/>
      <c r="DS127" s="1049"/>
      <c r="DT127" s="1049"/>
      <c r="DU127" s="1049"/>
      <c r="DV127" s="1050">
        <v>2.1</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813991</v>
      </c>
      <c r="AB128" s="1091"/>
      <c r="AC128" s="1091"/>
      <c r="AD128" s="1091"/>
      <c r="AE128" s="1092"/>
      <c r="AF128" s="1093">
        <v>942674</v>
      </c>
      <c r="AG128" s="1091"/>
      <c r="AH128" s="1091"/>
      <c r="AI128" s="1091"/>
      <c r="AJ128" s="1092"/>
      <c r="AK128" s="1093">
        <v>1028040</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112</v>
      </c>
      <c r="BG128" s="1068"/>
      <c r="BH128" s="1068"/>
      <c r="BI128" s="1068"/>
      <c r="BJ128" s="1068"/>
      <c r="BK128" s="1068"/>
      <c r="BL128" s="1069"/>
      <c r="BM128" s="1067">
        <v>17.14</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23693210</v>
      </c>
      <c r="AB129" s="960"/>
      <c r="AC129" s="960"/>
      <c r="AD129" s="960"/>
      <c r="AE129" s="961"/>
      <c r="AF129" s="962">
        <v>24226555</v>
      </c>
      <c r="AG129" s="960"/>
      <c r="AH129" s="960"/>
      <c r="AI129" s="960"/>
      <c r="AJ129" s="961"/>
      <c r="AK129" s="962">
        <v>24199144</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7.7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2678479</v>
      </c>
      <c r="AB130" s="960"/>
      <c r="AC130" s="960"/>
      <c r="AD130" s="960"/>
      <c r="AE130" s="961"/>
      <c r="AF130" s="962">
        <v>2774131</v>
      </c>
      <c r="AG130" s="960"/>
      <c r="AH130" s="960"/>
      <c r="AI130" s="960"/>
      <c r="AJ130" s="961"/>
      <c r="AK130" s="962">
        <v>2884912</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59.5</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21014731</v>
      </c>
      <c r="AB131" s="999"/>
      <c r="AC131" s="999"/>
      <c r="AD131" s="999"/>
      <c r="AE131" s="1000"/>
      <c r="AF131" s="1001">
        <v>21452424</v>
      </c>
      <c r="AG131" s="999"/>
      <c r="AH131" s="999"/>
      <c r="AI131" s="999"/>
      <c r="AJ131" s="1000"/>
      <c r="AK131" s="1001">
        <v>21314232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9.0835614309999997</v>
      </c>
      <c r="AB132" s="1105"/>
      <c r="AC132" s="1105"/>
      <c r="AD132" s="1105"/>
      <c r="AE132" s="1106"/>
      <c r="AF132" s="1107">
        <v>7.5724682669999996</v>
      </c>
      <c r="AG132" s="1105"/>
      <c r="AH132" s="1105"/>
      <c r="AI132" s="1105"/>
      <c r="AJ132" s="1106"/>
      <c r="AK132" s="1107">
        <v>6.593566214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9.3000000000000007</v>
      </c>
      <c r="AB133" s="1112"/>
      <c r="AC133" s="1112"/>
      <c r="AD133" s="1112"/>
      <c r="AE133" s="1113"/>
      <c r="AF133" s="1111">
        <v>8.6</v>
      </c>
      <c r="AG133" s="1112"/>
      <c r="AH133" s="1112"/>
      <c r="AI133" s="1112"/>
      <c r="AJ133" s="1113"/>
      <c r="AK133" s="1111">
        <v>7.7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6"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7057747</v>
      </c>
      <c r="L9" s="264">
        <v>51592</v>
      </c>
      <c r="M9" s="265">
        <v>58961</v>
      </c>
      <c r="N9" s="266">
        <v>-12.5</v>
      </c>
    </row>
    <row r="10" spans="1:16">
      <c r="A10" s="248"/>
      <c r="B10" s="244"/>
      <c r="C10" s="244"/>
      <c r="D10" s="244"/>
      <c r="E10" s="244"/>
      <c r="F10" s="244"/>
      <c r="G10" s="1120" t="s">
        <v>472</v>
      </c>
      <c r="H10" s="1121"/>
      <c r="I10" s="1121"/>
      <c r="J10" s="1122"/>
      <c r="K10" s="267">
        <v>563078</v>
      </c>
      <c r="L10" s="268">
        <v>4116</v>
      </c>
      <c r="M10" s="269">
        <v>3996</v>
      </c>
      <c r="N10" s="270">
        <v>3</v>
      </c>
    </row>
    <row r="11" spans="1:16" ht="13.5" customHeight="1">
      <c r="A11" s="248"/>
      <c r="B11" s="244"/>
      <c r="C11" s="244"/>
      <c r="D11" s="244"/>
      <c r="E11" s="244"/>
      <c r="F11" s="244"/>
      <c r="G11" s="1120" t="s">
        <v>473</v>
      </c>
      <c r="H11" s="1121"/>
      <c r="I11" s="1121"/>
      <c r="J11" s="1122"/>
      <c r="K11" s="267">
        <v>44443</v>
      </c>
      <c r="L11" s="268">
        <v>325</v>
      </c>
      <c r="M11" s="269">
        <v>3773</v>
      </c>
      <c r="N11" s="270">
        <v>-91.4</v>
      </c>
    </row>
    <row r="12" spans="1:16" ht="13.5" customHeight="1">
      <c r="A12" s="248"/>
      <c r="B12" s="244"/>
      <c r="C12" s="244"/>
      <c r="D12" s="244"/>
      <c r="E12" s="244"/>
      <c r="F12" s="244"/>
      <c r="G12" s="1120" t="s">
        <v>474</v>
      </c>
      <c r="H12" s="1121"/>
      <c r="I12" s="1121"/>
      <c r="J12" s="1122"/>
      <c r="K12" s="267" t="s">
        <v>475</v>
      </c>
      <c r="L12" s="268" t="s">
        <v>475</v>
      </c>
      <c r="M12" s="269">
        <v>594</v>
      </c>
      <c r="N12" s="270" t="s">
        <v>475</v>
      </c>
    </row>
    <row r="13" spans="1:16" ht="13.5" customHeight="1">
      <c r="A13" s="248"/>
      <c r="B13" s="244"/>
      <c r="C13" s="244"/>
      <c r="D13" s="244"/>
      <c r="E13" s="244"/>
      <c r="F13" s="244"/>
      <c r="G13" s="1120" t="s">
        <v>476</v>
      </c>
      <c r="H13" s="1121"/>
      <c r="I13" s="1121"/>
      <c r="J13" s="1122"/>
      <c r="K13" s="267" t="s">
        <v>475</v>
      </c>
      <c r="L13" s="268" t="s">
        <v>475</v>
      </c>
      <c r="M13" s="269">
        <v>1</v>
      </c>
      <c r="N13" s="270" t="s">
        <v>475</v>
      </c>
    </row>
    <row r="14" spans="1:16" ht="13.5" customHeight="1">
      <c r="A14" s="248"/>
      <c r="B14" s="244"/>
      <c r="C14" s="244"/>
      <c r="D14" s="244"/>
      <c r="E14" s="244"/>
      <c r="F14" s="244"/>
      <c r="G14" s="1120" t="s">
        <v>477</v>
      </c>
      <c r="H14" s="1121"/>
      <c r="I14" s="1121"/>
      <c r="J14" s="1122"/>
      <c r="K14" s="267">
        <v>233417</v>
      </c>
      <c r="L14" s="268">
        <v>1706</v>
      </c>
      <c r="M14" s="269">
        <v>2438</v>
      </c>
      <c r="N14" s="270">
        <v>-30</v>
      </c>
    </row>
    <row r="15" spans="1:16" ht="13.5" customHeight="1">
      <c r="A15" s="248"/>
      <c r="B15" s="244"/>
      <c r="C15" s="244"/>
      <c r="D15" s="244"/>
      <c r="E15" s="244"/>
      <c r="F15" s="244"/>
      <c r="G15" s="1120" t="s">
        <v>478</v>
      </c>
      <c r="H15" s="1121"/>
      <c r="I15" s="1121"/>
      <c r="J15" s="1122"/>
      <c r="K15" s="267">
        <v>137321</v>
      </c>
      <c r="L15" s="268">
        <v>1004</v>
      </c>
      <c r="M15" s="269">
        <v>1435</v>
      </c>
      <c r="N15" s="270">
        <v>-30</v>
      </c>
    </row>
    <row r="16" spans="1:16">
      <c r="A16" s="248"/>
      <c r="B16" s="244"/>
      <c r="C16" s="244"/>
      <c r="D16" s="244"/>
      <c r="E16" s="244"/>
      <c r="F16" s="244"/>
      <c r="G16" s="1123" t="s">
        <v>479</v>
      </c>
      <c r="H16" s="1124"/>
      <c r="I16" s="1124"/>
      <c r="J16" s="1125"/>
      <c r="K16" s="268">
        <v>-810990</v>
      </c>
      <c r="L16" s="268">
        <v>-5928</v>
      </c>
      <c r="M16" s="269">
        <v>-6041</v>
      </c>
      <c r="N16" s="270">
        <v>-1.9</v>
      </c>
    </row>
    <row r="17" spans="1:16">
      <c r="A17" s="248"/>
      <c r="B17" s="244"/>
      <c r="C17" s="244"/>
      <c r="D17" s="244"/>
      <c r="E17" s="244"/>
      <c r="F17" s="244"/>
      <c r="G17" s="1123" t="s">
        <v>171</v>
      </c>
      <c r="H17" s="1124"/>
      <c r="I17" s="1124"/>
      <c r="J17" s="1125"/>
      <c r="K17" s="268">
        <v>7225016</v>
      </c>
      <c r="L17" s="268">
        <v>52815</v>
      </c>
      <c r="M17" s="269">
        <v>65157</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5.89</v>
      </c>
      <c r="L21" s="281">
        <v>6.38</v>
      </c>
      <c r="M21" s="282">
        <v>-0.49</v>
      </c>
      <c r="N21" s="249"/>
      <c r="O21" s="283"/>
      <c r="P21" s="279"/>
    </row>
    <row r="22" spans="1:16" s="284" customFormat="1">
      <c r="A22" s="279"/>
      <c r="B22" s="249"/>
      <c r="C22" s="249"/>
      <c r="D22" s="249"/>
      <c r="E22" s="249"/>
      <c r="F22" s="249"/>
      <c r="G22" s="1115" t="s">
        <v>485</v>
      </c>
      <c r="H22" s="1116"/>
      <c r="I22" s="1116"/>
      <c r="J22" s="1117"/>
      <c r="K22" s="285">
        <v>99.2</v>
      </c>
      <c r="L22" s="286">
        <v>99.2</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488</v>
      </c>
      <c r="H32" s="1132"/>
      <c r="I32" s="1132"/>
      <c r="J32" s="1133"/>
      <c r="K32" s="294">
        <v>4314263</v>
      </c>
      <c r="L32" s="294">
        <v>31537</v>
      </c>
      <c r="M32" s="295">
        <v>38103</v>
      </c>
      <c r="N32" s="296">
        <v>-17.2</v>
      </c>
    </row>
    <row r="33" spans="1:16" ht="13.5" customHeight="1">
      <c r="A33" s="248"/>
      <c r="B33" s="244"/>
      <c r="C33" s="244"/>
      <c r="D33" s="244"/>
      <c r="E33" s="244"/>
      <c r="F33" s="244"/>
      <c r="G33" s="1131" t="s">
        <v>489</v>
      </c>
      <c r="H33" s="1132"/>
      <c r="I33" s="1132"/>
      <c r="J33" s="1133"/>
      <c r="K33" s="294" t="s">
        <v>475</v>
      </c>
      <c r="L33" s="294" t="s">
        <v>475</v>
      </c>
      <c r="M33" s="295" t="s">
        <v>475</v>
      </c>
      <c r="N33" s="296" t="s">
        <v>475</v>
      </c>
    </row>
    <row r="34" spans="1:16" ht="27" customHeight="1">
      <c r="A34" s="248"/>
      <c r="B34" s="244"/>
      <c r="C34" s="244"/>
      <c r="D34" s="244"/>
      <c r="E34" s="244"/>
      <c r="F34" s="244"/>
      <c r="G34" s="1131" t="s">
        <v>490</v>
      </c>
      <c r="H34" s="1132"/>
      <c r="I34" s="1132"/>
      <c r="J34" s="1133"/>
      <c r="K34" s="294" t="s">
        <v>475</v>
      </c>
      <c r="L34" s="294" t="s">
        <v>475</v>
      </c>
      <c r="M34" s="295">
        <v>32</v>
      </c>
      <c r="N34" s="296" t="s">
        <v>475</v>
      </c>
    </row>
    <row r="35" spans="1:16" ht="27" customHeight="1">
      <c r="A35" s="248"/>
      <c r="B35" s="244"/>
      <c r="C35" s="244"/>
      <c r="D35" s="244"/>
      <c r="E35" s="244"/>
      <c r="F35" s="244"/>
      <c r="G35" s="1131" t="s">
        <v>491</v>
      </c>
      <c r="H35" s="1132"/>
      <c r="I35" s="1132"/>
      <c r="J35" s="1133"/>
      <c r="K35" s="294">
        <v>932659</v>
      </c>
      <c r="L35" s="294">
        <v>6818</v>
      </c>
      <c r="M35" s="295">
        <v>9772</v>
      </c>
      <c r="N35" s="296">
        <v>-30.2</v>
      </c>
    </row>
    <row r="36" spans="1:16" ht="27" customHeight="1">
      <c r="A36" s="248"/>
      <c r="B36" s="244"/>
      <c r="C36" s="244"/>
      <c r="D36" s="244"/>
      <c r="E36" s="244"/>
      <c r="F36" s="244"/>
      <c r="G36" s="1131" t="s">
        <v>492</v>
      </c>
      <c r="H36" s="1132"/>
      <c r="I36" s="1132"/>
      <c r="J36" s="1133"/>
      <c r="K36" s="294">
        <v>63885</v>
      </c>
      <c r="L36" s="294">
        <v>467</v>
      </c>
      <c r="M36" s="295">
        <v>1367</v>
      </c>
      <c r="N36" s="296">
        <v>-65.8</v>
      </c>
    </row>
    <row r="37" spans="1:16" ht="13.5" customHeight="1">
      <c r="A37" s="248"/>
      <c r="B37" s="244"/>
      <c r="C37" s="244"/>
      <c r="D37" s="244"/>
      <c r="E37" s="244"/>
      <c r="F37" s="244"/>
      <c r="G37" s="1131" t="s">
        <v>493</v>
      </c>
      <c r="H37" s="1132"/>
      <c r="I37" s="1132"/>
      <c r="J37" s="1133"/>
      <c r="K37" s="294">
        <v>7513</v>
      </c>
      <c r="L37" s="294">
        <v>55</v>
      </c>
      <c r="M37" s="295">
        <v>888</v>
      </c>
      <c r="N37" s="296">
        <v>-93.8</v>
      </c>
    </row>
    <row r="38" spans="1:16" ht="27" customHeight="1">
      <c r="A38" s="248"/>
      <c r="B38" s="244"/>
      <c r="C38" s="244"/>
      <c r="D38" s="244"/>
      <c r="E38" s="244"/>
      <c r="F38" s="244"/>
      <c r="G38" s="1134" t="s">
        <v>494</v>
      </c>
      <c r="H38" s="1135"/>
      <c r="I38" s="1135"/>
      <c r="J38" s="1136"/>
      <c r="K38" s="297" t="s">
        <v>475</v>
      </c>
      <c r="L38" s="297" t="s">
        <v>475</v>
      </c>
      <c r="M38" s="298">
        <v>2</v>
      </c>
      <c r="N38" s="299" t="s">
        <v>475</v>
      </c>
      <c r="O38" s="293"/>
    </row>
    <row r="39" spans="1:16">
      <c r="A39" s="248"/>
      <c r="B39" s="244"/>
      <c r="C39" s="244"/>
      <c r="D39" s="244"/>
      <c r="E39" s="244"/>
      <c r="F39" s="244"/>
      <c r="G39" s="1134" t="s">
        <v>495</v>
      </c>
      <c r="H39" s="1135"/>
      <c r="I39" s="1135"/>
      <c r="J39" s="1136"/>
      <c r="K39" s="300">
        <v>-1028040</v>
      </c>
      <c r="L39" s="300">
        <v>-7515</v>
      </c>
      <c r="M39" s="301">
        <v>-6931</v>
      </c>
      <c r="N39" s="302">
        <v>8.4</v>
      </c>
      <c r="O39" s="293"/>
    </row>
    <row r="40" spans="1:16" ht="27" customHeight="1">
      <c r="A40" s="248"/>
      <c r="B40" s="244"/>
      <c r="C40" s="244"/>
      <c r="D40" s="244"/>
      <c r="E40" s="244"/>
      <c r="F40" s="244"/>
      <c r="G40" s="1131" t="s">
        <v>496</v>
      </c>
      <c r="H40" s="1132"/>
      <c r="I40" s="1132"/>
      <c r="J40" s="1133"/>
      <c r="K40" s="300">
        <v>-2884912</v>
      </c>
      <c r="L40" s="300">
        <v>-21089</v>
      </c>
      <c r="M40" s="301">
        <v>-31548</v>
      </c>
      <c r="N40" s="302">
        <v>-33.200000000000003</v>
      </c>
      <c r="O40" s="293"/>
    </row>
    <row r="41" spans="1:16">
      <c r="A41" s="248"/>
      <c r="B41" s="244"/>
      <c r="C41" s="244"/>
      <c r="D41" s="244"/>
      <c r="E41" s="244"/>
      <c r="F41" s="244"/>
      <c r="G41" s="1137" t="s">
        <v>281</v>
      </c>
      <c r="H41" s="1138"/>
      <c r="I41" s="1138"/>
      <c r="J41" s="1139"/>
      <c r="K41" s="294">
        <v>1405368</v>
      </c>
      <c r="L41" s="300">
        <v>10273</v>
      </c>
      <c r="M41" s="301">
        <v>11686</v>
      </c>
      <c r="N41" s="302">
        <v>-12.1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6" t="s">
        <v>466</v>
      </c>
      <c r="J49" s="1128" t="s">
        <v>500</v>
      </c>
      <c r="K49" s="1129"/>
      <c r="L49" s="1129"/>
      <c r="M49" s="1129"/>
      <c r="N49" s="1130"/>
    </row>
    <row r="50" spans="1:14">
      <c r="A50" s="248"/>
      <c r="B50" s="244"/>
      <c r="C50" s="244"/>
      <c r="D50" s="244"/>
      <c r="E50" s="244"/>
      <c r="F50" s="244"/>
      <c r="G50" s="312"/>
      <c r="H50" s="313"/>
      <c r="I50" s="1127"/>
      <c r="J50" s="314" t="s">
        <v>501</v>
      </c>
      <c r="K50" s="315" t="s">
        <v>502</v>
      </c>
      <c r="L50" s="316" t="s">
        <v>503</v>
      </c>
      <c r="M50" s="317" t="s">
        <v>504</v>
      </c>
      <c r="N50" s="318" t="s">
        <v>505</v>
      </c>
    </row>
    <row r="51" spans="1:14">
      <c r="A51" s="248"/>
      <c r="B51" s="244"/>
      <c r="C51" s="244"/>
      <c r="D51" s="244"/>
      <c r="E51" s="244"/>
      <c r="F51" s="244"/>
      <c r="G51" s="310" t="s">
        <v>506</v>
      </c>
      <c r="H51" s="311"/>
      <c r="I51" s="319">
        <v>2306716</v>
      </c>
      <c r="J51" s="320">
        <v>17672</v>
      </c>
      <c r="K51" s="321">
        <v>7.1</v>
      </c>
      <c r="L51" s="322">
        <v>51263</v>
      </c>
      <c r="M51" s="323">
        <v>-4.9000000000000004</v>
      </c>
      <c r="N51" s="324">
        <v>12</v>
      </c>
    </row>
    <row r="52" spans="1:14">
      <c r="A52" s="248"/>
      <c r="B52" s="244"/>
      <c r="C52" s="244"/>
      <c r="D52" s="244"/>
      <c r="E52" s="244"/>
      <c r="F52" s="244"/>
      <c r="G52" s="325"/>
      <c r="H52" s="326" t="s">
        <v>507</v>
      </c>
      <c r="I52" s="327">
        <v>1115992</v>
      </c>
      <c r="J52" s="328">
        <v>8550</v>
      </c>
      <c r="K52" s="329">
        <v>-5.5</v>
      </c>
      <c r="L52" s="330">
        <v>29061</v>
      </c>
      <c r="M52" s="331">
        <v>-15.2</v>
      </c>
      <c r="N52" s="332">
        <v>9.6999999999999993</v>
      </c>
    </row>
    <row r="53" spans="1:14">
      <c r="A53" s="248"/>
      <c r="B53" s="244"/>
      <c r="C53" s="244"/>
      <c r="D53" s="244"/>
      <c r="E53" s="244"/>
      <c r="F53" s="244"/>
      <c r="G53" s="310" t="s">
        <v>508</v>
      </c>
      <c r="H53" s="311"/>
      <c r="I53" s="319">
        <v>3121258</v>
      </c>
      <c r="J53" s="320">
        <v>23881</v>
      </c>
      <c r="K53" s="321">
        <v>35.1</v>
      </c>
      <c r="L53" s="322">
        <v>41433</v>
      </c>
      <c r="M53" s="323">
        <v>-19.2</v>
      </c>
      <c r="N53" s="324">
        <v>54.3</v>
      </c>
    </row>
    <row r="54" spans="1:14">
      <c r="A54" s="248"/>
      <c r="B54" s="244"/>
      <c r="C54" s="244"/>
      <c r="D54" s="244"/>
      <c r="E54" s="244"/>
      <c r="F54" s="244"/>
      <c r="G54" s="325"/>
      <c r="H54" s="326" t="s">
        <v>507</v>
      </c>
      <c r="I54" s="327">
        <v>1532385</v>
      </c>
      <c r="J54" s="328">
        <v>11724</v>
      </c>
      <c r="K54" s="329">
        <v>37.1</v>
      </c>
      <c r="L54" s="330">
        <v>22351</v>
      </c>
      <c r="M54" s="331">
        <v>-23.1</v>
      </c>
      <c r="N54" s="332">
        <v>60.2</v>
      </c>
    </row>
    <row r="55" spans="1:14">
      <c r="A55" s="248"/>
      <c r="B55" s="244"/>
      <c r="C55" s="244"/>
      <c r="D55" s="244"/>
      <c r="E55" s="244"/>
      <c r="F55" s="244"/>
      <c r="G55" s="310" t="s">
        <v>509</v>
      </c>
      <c r="H55" s="311"/>
      <c r="I55" s="319">
        <v>4585864</v>
      </c>
      <c r="J55" s="320">
        <v>34092</v>
      </c>
      <c r="K55" s="321">
        <v>42.8</v>
      </c>
      <c r="L55" s="322">
        <v>43493</v>
      </c>
      <c r="M55" s="323">
        <v>5</v>
      </c>
      <c r="N55" s="324">
        <v>37.799999999999997</v>
      </c>
    </row>
    <row r="56" spans="1:14">
      <c r="A56" s="248"/>
      <c r="B56" s="244"/>
      <c r="C56" s="244"/>
      <c r="D56" s="244"/>
      <c r="E56" s="244"/>
      <c r="F56" s="244"/>
      <c r="G56" s="325"/>
      <c r="H56" s="326" t="s">
        <v>507</v>
      </c>
      <c r="I56" s="327">
        <v>1605368</v>
      </c>
      <c r="J56" s="328">
        <v>11934</v>
      </c>
      <c r="K56" s="329">
        <v>1.8</v>
      </c>
      <c r="L56" s="330">
        <v>23254</v>
      </c>
      <c r="M56" s="331">
        <v>4</v>
      </c>
      <c r="N56" s="332">
        <v>-2.2000000000000002</v>
      </c>
    </row>
    <row r="57" spans="1:14">
      <c r="A57" s="248"/>
      <c r="B57" s="244"/>
      <c r="C57" s="244"/>
      <c r="D57" s="244"/>
      <c r="E57" s="244"/>
      <c r="F57" s="244"/>
      <c r="G57" s="310" t="s">
        <v>510</v>
      </c>
      <c r="H57" s="311"/>
      <c r="I57" s="319">
        <v>6362143</v>
      </c>
      <c r="J57" s="320">
        <v>46915</v>
      </c>
      <c r="K57" s="321">
        <v>37.6</v>
      </c>
      <c r="L57" s="322">
        <v>50840</v>
      </c>
      <c r="M57" s="323">
        <v>16.899999999999999</v>
      </c>
      <c r="N57" s="324">
        <v>20.7</v>
      </c>
    </row>
    <row r="58" spans="1:14">
      <c r="A58" s="248"/>
      <c r="B58" s="244"/>
      <c r="C58" s="244"/>
      <c r="D58" s="244"/>
      <c r="E58" s="244"/>
      <c r="F58" s="244"/>
      <c r="G58" s="325"/>
      <c r="H58" s="326" t="s">
        <v>507</v>
      </c>
      <c r="I58" s="327">
        <v>2020411</v>
      </c>
      <c r="J58" s="328">
        <v>14899</v>
      </c>
      <c r="K58" s="329">
        <v>24.8</v>
      </c>
      <c r="L58" s="330">
        <v>25367</v>
      </c>
      <c r="M58" s="331">
        <v>9.1</v>
      </c>
      <c r="N58" s="332">
        <v>15.7</v>
      </c>
    </row>
    <row r="59" spans="1:14">
      <c r="A59" s="248"/>
      <c r="B59" s="244"/>
      <c r="C59" s="244"/>
      <c r="D59" s="244"/>
      <c r="E59" s="244"/>
      <c r="F59" s="244"/>
      <c r="G59" s="310" t="s">
        <v>511</v>
      </c>
      <c r="H59" s="311"/>
      <c r="I59" s="319">
        <v>5764974</v>
      </c>
      <c r="J59" s="320">
        <v>42142</v>
      </c>
      <c r="K59" s="321">
        <v>-10.199999999999999</v>
      </c>
      <c r="L59" s="322">
        <v>53605</v>
      </c>
      <c r="M59" s="323">
        <v>5.4</v>
      </c>
      <c r="N59" s="324">
        <v>-15.6</v>
      </c>
    </row>
    <row r="60" spans="1:14">
      <c r="A60" s="248"/>
      <c r="B60" s="244"/>
      <c r="C60" s="244"/>
      <c r="D60" s="244"/>
      <c r="E60" s="244"/>
      <c r="F60" s="244"/>
      <c r="G60" s="325"/>
      <c r="H60" s="326" t="s">
        <v>507</v>
      </c>
      <c r="I60" s="333">
        <v>3330319</v>
      </c>
      <c r="J60" s="328">
        <v>24345</v>
      </c>
      <c r="K60" s="329">
        <v>63.4</v>
      </c>
      <c r="L60" s="330">
        <v>28343</v>
      </c>
      <c r="M60" s="331">
        <v>11.7</v>
      </c>
      <c r="N60" s="332">
        <v>51.7</v>
      </c>
    </row>
    <row r="61" spans="1:14">
      <c r="A61" s="248"/>
      <c r="B61" s="244"/>
      <c r="C61" s="244"/>
      <c r="D61" s="244"/>
      <c r="E61" s="244"/>
      <c r="F61" s="244"/>
      <c r="G61" s="310" t="s">
        <v>512</v>
      </c>
      <c r="H61" s="334"/>
      <c r="I61" s="335">
        <v>4428191</v>
      </c>
      <c r="J61" s="336">
        <v>32940</v>
      </c>
      <c r="K61" s="337">
        <v>22.5</v>
      </c>
      <c r="L61" s="338">
        <v>48127</v>
      </c>
      <c r="M61" s="339">
        <v>0.6</v>
      </c>
      <c r="N61" s="324">
        <v>21.9</v>
      </c>
    </row>
    <row r="62" spans="1:14">
      <c r="A62" s="248"/>
      <c r="B62" s="244"/>
      <c r="C62" s="244"/>
      <c r="D62" s="244"/>
      <c r="E62" s="244"/>
      <c r="F62" s="244"/>
      <c r="G62" s="325"/>
      <c r="H62" s="326" t="s">
        <v>507</v>
      </c>
      <c r="I62" s="327">
        <v>1920895</v>
      </c>
      <c r="J62" s="328">
        <v>14290</v>
      </c>
      <c r="K62" s="329">
        <v>24.3</v>
      </c>
      <c r="L62" s="330">
        <v>25675</v>
      </c>
      <c r="M62" s="331">
        <v>-2.7</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6.43</v>
      </c>
      <c r="G47" s="12">
        <v>4.1399999999999997</v>
      </c>
      <c r="H47" s="12">
        <v>7.56</v>
      </c>
      <c r="I47" s="12">
        <v>8.34</v>
      </c>
      <c r="J47" s="13">
        <v>8.98</v>
      </c>
    </row>
    <row r="48" spans="2:10" ht="57.75" customHeight="1">
      <c r="B48" s="14"/>
      <c r="C48" s="1142" t="s">
        <v>4</v>
      </c>
      <c r="D48" s="1142"/>
      <c r="E48" s="1143"/>
      <c r="F48" s="15">
        <v>4.45</v>
      </c>
      <c r="G48" s="16">
        <v>9.2200000000000006</v>
      </c>
      <c r="H48" s="16">
        <v>9.74</v>
      </c>
      <c r="I48" s="16">
        <v>10.87</v>
      </c>
      <c r="J48" s="17">
        <v>13.28</v>
      </c>
    </row>
    <row r="49" spans="2:10" ht="57.75" customHeight="1" thickBot="1">
      <c r="B49" s="18"/>
      <c r="C49" s="1144" t="s">
        <v>5</v>
      </c>
      <c r="D49" s="1144"/>
      <c r="E49" s="1145"/>
      <c r="F49" s="19">
        <v>2.0299999999999998</v>
      </c>
      <c r="G49" s="20">
        <v>2.72</v>
      </c>
      <c r="H49" s="20">
        <v>4.05</v>
      </c>
      <c r="I49" s="20">
        <v>2.2999999999999998</v>
      </c>
      <c r="J49" s="21">
        <v>3.02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519</v>
      </c>
      <c r="D34" s="1152"/>
      <c r="E34" s="1153"/>
      <c r="F34" s="32">
        <v>4.4400000000000004</v>
      </c>
      <c r="G34" s="33">
        <v>9.2200000000000006</v>
      </c>
      <c r="H34" s="33">
        <v>9.74</v>
      </c>
      <c r="I34" s="33">
        <v>10.87</v>
      </c>
      <c r="J34" s="34">
        <v>13.28</v>
      </c>
      <c r="K34" s="22"/>
      <c r="L34" s="22"/>
      <c r="M34" s="22"/>
      <c r="N34" s="22"/>
      <c r="O34" s="22"/>
      <c r="P34" s="22"/>
    </row>
    <row r="35" spans="1:16" ht="39" customHeight="1">
      <c r="A35" s="22"/>
      <c r="B35" s="35"/>
      <c r="C35" s="1146" t="s">
        <v>520</v>
      </c>
      <c r="D35" s="1147"/>
      <c r="E35" s="1148"/>
      <c r="F35" s="36">
        <v>6.27</v>
      </c>
      <c r="G35" s="37">
        <v>6.82</v>
      </c>
      <c r="H35" s="37">
        <v>8.61</v>
      </c>
      <c r="I35" s="37">
        <v>9.16</v>
      </c>
      <c r="J35" s="38">
        <v>8.84</v>
      </c>
      <c r="K35" s="22"/>
      <c r="L35" s="22"/>
      <c r="M35" s="22"/>
      <c r="N35" s="22"/>
      <c r="O35" s="22"/>
      <c r="P35" s="22"/>
    </row>
    <row r="36" spans="1:16" ht="39" customHeight="1">
      <c r="A36" s="22"/>
      <c r="B36" s="35"/>
      <c r="C36" s="1146" t="s">
        <v>521</v>
      </c>
      <c r="D36" s="1147"/>
      <c r="E36" s="1148"/>
      <c r="F36" s="36">
        <v>1.7</v>
      </c>
      <c r="G36" s="37">
        <v>1.95</v>
      </c>
      <c r="H36" s="37">
        <v>2.78</v>
      </c>
      <c r="I36" s="37">
        <v>2.0499999999999998</v>
      </c>
      <c r="J36" s="38">
        <v>1.86</v>
      </c>
      <c r="K36" s="22"/>
      <c r="L36" s="22"/>
      <c r="M36" s="22"/>
      <c r="N36" s="22"/>
      <c r="O36" s="22"/>
      <c r="P36" s="22"/>
    </row>
    <row r="37" spans="1:16" ht="39" customHeight="1">
      <c r="A37" s="22"/>
      <c r="B37" s="35"/>
      <c r="C37" s="1146" t="s">
        <v>522</v>
      </c>
      <c r="D37" s="1147"/>
      <c r="E37" s="1148"/>
      <c r="F37" s="36">
        <v>1.85</v>
      </c>
      <c r="G37" s="37">
        <v>2.57</v>
      </c>
      <c r="H37" s="37">
        <v>1.1000000000000001</v>
      </c>
      <c r="I37" s="37">
        <v>1.69</v>
      </c>
      <c r="J37" s="38">
        <v>0.9</v>
      </c>
      <c r="K37" s="22"/>
      <c r="L37" s="22"/>
      <c r="M37" s="22"/>
      <c r="N37" s="22"/>
      <c r="O37" s="22"/>
      <c r="P37" s="22"/>
    </row>
    <row r="38" spans="1:16" ht="39" customHeight="1">
      <c r="A38" s="22"/>
      <c r="B38" s="35"/>
      <c r="C38" s="1146" t="s">
        <v>523</v>
      </c>
      <c r="D38" s="1147"/>
      <c r="E38" s="1148"/>
      <c r="F38" s="36">
        <v>0.33</v>
      </c>
      <c r="G38" s="37">
        <v>0.12</v>
      </c>
      <c r="H38" s="37">
        <v>0.49</v>
      </c>
      <c r="I38" s="37">
        <v>0.53</v>
      </c>
      <c r="J38" s="38">
        <v>0.35</v>
      </c>
      <c r="K38" s="22"/>
      <c r="L38" s="22"/>
      <c r="M38" s="22"/>
      <c r="N38" s="22"/>
      <c r="O38" s="22"/>
      <c r="P38" s="22"/>
    </row>
    <row r="39" spans="1:16" ht="39" customHeight="1">
      <c r="A39" s="22"/>
      <c r="B39" s="35"/>
      <c r="C39" s="1146" t="s">
        <v>524</v>
      </c>
      <c r="D39" s="1147"/>
      <c r="E39" s="1148"/>
      <c r="F39" s="36">
        <v>0.03</v>
      </c>
      <c r="G39" s="37">
        <v>0.01</v>
      </c>
      <c r="H39" s="37">
        <v>0.01</v>
      </c>
      <c r="I39" s="37">
        <v>0.01</v>
      </c>
      <c r="J39" s="38">
        <v>0.02</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525</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526</v>
      </c>
      <c r="D43" s="1150"/>
      <c r="E43" s="1151"/>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N45" sqref="N45: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4168</v>
      </c>
      <c r="L45" s="60">
        <v>4214</v>
      </c>
      <c r="M45" s="60">
        <v>4315</v>
      </c>
      <c r="N45" s="60">
        <v>4348</v>
      </c>
      <c r="O45" s="61">
        <v>4314</v>
      </c>
      <c r="P45" s="48"/>
      <c r="Q45" s="48"/>
      <c r="R45" s="48"/>
      <c r="S45" s="48"/>
      <c r="T45" s="48"/>
      <c r="U45" s="48"/>
    </row>
    <row r="46" spans="1:21" ht="30.75" customHeight="1">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15</v>
      </c>
      <c r="F48" s="1156"/>
      <c r="G48" s="1156"/>
      <c r="H48" s="1156"/>
      <c r="I48" s="1156"/>
      <c r="J48" s="1157"/>
      <c r="K48" s="63">
        <v>998</v>
      </c>
      <c r="L48" s="64">
        <v>1015</v>
      </c>
      <c r="M48" s="64">
        <v>972</v>
      </c>
      <c r="N48" s="64">
        <v>892</v>
      </c>
      <c r="O48" s="65">
        <v>933</v>
      </c>
      <c r="P48" s="48"/>
      <c r="Q48" s="48"/>
      <c r="R48" s="48"/>
      <c r="S48" s="48"/>
      <c r="T48" s="48"/>
      <c r="U48" s="48"/>
    </row>
    <row r="49" spans="1:21" ht="30.75" customHeight="1">
      <c r="A49" s="48"/>
      <c r="B49" s="1164"/>
      <c r="C49" s="1165"/>
      <c r="D49" s="62"/>
      <c r="E49" s="1156" t="s">
        <v>16</v>
      </c>
      <c r="F49" s="1156"/>
      <c r="G49" s="1156"/>
      <c r="H49" s="1156"/>
      <c r="I49" s="1156"/>
      <c r="J49" s="1157"/>
      <c r="K49" s="63">
        <v>89</v>
      </c>
      <c r="L49" s="64">
        <v>76</v>
      </c>
      <c r="M49" s="64">
        <v>91</v>
      </c>
      <c r="N49" s="64">
        <v>85</v>
      </c>
      <c r="O49" s="65">
        <v>64</v>
      </c>
      <c r="P49" s="48"/>
      <c r="Q49" s="48"/>
      <c r="R49" s="48"/>
      <c r="S49" s="48"/>
      <c r="T49" s="48"/>
      <c r="U49" s="48"/>
    </row>
    <row r="50" spans="1:21" ht="30.75" customHeight="1">
      <c r="A50" s="48"/>
      <c r="B50" s="1164"/>
      <c r="C50" s="1165"/>
      <c r="D50" s="62"/>
      <c r="E50" s="1156" t="s">
        <v>17</v>
      </c>
      <c r="F50" s="1156"/>
      <c r="G50" s="1156"/>
      <c r="H50" s="1156"/>
      <c r="I50" s="1156"/>
      <c r="J50" s="1157"/>
      <c r="K50" s="63">
        <v>24</v>
      </c>
      <c r="L50" s="64">
        <v>24</v>
      </c>
      <c r="M50" s="64">
        <v>24</v>
      </c>
      <c r="N50" s="64">
        <v>15</v>
      </c>
      <c r="O50" s="65">
        <v>8</v>
      </c>
      <c r="P50" s="48"/>
      <c r="Q50" s="48"/>
      <c r="R50" s="48"/>
      <c r="S50" s="48"/>
      <c r="T50" s="48"/>
      <c r="U50" s="48"/>
    </row>
    <row r="51" spans="1:21" ht="30.75" customHeight="1">
      <c r="A51" s="48"/>
      <c r="B51" s="1166"/>
      <c r="C51" s="1167"/>
      <c r="D51" s="66"/>
      <c r="E51" s="1156" t="s">
        <v>18</v>
      </c>
      <c r="F51" s="1156"/>
      <c r="G51" s="1156"/>
      <c r="H51" s="1156"/>
      <c r="I51" s="1156"/>
      <c r="J51" s="1157"/>
      <c r="K51" s="63">
        <v>1</v>
      </c>
      <c r="L51" s="64" t="s">
        <v>475</v>
      </c>
      <c r="M51" s="64" t="s">
        <v>475</v>
      </c>
      <c r="N51" s="64" t="s">
        <v>475</v>
      </c>
      <c r="O51" s="65" t="s">
        <v>475</v>
      </c>
      <c r="P51" s="48"/>
      <c r="Q51" s="48"/>
      <c r="R51" s="48"/>
      <c r="S51" s="48"/>
      <c r="T51" s="48"/>
      <c r="U51" s="48"/>
    </row>
    <row r="52" spans="1:21" ht="30.75" customHeight="1">
      <c r="A52" s="48"/>
      <c r="B52" s="1154" t="s">
        <v>19</v>
      </c>
      <c r="C52" s="1155"/>
      <c r="D52" s="66"/>
      <c r="E52" s="1156" t="s">
        <v>20</v>
      </c>
      <c r="F52" s="1156"/>
      <c r="G52" s="1156"/>
      <c r="H52" s="1156"/>
      <c r="I52" s="1156"/>
      <c r="J52" s="1157"/>
      <c r="K52" s="63">
        <v>3277</v>
      </c>
      <c r="L52" s="64">
        <v>3403</v>
      </c>
      <c r="M52" s="64">
        <v>3491</v>
      </c>
      <c r="N52" s="64">
        <v>3717</v>
      </c>
      <c r="O52" s="65">
        <v>3913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2003</v>
      </c>
      <c r="L53" s="69">
        <v>1926</v>
      </c>
      <c r="M53" s="69">
        <v>1911</v>
      </c>
      <c r="N53" s="69">
        <v>1623</v>
      </c>
      <c r="O53" s="70">
        <v>1406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2016-04-18T23:36:27Z</cp:lastPrinted>
  <dcterms:created xsi:type="dcterms:W3CDTF">2016-02-15T00:59:10Z</dcterms:created>
  <dcterms:modified xsi:type="dcterms:W3CDTF">2016-04-25T05:46:33Z</dcterms:modified>
</cp:coreProperties>
</file>