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BE35" i="9"/>
  <c r="C35" i="9"/>
  <c r="C36" i="9" s="1"/>
  <c r="CO34" i="9"/>
  <c r="CO35" i="9" s="1"/>
  <c r="BW34" i="9"/>
  <c r="BW35" i="9" s="1"/>
  <c r="BW36" i="9" s="1"/>
  <c r="BW37" i="9" s="1"/>
  <c r="BW38" i="9" s="1"/>
  <c r="BW39" i="9" s="1"/>
  <c r="BW40"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<sst xmlns="http://schemas.openxmlformats.org/spreadsheetml/2006/main" count="998" uniqueCount="543">
  <si>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</si>
  <si>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</si>
  <si>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</si>
  <si>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</si>
  <si>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</si>
  <si>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</si>
  <si>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</si>
  <si>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</si>
  <si>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</si>
  <si>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</si>
  <si>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</si>
  <si>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</si>
  <si>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</si>
  <si>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</si>
  <si>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</si>
  <si>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</si>
  <si>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</si>
  <si>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</si>
  <si>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</si>
  <si>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</si>
  <si>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</si>
  <si>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</si>
  <si>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</si>
  <si>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</si>
  <si>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</si>
  <si>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</si>
  <si>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</si>
  <si>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</si>
  <si>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</si>
  <si>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</si>
  <si>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</si>
  <si>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</si>
  <si>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</si>
  <si>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</si>
  <si>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</si>
  <si>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</si>
  <si>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</si>
  <si>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</si>
  <si>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</si>
  <si>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</si>
  <si>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</si>
  <si>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</si>
  <si>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</si>
  <si>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</si>
  <si>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</si>
  <si>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</si>
  <si>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</si>
  <si>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</si>
  <si>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</si>
  <si>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</si>
  <si>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</si>
  <si>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</si>
  <si>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</si>
  <si>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</si>
  <si>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</si>
  <si>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</si>
  <si>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</si>
  <si>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</si>
  <si>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</si>
  <si>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</si>
  <si>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</si>
  <si>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</si>
  <si>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</si>
  <si>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</si>
  <si>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</si>
  <si>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</si>
  <si>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</si>
  <si>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</si>
  <si>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</si>
  <si>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</si>
  <si>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</si>
  <si>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</si>
  <si>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</si>
  <si>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</si>
  <si>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</si>
  <si>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</si>
  <si>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</si>
  <si>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</si>
  <si>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</si>
  <si>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</si>
  <si>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</si>
  <si>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</si>
  <si>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蕨市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</si>
  <si>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</si>
  <si>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</si>
  <si>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</si>
  <si>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</si>
  <si>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</si>
  <si>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</si>
  <si>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</si>
  <si>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</si>
  <si>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</si>
  <si>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</si>
  <si>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</si>
  <si>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</si>
  <si>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</si>
  <si>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</si>
  <si>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</si>
  <si>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</si>
  <si>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</si>
  <si>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</si>
  <si>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</si>
  <si>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</si>
  <si>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</si>
  <si>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</si>
  <si>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</si>
  <si>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</si>
  <si>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</si>
  <si>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</si>
  <si>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</si>
  <si>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</si>
  <si>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</si>
  <si>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</si>
  <si>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</si>
  <si>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</si>
  <si>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</si>
  <si>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</si>
  <si>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</si>
  <si>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</si>
  <si>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</si>
  <si>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</si>
  <si>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</si>
  <si>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</si>
  <si>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</si>
  <si>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</si>
  <si>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</si>
  <si>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</si>
  <si>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</si>
  <si>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</si>
  <si>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</si>
  <si>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</si>
  <si>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</si>
  <si>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</si>
  <si>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</si>
  <si>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</si>
  <si>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</si>
  <si>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</si>
  <si>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</si>
  <si>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</si>
  <si>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</si>
  <si>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</si>
  <si>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</si>
  <si>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</si>
  <si>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</si>
  <si>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</si>
  <si>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</si>
  <si>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</si>
  <si>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</si>
  <si>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</si>
  <si>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</si>
  <si>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</si>
  <si>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</si>
  <si>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</si>
  <si>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</si>
  <si>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</si>
  <si>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</si>
  <si>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</si>
  <si>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</si>
  <si>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</si>
  <si>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</si>
  <si>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</si>
  <si>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</si>
  <si>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</si>
  <si>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</si>
  <si>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</si>
  <si>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</si>
  <si>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</si>
  <si>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</si>
  <si>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</si>
  <si>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</si>
  <si>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</si>
  <si>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</si>
  <si>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</si>
  <si>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</si>
  <si>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</si>
  <si>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</si>
  <si>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</si>
  <si>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</si>
  <si>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</si>
  <si>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</si>
  <si>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</si>
  <si>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</si>
  <si>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</si>
  <si>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</si>
  <si>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</si>
  <si>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</si>
  <si>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</si>
  <si>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</si>
  <si>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</si>
  <si>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</si>
  <si>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</si>
  <si>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</si>
  <si>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</si>
  <si>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</si>
  <si>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</si>
  <si>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</si>
  <si>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</si>
  <si>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</si>
  <si>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</si>
  <si>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</si>
  <si>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</si>
  <si>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</si>
  <si>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</si>
  <si>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</si>
  <si>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</si>
  <si>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</si>
  <si>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</si>
  <si>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</si>
  <si>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</si>
  <si>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</si>
  <si>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</si>
  <si>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</si>
  <si>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</si>
  <si>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</si>
  <si>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</si>
  <si>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</si>
  <si>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</si>
  <si>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</si>
  <si>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</si>
  <si>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</si>
  <si>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</si>
  <si>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</si>
  <si>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</si>
  <si>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</si>
  <si>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</si>
  <si>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</si>
  <si>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</si>
  <si>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</si>
  <si>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</si>
  <si>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</si>
  <si>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</si>
  <si>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</si>
  <si>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</si>
  <si>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</si>
  <si>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</si>
  <si>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</si>
  <si>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</si>
  <si>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</si>
  <si>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</si>
  <si>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</si>
  <si>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</si>
  <si>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</si>
  <si>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</si>
  <si>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</si>
  <si>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</si>
  <si>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</si>
  <si>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</si>
  <si>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</si>
  <si>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</si>
  <si>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</si>
  <si>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</si>
  <si>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</si>
  <si>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</si>
  <si>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</si>
  <si>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</si>
  <si>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</si>
  <si>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</si>
  <si>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</si>
  <si>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</si>
  <si>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</si>
  <si>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</si>
  <si>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</si>
  <si>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</si>
  <si>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</si>
  <si>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</si>
  <si>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</si>
  <si>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</si>
  <si>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</si>
  <si>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</si>
  <si>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</si>
  <si>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</si>
  <si>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</si>
  <si>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</si>
  <si>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</si>
  <si>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</si>
  <si>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</si>
  <si>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</si>
  <si>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</si>
  <si>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</si>
  <si>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</si>
  <si>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</si>
  <si>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</si>
  <si>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</si>
  <si>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</si>
  <si>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</si>
  <si>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</si>
  <si>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</si>
  <si>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</si>
  <si>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</si>
  <si>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</si>
  <si>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</si>
  <si>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</si>
  <si>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</si>
  <si>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</si>
  <si>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</si>
  <si>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</si>
  <si>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</si>
  <si>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</si>
  <si>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</si>
  <si>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</si>
  <si>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</si>
  <si>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</si>
  <si>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</si>
  <si>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</si>
  <si>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</si>
  <si>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</si>
  <si>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</si>
  <si>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</si>
  <si>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</si>
  <si>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</si>
  <si>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</si>
  <si>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</si>
  <si>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</si>
  <si>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</si>
  <si>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</si>
  <si>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</si>
  <si>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</si>
  <si>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</si>
  <si>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</si>
  <si>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</si>
  <si>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</si>
  <si>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</si>
  <si>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</si>
  <si>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</si>
  <si>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</si>
  <si>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</si>
  <si>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</si>
  <si>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</si>
  <si>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</si>
  <si>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</si>
  <si>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</si>
  <si>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</si>
  <si>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</si>
  <si>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</si>
  <si>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</si>
  <si>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</si>
  <si>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</si>
  <si>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</si>
  <si>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</si>
  <si>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</si>
  <si>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</si>
  <si>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</si>
  <si>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</si>
  <si>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</si>
  <si>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</si>
  <si>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</si>
  <si>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</si>
  <si>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</si>
  <si>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</si>
  <si>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</si>
  <si>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</si>
  <si>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</si>
  <si>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</si>
  <si>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</si>
  <si>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</si>
  <si>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</si>
  <si>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</si>
  <si>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</si>
  <si>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</si>
  <si>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</si>
  <si>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</si>
  <si>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</si>
  <si>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</si>
  <si>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</si>
  <si>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</si>
  <si>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</si>
  <si>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</si>
  <si>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蕨都市計画事業錦町土地区画整理事業特別会計</t>
    <phoneticPr fontId="5"/>
  </si>
  <si>
    <t>蕨市公共用地先行取得事業特別会計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</si>
  <si>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</si>
  <si>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</si>
  <si>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</si>
  <si>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</si>
  <si>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</si>
  <si>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</si>
  <si>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</si>
  <si>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</si>
  <si>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</si>
  <si>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</si>
  <si>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</si>
  <si>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</si>
  <si>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</si>
  <si>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蕨市国民健康保険特別会計</t>
    <phoneticPr fontId="5"/>
  </si>
  <si>
    <t>蕨市介護保険特別会計</t>
    <phoneticPr fontId="5"/>
  </si>
  <si>
    <t>蕨市後期高齢者医療特別会計</t>
    <phoneticPr fontId="5"/>
  </si>
  <si>
    <t>蕨市水道事業会計</t>
    <phoneticPr fontId="5"/>
  </si>
  <si>
    <t>法適用企業</t>
    <phoneticPr fontId="5"/>
  </si>
  <si>
    <t>蕨市立病院事業会計</t>
    <phoneticPr fontId="5"/>
  </si>
  <si>
    <t>蕨市公共下水道事業特別会計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</si>
  <si>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</si>
  <si>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</si>
  <si>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</si>
  <si>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</si>
  <si>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</si>
  <si>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</si>
  <si>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</si>
  <si>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</si>
  <si>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</si>
  <si>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</si>
  <si>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</si>
  <si>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</si>
  <si>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</si>
  <si>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</si>
  <si>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</si>
  <si>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</si>
  <si>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</si>
  <si>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</si>
  <si>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</si>
  <si>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</si>
  <si>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</si>
  <si>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</si>
  <si>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</si>
  <si>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</si>
  <si>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</si>
  <si>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</si>
  <si>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</si>
  <si>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</si>
  <si>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</si>
  <si>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</si>
  <si>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</si>
  <si>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</si>
  <si>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</si>
  <si>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</si>
  <si>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</si>
  <si>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</si>
  <si>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</si>
  <si>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</si>
  <si>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</si>
  <si>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</si>
  <si>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</si>
  <si>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</si>
  <si>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</si>
  <si>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</si>
  <si>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</si>
  <si>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</si>
  <si>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</si>
  <si>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</si>
  <si>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</si>
  <si>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</si>
  <si>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</si>
  <si>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</si>
  <si>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</si>
  <si>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</si>
  <si>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</si>
  <si>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</si>
  <si>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</si>
  <si>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</si>
  <si>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</si>
  <si>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</si>
  <si>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</si>
  <si>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</si>
  <si>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</si>
  <si>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</si>
  <si>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</si>
  <si>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</si>
  <si>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</si>
  <si>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</si>
  <si>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</si>
  <si>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</si>
  <si>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</si>
  <si>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</si>
  <si>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</si>
  <si>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</si>
  <si>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</si>
  <si>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</si>
  <si>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</si>
  <si>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</si>
  <si>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</si>
  <si>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</si>
  <si>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</si>
  <si>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</si>
  <si>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</si>
  <si>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</si>
  <si>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</si>
  <si>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</si>
  <si>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</si>
  <si>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</si>
  <si>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</si>
  <si>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</si>
  <si>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</si>
  <si>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</si>
  <si>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</si>
  <si>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</si>
  <si>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</si>
  <si>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</si>
  <si>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</si>
  <si>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</si>
  <si>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</si>
  <si>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</si>
  <si>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</si>
  <si>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</si>
  <si>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</si>
  <si>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</si>
  <si>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</si>
  <si>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</si>
  <si>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</si>
  <si>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</si>
  <si>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</si>
  <si>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</si>
  <si>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</si>
  <si>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</si>
  <si>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</si>
  <si>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</si>
  <si>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</si>
  <si>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</si>
  <si>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</si>
  <si>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</si>
  <si>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</si>
  <si>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</si>
  <si>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</si>
  <si>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</si>
  <si>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</si>
  <si>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</si>
  <si>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</si>
  <si>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</si>
  <si>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</si>
  <si>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</si>
  <si>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</si>
  <si>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</si>
  <si>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</si>
  <si>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</si>
  <si>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</si>
  <si>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1.16</t>
  </si>
  <si>
    <t>▲ 1.26</t>
  </si>
  <si>
    <t>蕨市水道事業会計</t>
  </si>
  <si>
    <t>一般会計</t>
  </si>
  <si>
    <t>蕨市立病院事業会計</t>
  </si>
  <si>
    <t>蕨市介護保険特別会計</t>
  </si>
  <si>
    <t>蕨市国民健康保険特別会計</t>
  </si>
  <si>
    <t>蕨市後期高齢者医療特別会計</t>
  </si>
  <si>
    <t>蕨都市計画事業錦町土地区画整理事業特別会計</t>
  </si>
  <si>
    <t>蕨市公共用地先行取得事業特別会計</t>
  </si>
  <si>
    <t>その他会計（赤字）</t>
  </si>
  <si>
    <t>その他会計（黒字）</t>
  </si>
  <si>
    <t>戸田競艇組合　一般会計</t>
    <rPh sb="0" eb="2">
      <t>トダ</t>
    </rPh>
    <rPh sb="2" eb="4">
      <t>キョウテイ</t>
    </rPh>
    <rPh sb="4" eb="6">
      <t>クミアイ</t>
    </rPh>
    <rPh sb="7" eb="9">
      <t>イッパン</t>
    </rPh>
    <rPh sb="9" eb="11">
      <t>カイケイ</t>
    </rPh>
    <phoneticPr fontId="5"/>
  </si>
  <si>
    <t>蕨戸田衛生センター組合　一般会計</t>
    <rPh sb="0" eb="1">
      <t>ワラビ</t>
    </rPh>
    <rPh sb="1" eb="3">
      <t>トダ</t>
    </rPh>
    <rPh sb="3" eb="5">
      <t>エイセイ</t>
    </rPh>
    <rPh sb="9" eb="11">
      <t>クミアイ</t>
    </rPh>
    <rPh sb="12" eb="14">
      <t>イッパン</t>
    </rPh>
    <rPh sb="14" eb="16">
      <t>カイケイ</t>
    </rPh>
    <phoneticPr fontId="5"/>
  </si>
  <si>
    <t>埼玉県後期高齢者医療広域連合　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5"/>
  </si>
  <si>
    <t>埼玉県後期高齢者医療広域連合　後期高齢者医療事業特別会計</t>
    <rPh sb="0" eb="3">
      <t>サイタマケン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</si>
  <si>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埼玉県市町村総合事務組合　一般会計</t>
    <rPh sb="0" eb="3">
      <t>サイタマケン</t>
    </rPh>
    <rPh sb="3" eb="6">
      <t>シチョウソン</t>
    </rPh>
    <rPh sb="6" eb="8">
      <t>ソウゴウ</t>
    </rPh>
    <rPh sb="8" eb="10">
      <t>ジム</t>
    </rPh>
    <rPh sb="10" eb="12">
      <t>クミアイ</t>
    </rPh>
    <rPh sb="13" eb="15">
      <t>イッパン</t>
    </rPh>
    <rPh sb="15" eb="17">
      <t>カイケイ</t>
    </rPh>
    <phoneticPr fontId="5"/>
  </si>
  <si>
    <t>埼玉県市町村総合事務組合　交通災害共済事業特別会計</t>
    <rPh sb="0" eb="3">
      <t>サイタマケン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</si>
  <si>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彩の国さいたま人づくり広域連合　一般会計</t>
    <rPh sb="0" eb="1">
      <t>サイ</t>
    </rPh>
    <rPh sb="2" eb="3">
      <t>クニ</t>
    </rPh>
    <rPh sb="7" eb="8">
      <t>ヒト</t>
    </rPh>
    <rPh sb="11" eb="13">
      <t>コウイキ</t>
    </rPh>
    <rPh sb="13" eb="15">
      <t>レンゴウ</t>
    </rPh>
    <rPh sb="16" eb="18">
      <t>イッパン</t>
    </rPh>
    <rPh sb="18" eb="20">
      <t>カイケイ</t>
    </rPh>
    <phoneticPr fontId="5"/>
  </si>
  <si>
    <t>蕨市土地開発公社</t>
    <rPh sb="0" eb="2">
      <t>ワラビシ</t>
    </rPh>
    <rPh sb="2" eb="4">
      <t>トチ</t>
    </rPh>
    <rPh sb="4" eb="6">
      <t>カイハツ</t>
    </rPh>
    <rPh sb="6" eb="8">
      <t>コウシャ</t>
    </rPh>
    <phoneticPr fontId="24"/>
  </si>
  <si>
    <t>蕨市施設管理公社</t>
    <rPh sb="0" eb="2">
      <t>ワラビシ</t>
    </rPh>
    <rPh sb="2" eb="4">
      <t>シセツ</t>
    </rPh>
    <rPh sb="4" eb="6">
      <t>カンリ</t>
    </rPh>
    <rPh sb="6" eb="8">
      <t>コウシャ</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</si>
</sst>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37056</c:v>
                </c:pt>
                <c:pt idx="1">
                  <c:v>19940</c:v>
                </c:pt>
                <c:pt idx="2">
                  <c:v>27566</c:v>
                </c:pt>
                <c:pt idx="3">
                  <c:v>42806</c:v>
                </c:pt>
                <c:pt idx="4">
                  <c:v>29334</c:v>
                </c:pt>
              </c:numCache>
            </c:numRef>
          </c:val>
          <c:smooth val="0"/>
        </c:ser>
        <c:dLbls>
          <c:showLegendKey val="0"/>
          <c:showVal val="0"/>
          <c:showCatName val="0"/>
          <c:showSerName val="0"/>
          <c:showPercent val="0"/>
          <c:showBubbleSize val="0"/>
        </c:dLbls>
        <c:marker val="1"/>
        <c:smooth val="0"/>
        <c:axId val="97897088"/>
        <c:axId val="98714368"/>
      </c:lineChart>
      <c:catAx>
        <c:axId val="97897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714368"/>
        <c:crosses val="autoZero"/>
        <c:auto val="1"/>
        <c:lblAlgn val="ctr"/>
        <c:lblOffset val="100"/>
        <c:tickLblSkip val="1"/>
        <c:tickMarkSkip val="1"/>
        <c:noMultiLvlLbl val="0"/>
      </c:catAx>
      <c:valAx>
        <c:axId val="987143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97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6.6</c:v>
                </c:pt>
                <c:pt idx="1">
                  <c:v>8.1</c:v>
                </c:pt>
                <c:pt idx="2">
                  <c:v>7.51</c:v>
                </c:pt>
                <c:pt idx="3">
                  <c:v>9.17</c:v>
                </c:pt>
                <c:pt idx="4">
                  <c:v>7.99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10.9</c:v>
                </c:pt>
                <c:pt idx="1">
                  <c:v>15.38</c:v>
                </c:pt>
                <c:pt idx="2">
                  <c:v>14.68</c:v>
                </c:pt>
                <c:pt idx="3">
                  <c:v>14.46</c:v>
                </c:pt>
                <c:pt idx="4">
                  <c:v>14.65</c:v>
                </c:pt>
              </c:numCache>
            </c:numRef>
          </c:val>
        </c:ser>
        <c:dLbls>
          <c:showLegendKey val="0"/>
          <c:showVal val="0"/>
          <c:showCatName val="0"/>
          <c:showSerName val="0"/>
          <c:showPercent val="0"/>
          <c:showBubbleSize val="0"/>
        </c:dLbls>
        <c:gapWidth val="250"/>
        <c:overlap val="100"/>
        <c:axId val="95869568"/>
        <c:axId val="98001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1.22</c:v>
                </c:pt>
                <c:pt idx="1">
                  <c:v>6.24</c:v>
                </c:pt>
                <c:pt idx="2">
                  <c:v>-1.1599999999999999</c:v>
                </c:pt>
                <c:pt idx="3">
                  <c:v>1.81</c:v>
                </c:pt>
                <c:pt idx="4">
                  <c:v>-1.26</c:v>
                </c:pt>
              </c:numCache>
            </c:numRef>
          </c:val>
          <c:smooth val="0"/>
        </c:ser>
        <c:dLbls>
          <c:showLegendKey val="0"/>
          <c:showVal val="0"/>
          <c:showCatName val="0"/>
          <c:showSerName val="0"/>
          <c:showPercent val="0"/>
          <c:showBubbleSize val="0"/>
        </c:dLbls>
        <c:marker val="1"/>
        <c:smooth val="0"/>
        <c:axId val="95869568"/>
        <c:axId val="98001664"/>
      </c:lineChart>
      <c:catAx>
        <c:axId val="9586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001664"/>
        <c:crosses val="autoZero"/>
        <c:auto val="1"/>
        <c:lblAlgn val="ctr"/>
        <c:lblOffset val="100"/>
        <c:tickLblSkip val="1"/>
        <c:tickMarkSkip val="1"/>
        <c:noMultiLvlLbl val="0"/>
      </c:catAx>
      <c:valAx>
        <c:axId val="9800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86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0.19</c:v>
                </c:pt>
                <c:pt idx="2">
                  <c:v>#N/A</c:v>
                </c:pt>
                <c:pt idx="3">
                  <c:v>0.1</c:v>
                </c:pt>
                <c:pt idx="4">
                  <c:v>#N/A</c:v>
                </c:pt>
                <c:pt idx="5">
                  <c:v>0.05</c:v>
                </c:pt>
                <c:pt idx="6">
                  <c:v>#N/A</c:v>
                </c:pt>
                <c:pt idx="7">
                  <c:v>0.04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蕨市公共用地先行取得事業特別会計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ser>
        <c:ser>
          <c:idx val="3"/>
          <c:order val="3"/>
          <c:tx>
            <c:strRef>
              <c:f>データシート!$A$30</c:f>
              <c:strCache>
                <c:ptCount val="1"/>
                <c:pt idx="0">
                  <c:v>蕨都市計画事業錦町土地区画整理事業特別会計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0.14000000000000001</c:v>
                </c:pt>
                <c:pt idx="2">
                  <c:v>#N/A</c:v>
                </c:pt>
                <c:pt idx="3">
                  <c:v>0.08</c:v>
                </c:pt>
                <c:pt idx="4">
                  <c:v>#N/A</c:v>
                </c:pt>
                <c:pt idx="5">
                  <c:v>0.08</c:v>
                </c:pt>
                <c:pt idx="6">
                  <c:v>#N/A</c:v>
                </c:pt>
                <c:pt idx="7">
                  <c:v>0.18</c:v>
                </c:pt>
                <c:pt idx="8">
                  <c:v>#N/A</c:v>
                </c:pt>
                <c:pt idx="9">
                  <c:v>0.05</c:v>
                </c:pt>
              </c:numCache>
            </c:numRef>
          </c:val>
        </c:ser>
        <c:ser>
          <c:idx val="4"/>
          <c:order val="4"/>
          <c:tx>
            <c:strRef>
              <c:f>データシート!$A$31</c:f>
              <c:strCache>
                <c:ptCount val="1"/>
                <c:pt idx="0">
                  <c:v>蕨市後期高齢者医療特別会計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0.03</c:v>
                </c:pt>
                <c:pt idx="4">
                  <c:v>#N/A</c:v>
                </c:pt>
                <c:pt idx="5">
                  <c:v>0.04</c:v>
                </c:pt>
                <c:pt idx="6">
                  <c:v>#N/A</c:v>
                </c:pt>
                <c:pt idx="7">
                  <c:v>0.05</c:v>
                </c:pt>
                <c:pt idx="8">
                  <c:v>#N/A</c:v>
                </c:pt>
                <c:pt idx="9">
                  <c:v>0.05</c:v>
                </c:pt>
              </c:numCache>
            </c:numRef>
          </c:val>
        </c:ser>
        <c:ser>
          <c:idx val="5"/>
          <c:order val="5"/>
          <c:tx>
            <c:strRef>
              <c:f>データシート!$A$32</c:f>
              <c:strCache>
                <c:ptCount val="1"/>
                <c:pt idx="0">
                  <c:v>蕨市国民健康保険特別会計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1.93</c:v>
                </c:pt>
                <c:pt idx="2">
                  <c:v>#N/A</c:v>
                </c:pt>
                <c:pt idx="3">
                  <c:v>1.97</c:v>
                </c:pt>
                <c:pt idx="4">
                  <c:v>#N/A</c:v>
                </c:pt>
                <c:pt idx="5">
                  <c:v>1.23</c:v>
                </c:pt>
                <c:pt idx="6">
                  <c:v>#N/A</c:v>
                </c:pt>
                <c:pt idx="7">
                  <c:v>1.41</c:v>
                </c:pt>
                <c:pt idx="8">
                  <c:v>#N/A</c:v>
                </c:pt>
                <c:pt idx="9">
                  <c:v>1.63</c:v>
                </c:pt>
              </c:numCache>
            </c:numRef>
          </c:val>
        </c:ser>
        <c:ser>
          <c:idx val="6"/>
          <c:order val="6"/>
          <c:tx>
            <c:strRef>
              <c:f>データシート!$A$33</c:f>
              <c:strCache>
                <c:ptCount val="1"/>
                <c:pt idx="0">
                  <c:v>蕨市介護保険特別会計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0.66</c:v>
                </c:pt>
                <c:pt idx="2">
                  <c:v>#N/A</c:v>
                </c:pt>
                <c:pt idx="3">
                  <c:v>0.62</c:v>
                </c:pt>
                <c:pt idx="4">
                  <c:v>#N/A</c:v>
                </c:pt>
                <c:pt idx="5">
                  <c:v>0.49</c:v>
                </c:pt>
                <c:pt idx="6">
                  <c:v>#N/A</c:v>
                </c:pt>
                <c:pt idx="7">
                  <c:v>1.3</c:v>
                </c:pt>
                <c:pt idx="8">
                  <c:v>#N/A</c:v>
                </c:pt>
                <c:pt idx="9">
                  <c:v>1.66</c:v>
                </c:pt>
              </c:numCache>
            </c:numRef>
          </c:val>
        </c:ser>
        <c:ser>
          <c:idx val="7"/>
          <c:order val="7"/>
          <c:tx>
            <c:strRef>
              <c:f>データシート!$A$34</c:f>
              <c:strCache>
                <c:ptCount val="1"/>
                <c:pt idx="0">
                  <c:v>蕨市立病院事業会計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4.93</c:v>
                </c:pt>
                <c:pt idx="2">
                  <c:v>#N/A</c:v>
                </c:pt>
                <c:pt idx="3">
                  <c:v>5.05</c:v>
                </c:pt>
                <c:pt idx="4">
                  <c:v>#N/A</c:v>
                </c:pt>
                <c:pt idx="5">
                  <c:v>6.07</c:v>
                </c:pt>
                <c:pt idx="6">
                  <c:v>#N/A</c:v>
                </c:pt>
                <c:pt idx="7">
                  <c:v>6.01</c:v>
                </c:pt>
                <c:pt idx="8">
                  <c:v>#N/A</c:v>
                </c:pt>
                <c:pt idx="9">
                  <c:v>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6.44</c:v>
                </c:pt>
                <c:pt idx="2">
                  <c:v>#N/A</c:v>
                </c:pt>
                <c:pt idx="3">
                  <c:v>8.01</c:v>
                </c:pt>
                <c:pt idx="4">
                  <c:v>#N/A</c:v>
                </c:pt>
                <c:pt idx="5">
                  <c:v>7.4</c:v>
                </c:pt>
                <c:pt idx="6">
                  <c:v>#N/A</c:v>
                </c:pt>
                <c:pt idx="7">
                  <c:v>8.98</c:v>
                </c:pt>
                <c:pt idx="8">
                  <c:v>#N/A</c:v>
                </c:pt>
                <c:pt idx="9">
                  <c:v>7.91</c:v>
                </c:pt>
              </c:numCache>
            </c:numRef>
          </c:val>
        </c:ser>
        <c:ser>
          <c:idx val="9"/>
          <c:order val="9"/>
          <c:tx>
            <c:strRef>
              <c:f>データシート!$A$36</c:f>
              <c:strCache>
                <c:ptCount val="1"/>
                <c:pt idx="0">
                  <c:v>蕨市水道事業会計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8.99</c:v>
                </c:pt>
                <c:pt idx="2">
                  <c:v>#N/A</c:v>
                </c:pt>
                <c:pt idx="3">
                  <c:v>9.81</c:v>
                </c:pt>
                <c:pt idx="4">
                  <c:v>#N/A</c:v>
                </c:pt>
                <c:pt idx="5">
                  <c:v>9.2100000000000009</c:v>
                </c:pt>
                <c:pt idx="6">
                  <c:v>#N/A</c:v>
                </c:pt>
                <c:pt idx="7">
                  <c:v>9.6300000000000008</c:v>
                </c:pt>
                <c:pt idx="8">
                  <c:v>#N/A</c:v>
                </c:pt>
                <c:pt idx="9">
                  <c:v>9.49</c:v>
                </c:pt>
              </c:numCache>
            </c:numRef>
          </c:val>
        </c:ser>
        <c:dLbls>
          <c:showLegendKey val="0"/>
          <c:showVal val="0"/>
          <c:showCatName val="0"/>
          <c:showSerName val="0"/>
          <c:showPercent val="0"/>
          <c:showBubbleSize val="0"/>
        </c:dLbls>
        <c:gapWidth val="150"/>
        <c:overlap val="100"/>
        <c:axId val="99300096"/>
        <c:axId val="99301632"/>
      </c:barChart>
      <c:catAx>
        <c:axId val="9930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01632"/>
        <c:crosses val="autoZero"/>
        <c:auto val="1"/>
        <c:lblAlgn val="ctr"/>
        <c:lblOffset val="100"/>
        <c:tickLblSkip val="1"/>
        <c:tickMarkSkip val="1"/>
        <c:noMultiLvlLbl val="0"/>
      </c:catAx>
      <c:valAx>
        <c:axId val="9930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0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1956</c:v>
                </c:pt>
                <c:pt idx="5">
                  <c:v>2000</c:v>
                </c:pt>
                <c:pt idx="8">
                  <c:v>1922</c:v>
                </c:pt>
                <c:pt idx="11">
                  <c:v>2045</c:v>
                </c:pt>
                <c:pt idx="14">
                  <c:v>1947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413</c:v>
                </c:pt>
                <c:pt idx="3">
                  <c:v>106</c:v>
                </c:pt>
                <c:pt idx="6">
                  <c:v>431</c:v>
                </c:pt>
                <c:pt idx="9">
                  <c:v>678</c:v>
                </c:pt>
                <c:pt idx="12">
                  <c:v>504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49</c:v>
                </c:pt>
                <c:pt idx="3">
                  <c:v>43</c:v>
                </c:pt>
                <c:pt idx="6">
                  <c:v>55</c:v>
                </c:pt>
                <c:pt idx="9">
                  <c:v>77</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483</c:v>
                </c:pt>
                <c:pt idx="3">
                  <c:v>410</c:v>
                </c:pt>
                <c:pt idx="6">
                  <c:v>390</c:v>
                </c:pt>
                <c:pt idx="9">
                  <c:v>374</c:v>
                </c:pt>
                <c:pt idx="12">
                  <c:v>376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1735</c:v>
                </c:pt>
                <c:pt idx="3">
                  <c:v>1780</c:v>
                </c:pt>
                <c:pt idx="6">
                  <c:v>1595</c:v>
                </c:pt>
                <c:pt idx="9">
                  <c:v>1550</c:v>
                </c:pt>
                <c:pt idx="12">
                  <c:v>1510</c:v>
                </c:pt>
              </c:numCache>
            </c:numRef>
          </c:val>
        </c:ser>
        <c:dLbls>
          <c:showLegendKey val="0"/>
          <c:showVal val="0"/>
          <c:showCatName val="0"/>
          <c:showSerName val="0"/>
          <c:showPercent val="0"/>
          <c:showBubbleSize val="0"/>
        </c:dLbls>
        <c:gapWidth val="100"/>
        <c:overlap val="100"/>
        <c:axId val="99000320"/>
        <c:axId val="9900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724</c:v>
                </c:pt>
                <c:pt idx="2">
                  <c:v>#N/A</c:v>
                </c:pt>
                <c:pt idx="3">
                  <c:v>#N/A</c:v>
                </c:pt>
                <c:pt idx="4">
                  <c:v>339</c:v>
                </c:pt>
                <c:pt idx="5">
                  <c:v>#N/A</c:v>
                </c:pt>
                <c:pt idx="6">
                  <c:v>#N/A</c:v>
                </c:pt>
                <c:pt idx="7">
                  <c:v>549</c:v>
                </c:pt>
                <c:pt idx="8">
                  <c:v>#N/A</c:v>
                </c:pt>
                <c:pt idx="9">
                  <c:v>#N/A</c:v>
                </c:pt>
                <c:pt idx="10">
                  <c:v>634</c:v>
                </c:pt>
                <c:pt idx="11">
                  <c:v>#N/A</c:v>
                </c:pt>
                <c:pt idx="12">
                  <c:v>#N/A</c:v>
                </c:pt>
                <c:pt idx="13">
                  <c:v>511</c:v>
                </c:pt>
                <c:pt idx="14">
                  <c:v>#N/A</c:v>
                </c:pt>
              </c:numCache>
            </c:numRef>
          </c:val>
          <c:smooth val="0"/>
        </c:ser>
        <c:dLbls>
          <c:showLegendKey val="0"/>
          <c:showVal val="0"/>
          <c:showCatName val="0"/>
          <c:showSerName val="0"/>
          <c:showPercent val="0"/>
          <c:showBubbleSize val="0"/>
        </c:dLbls>
        <c:marker val="1"/>
        <c:smooth val="0"/>
        <c:axId val="99000320"/>
        <c:axId val="99002240"/>
      </c:lineChart>
      <c:catAx>
        <c:axId val="9900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02240"/>
        <c:crosses val="autoZero"/>
        <c:auto val="1"/>
        <c:lblAlgn val="ctr"/>
        <c:lblOffset val="100"/>
        <c:tickLblSkip val="1"/>
        <c:tickMarkSkip val="1"/>
        <c:noMultiLvlLbl val="0"/>
      </c:catAx>
      <c:valAx>
        <c:axId val="9900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0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15261</c:v>
                </c:pt>
                <c:pt idx="5">
                  <c:v>15604</c:v>
                </c:pt>
                <c:pt idx="8">
                  <c:v>16047</c:v>
                </c:pt>
                <c:pt idx="11">
                  <c:v>16585</c:v>
                </c:pt>
                <c:pt idx="14">
                  <c:v>16629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6939</c:v>
                </c:pt>
                <c:pt idx="5">
                  <c:v>6761</c:v>
                </c:pt>
                <c:pt idx="8">
                  <c:v>7086</c:v>
                </c:pt>
                <c:pt idx="11">
                  <c:v>6665</c:v>
                </c:pt>
                <c:pt idx="14">
                  <c:v>6431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3932</c:v>
                </c:pt>
                <c:pt idx="5">
                  <c:v>4333</c:v>
                </c:pt>
                <c:pt idx="8">
                  <c:v>3849</c:v>
                </c:pt>
                <c:pt idx="11">
                  <c:v>3876</c:v>
                </c:pt>
                <c:pt idx="14">
                  <c:v>4230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4073</c:v>
                </c:pt>
                <c:pt idx="3">
                  <c:v>3510</c:v>
                </c:pt>
                <c:pt idx="6">
                  <c:v>3424</c:v>
                </c:pt>
                <c:pt idx="9">
                  <c:v>3100</c:v>
                </c:pt>
                <c:pt idx="12">
                  <c:v>2803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695</c:v>
                </c:pt>
                <c:pt idx="3">
                  <c:v>635</c:v>
                </c:pt>
                <c:pt idx="6">
                  <c:v>563</c:v>
                </c:pt>
                <c:pt idx="9">
                  <c:v>466</c:v>
                </c:pt>
                <c:pt idx="12">
                  <c:v>368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4757</c:v>
                </c:pt>
                <c:pt idx="3">
                  <c:v>4666</c:v>
                </c:pt>
                <c:pt idx="6">
                  <c:v>4700</c:v>
                </c:pt>
                <c:pt idx="9">
                  <c:v>4585</c:v>
                </c:pt>
                <c:pt idx="12">
                  <c:v>4340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6495</c:v>
                </c:pt>
                <c:pt idx="3">
                  <c:v>6411</c:v>
                </c:pt>
                <c:pt idx="6">
                  <c:v>5997</c:v>
                </c:pt>
                <c:pt idx="9">
                  <c:v>5330</c:v>
                </c:pt>
                <c:pt idx="12">
                  <c:v>4835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15681</c:v>
                </c:pt>
                <c:pt idx="3">
                  <c:v>15510</c:v>
                </c:pt>
                <c:pt idx="6">
                  <c:v>15674</c:v>
                </c:pt>
                <c:pt idx="9">
                  <c:v>16053</c:v>
                </c:pt>
                <c:pt idx="12">
                  <c:v>16342</c:v>
                </c:pt>
              </c:numCache>
            </c:numRef>
          </c:val>
        </c:ser>
        <c:dLbls>
          <c:showLegendKey val="0"/>
          <c:showVal val="0"/>
          <c:showCatName val="0"/>
          <c:showSerName val="0"/>
          <c:showPercent val="0"/>
          <c:showBubbleSize val="0"/>
        </c:dLbls>
        <c:gapWidth val="100"/>
        <c:overlap val="100"/>
        <c:axId val="98086912"/>
        <c:axId val="98088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5569</c:v>
                </c:pt>
                <c:pt idx="2">
                  <c:v>#N/A</c:v>
                </c:pt>
                <c:pt idx="3">
                  <c:v>#N/A</c:v>
                </c:pt>
                <c:pt idx="4">
                  <c:v>4034</c:v>
                </c:pt>
                <c:pt idx="5">
                  <c:v>#N/A</c:v>
                </c:pt>
                <c:pt idx="6">
                  <c:v>#N/A</c:v>
                </c:pt>
                <c:pt idx="7">
                  <c:v>3375</c:v>
                </c:pt>
                <c:pt idx="8">
                  <c:v>#N/A</c:v>
                </c:pt>
                <c:pt idx="9">
                  <c:v>#N/A</c:v>
                </c:pt>
                <c:pt idx="10">
                  <c:v>2409</c:v>
                </c:pt>
                <c:pt idx="11">
                  <c:v>#N/A</c:v>
                </c:pt>
                <c:pt idx="12">
                  <c:v>#N/A</c:v>
                </c:pt>
                <c:pt idx="13">
                  <c:v>1399</c:v>
                </c:pt>
                <c:pt idx="14">
                  <c:v>#N/A</c:v>
                </c:pt>
              </c:numCache>
            </c:numRef>
          </c:val>
          <c:smooth val="0"/>
        </c:ser>
        <c:dLbls>
          <c:showLegendKey val="0"/>
          <c:showVal val="0"/>
          <c:showCatName val="0"/>
          <c:showSerName val="0"/>
          <c:showPercent val="0"/>
          <c:showBubbleSize val="0"/>
        </c:dLbls>
        <c:marker val="1"/>
        <c:smooth val="0"/>
        <c:axId val="98086912"/>
        <c:axId val="98088832"/>
      </c:lineChart>
      <c:catAx>
        <c:axId val="9808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088832"/>
        <c:crosses val="autoZero"/>
        <c:auto val="1"/>
        <c:lblAlgn val="ctr"/>
        <c:lblOffset val="100"/>
        <c:tickLblSkip val="1"/>
        <c:tickMarkSkip val="1"/>
        <c:noMultiLvlLbl val="0"/>
      </c:catAx>
      <c:valAx>
        <c:axId val="9808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8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72,317
68,466
5.11
23,188,251
22,069,697
1,088,590
13,630,030
16,342,288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や配当割交付金の増になったことなどから、基準財政収入額は前年度と比較し増額となる一方、補正係数の減による地域振興費の減額や、測定単位の減による生活保護費の減額、包括算定経費の減額などから、基準財政需要額は減額となった。この結果、財政力指数は単年度比較では前年度比</a:t>
          </a:r>
          <a:r>
            <a:rPr kumimoji="1" lang="en-US" altLang="ja-JP" sz="1300">
              <a:latin typeface="ＭＳ Ｐゴシック"/>
            </a:rPr>
            <a:t>0.01</a:t>
          </a:r>
          <a:r>
            <a:rPr kumimoji="1" lang="ja-JP" altLang="en-US" sz="1300">
              <a:latin typeface="ＭＳ Ｐゴシック"/>
            </a:rPr>
            <a:t>ポイント改善、</a:t>
          </a:r>
          <a:r>
            <a:rPr kumimoji="1" lang="en-US" altLang="ja-JP" sz="1300">
              <a:latin typeface="ＭＳ Ｐゴシック"/>
            </a:rPr>
            <a:t>3</a:t>
          </a:r>
          <a:r>
            <a:rPr kumimoji="1" lang="ja-JP" altLang="en-US" sz="1300">
              <a:latin typeface="ＭＳ Ｐゴシック"/>
            </a:rPr>
            <a:t>ヶ年平均は同数値となった。</a:t>
          </a:r>
        </a:p>
        <a:p>
          <a:r>
            <a:rPr kumimoji="1" lang="ja-JP" altLang="en-US" sz="1300">
              <a:latin typeface="ＭＳ Ｐゴシック"/>
            </a:rPr>
            <a:t>引き続き、徴収業務の強化や自主財源の確保、事務事業の見直しに努めるとともに、人口減少社会への対応、公共施設のファシリティマネジメントの推進などに力を注ぎ、多様化する行政サービスへの対応と市財政の健全化の両立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57150</xdr:rowOff>
    </xdr:to>
    <xdr:cxnSp macro="">
      <xdr:nvCxnSpPr>
        <xdr:cNvPr id="69" name="直線コネクタ 68"/>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57150</xdr:rowOff>
    </xdr:to>
    <xdr:cxnSp macro="">
      <xdr:nvCxnSpPr>
        <xdr:cNvPr id="72" name="直線コネクタ 71"/>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22678</xdr:rowOff>
    </xdr:from>
    <xdr:to>
      <xdr:col>4</xdr:col>
      <xdr:colOff>482600</xdr:colOff>
      <xdr:row>39</xdr:row>
      <xdr:rowOff>57150</xdr:rowOff>
    </xdr:to>
    <xdr:cxnSp macro="">
      <xdr:nvCxnSpPr>
        <xdr:cNvPr id="75" name="直線コネクタ 74"/>
        <xdr:cNvCxnSpPr/>
      </xdr:nvCxnSpPr>
      <xdr:spPr>
        <a:xfrm>
          <a:off x="2336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142422</xdr:rowOff>
    </xdr:from>
    <xdr:to>
      <xdr:col>3</xdr:col>
      <xdr:colOff>279400</xdr:colOff>
      <xdr:row>39</xdr:row>
      <xdr:rowOff>22678</xdr:rowOff>
    </xdr:to>
    <xdr:cxnSp macro="">
      <xdr:nvCxnSpPr>
        <xdr:cNvPr id="78" name="直線コネクタ 77"/>
        <xdr:cNvCxnSpPr/>
      </xdr:nvCxnSpPr>
      <xdr:spPr>
        <a:xfrm>
          <a:off x="1447800" y="66575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127199</xdr:rowOff>
    </xdr:from>
    <xdr:ext cx="762000" cy="259045"/>
    <xdr:sp macro="" textlink="">
      <xdr:nvSpPr>
        <xdr:cNvPr id="82" name="テキスト ボックス 81"/>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8" name="円/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90" name="円/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2" name="円/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143328</xdr:rowOff>
    </xdr:from>
    <xdr:to>
      <xdr:col>3</xdr:col>
      <xdr:colOff>330200</xdr:colOff>
      <xdr:row>39</xdr:row>
      <xdr:rowOff>73478</xdr:rowOff>
    </xdr:to>
    <xdr:sp macro="" textlink="">
      <xdr:nvSpPr>
        <xdr:cNvPr id="94" name="円/楕円 93"/>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83655</xdr:rowOff>
    </xdr:from>
    <xdr:ext cx="762000" cy="259045"/>
    <xdr:sp macro="" textlink="">
      <xdr:nvSpPr>
        <xdr:cNvPr id="95" name="テキスト ボックス 94"/>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91622</xdr:rowOff>
    </xdr:from>
    <xdr:to>
      <xdr:col>2</xdr:col>
      <xdr:colOff>127000</xdr:colOff>
      <xdr:row>39</xdr:row>
      <xdr:rowOff>21772</xdr:rowOff>
    </xdr:to>
    <xdr:sp macro="" textlink="">
      <xdr:nvSpPr>
        <xdr:cNvPr id="96" name="円/楕円 95"/>
        <xdr:cNvSpPr/>
      </xdr:nvSpPr>
      <xdr:spPr>
        <a:xfrm>
          <a:off x="1397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31949</xdr:rowOff>
    </xdr:from>
    <xdr:ext cx="762000" cy="259045"/>
    <xdr:sp macro="" textlink="">
      <xdr:nvSpPr>
        <xdr:cNvPr id="97" name="テキスト ボックス 96"/>
        <xdr:cNvSpPr txBox="1"/>
      </xdr:nvSpPr>
      <xdr:spPr>
        <a:xfrm>
          <a:off x="1066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89.3</a:t>
          </a:r>
          <a:r>
            <a:rPr kumimoji="1" lang="ja-JP" altLang="en-US" sz="1300">
              <a:latin typeface="ＭＳ Ｐゴシック"/>
            </a:rPr>
            <a:t>％、前年度と比較すると</a:t>
          </a:r>
          <a:r>
            <a:rPr kumimoji="1" lang="en-US" altLang="ja-JP" sz="1300">
              <a:latin typeface="ＭＳ Ｐゴシック"/>
            </a:rPr>
            <a:t>1.7</a:t>
          </a:r>
          <a:r>
            <a:rPr kumimoji="1" lang="ja-JP" altLang="en-US" sz="1300">
              <a:latin typeface="ＭＳ Ｐゴシック"/>
            </a:rPr>
            <a:t>％上昇したが、全国平均・県平均を下回っている。今後の財政見通しは、少子高齢化の進展を背景に高齢者や障害者、子育て施策などの福祉関連経費の増が見込まれるとともに、老朽化が進む公共施設の維持補修費、並びに改修費に充当する地方債の公債費の増など、様々な行政課題に対応するために必要な経常経費の増加が見込まれる一方、歳入をとりまく環境は依然として先行き不透明な状況である。</a:t>
          </a:r>
          <a:endParaRPr kumimoji="1" lang="en-US" altLang="ja-JP" sz="1300">
            <a:latin typeface="ＭＳ Ｐゴシック"/>
          </a:endParaRPr>
        </a:p>
        <a:p>
          <a:r>
            <a:rPr kumimoji="1" lang="ja-JP" altLang="en-US" sz="1300">
              <a:latin typeface="ＭＳ Ｐゴシック"/>
            </a:rPr>
            <a:t>このような厳しい財政状況のなか、引き続き、都市経営の視点に立ち、施策・事業の見直しなどによる経常経費の節減に取り組むとともに、自主財源の確保などに努め、自律した行財政運営を図る。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150876</xdr:rowOff>
    </xdr:from>
    <xdr:to>
      <xdr:col>7</xdr:col>
      <xdr:colOff>152400</xdr:colOff>
      <xdr:row>61</xdr:row>
      <xdr:rowOff>61468</xdr:rowOff>
    </xdr:to>
    <xdr:cxnSp macro="">
      <xdr:nvCxnSpPr>
        <xdr:cNvPr id="130" name="直線コネクタ 129"/>
        <xdr:cNvCxnSpPr/>
      </xdr:nvCxnSpPr>
      <xdr:spPr>
        <a:xfrm>
          <a:off x="4114800" y="1043787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112268</xdr:rowOff>
    </xdr:from>
    <xdr:to>
      <xdr:col>6</xdr:col>
      <xdr:colOff>0</xdr:colOff>
      <xdr:row>60</xdr:row>
      <xdr:rowOff>150876</xdr:rowOff>
    </xdr:to>
    <xdr:cxnSp macro="">
      <xdr:nvCxnSpPr>
        <xdr:cNvPr id="133" name="直線コネクタ 132"/>
        <xdr:cNvCxnSpPr/>
      </xdr:nvCxnSpPr>
      <xdr:spPr>
        <a:xfrm>
          <a:off x="3225800" y="103992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112268</xdr:rowOff>
    </xdr:from>
    <xdr:to>
      <xdr:col>4</xdr:col>
      <xdr:colOff>482600</xdr:colOff>
      <xdr:row>61</xdr:row>
      <xdr:rowOff>71120</xdr:rowOff>
    </xdr:to>
    <xdr:cxnSp macro="">
      <xdr:nvCxnSpPr>
        <xdr:cNvPr id="136" name="直線コネクタ 135"/>
        <xdr:cNvCxnSpPr/>
      </xdr:nvCxnSpPr>
      <xdr:spPr>
        <a:xfrm flipV="1">
          <a:off x="2336800" y="1039926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32512</xdr:rowOff>
    </xdr:from>
    <xdr:to>
      <xdr:col>3</xdr:col>
      <xdr:colOff>279400</xdr:colOff>
      <xdr:row>61</xdr:row>
      <xdr:rowOff>71120</xdr:rowOff>
    </xdr:to>
    <xdr:cxnSp macro="">
      <xdr:nvCxnSpPr>
        <xdr:cNvPr id="139" name="直線コネクタ 138"/>
        <xdr:cNvCxnSpPr/>
      </xdr:nvCxnSpPr>
      <xdr:spPr>
        <a:xfrm>
          <a:off x="1447800" y="104909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43" name="テキスト ボックス 142"/>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10668</xdr:rowOff>
    </xdr:from>
    <xdr:to>
      <xdr:col>7</xdr:col>
      <xdr:colOff>203200</xdr:colOff>
      <xdr:row>61</xdr:row>
      <xdr:rowOff>112268</xdr:rowOff>
    </xdr:to>
    <xdr:sp macro="" textlink="">
      <xdr:nvSpPr>
        <xdr:cNvPr id="149" name="円/楕円 148"/>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27195</xdr:rowOff>
    </xdr:from>
    <xdr:ext cx="762000" cy="259045"/>
    <xdr:sp macro="" textlink="">
      <xdr:nvSpPr>
        <xdr:cNvPr id="150" name="財政構造の弾力性該当値テキスト"/>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100076</xdr:rowOff>
    </xdr:from>
    <xdr:to>
      <xdr:col>6</xdr:col>
      <xdr:colOff>50800</xdr:colOff>
      <xdr:row>61</xdr:row>
      <xdr:rowOff>30226</xdr:rowOff>
    </xdr:to>
    <xdr:sp macro="" textlink="">
      <xdr:nvSpPr>
        <xdr:cNvPr id="151" name="円/楕円 150"/>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40403</xdr:rowOff>
    </xdr:from>
    <xdr:ext cx="736600" cy="259045"/>
    <xdr:sp macro="" textlink="">
      <xdr:nvSpPr>
        <xdr:cNvPr id="152" name="テキスト ボックス 151"/>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61468</xdr:rowOff>
    </xdr:from>
    <xdr:to>
      <xdr:col>4</xdr:col>
      <xdr:colOff>533400</xdr:colOff>
      <xdr:row>60</xdr:row>
      <xdr:rowOff>163068</xdr:rowOff>
    </xdr:to>
    <xdr:sp macro="" textlink="">
      <xdr:nvSpPr>
        <xdr:cNvPr id="153" name="円/楕円 152"/>
        <xdr:cNvSpPr/>
      </xdr:nvSpPr>
      <xdr:spPr>
        <a:xfrm>
          <a:off x="3175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1795</xdr:rowOff>
    </xdr:from>
    <xdr:ext cx="762000" cy="259045"/>
    <xdr:sp macro="" textlink="">
      <xdr:nvSpPr>
        <xdr:cNvPr id="154" name="テキスト ボックス 153"/>
        <xdr:cNvSpPr txBox="1"/>
      </xdr:nvSpPr>
      <xdr:spPr>
        <a:xfrm>
          <a:off x="2844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20320</xdr:rowOff>
    </xdr:from>
    <xdr:to>
      <xdr:col>3</xdr:col>
      <xdr:colOff>330200</xdr:colOff>
      <xdr:row>61</xdr:row>
      <xdr:rowOff>121920</xdr:rowOff>
    </xdr:to>
    <xdr:sp macro="" textlink="">
      <xdr:nvSpPr>
        <xdr:cNvPr id="155" name="円/楕円 154"/>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56" name="テキスト ボックス 155"/>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57" name="円/楕円 156"/>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58" name="テキスト ボックス 157"/>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歳出総額に対する職員給の割合は、前年度とほぼ同数値の</a:t>
          </a:r>
          <a:r>
            <a:rPr kumimoji="1" lang="en-US" altLang="ja-JP" sz="1300">
              <a:latin typeface="ＭＳ Ｐゴシック"/>
            </a:rPr>
            <a:t>11.6</a:t>
          </a:r>
          <a:r>
            <a:rPr kumimoji="1" lang="ja-JP" altLang="en-US" sz="1300">
              <a:latin typeface="ＭＳ Ｐゴシック"/>
            </a:rPr>
            <a:t>％となった。また、歳出総額に対する物件費の割合は、年度ごとに多少のばらつきはあるものの、平成</a:t>
          </a:r>
          <a:r>
            <a:rPr kumimoji="1" lang="en-US" altLang="ja-JP" sz="1300">
              <a:latin typeface="ＭＳ Ｐゴシック"/>
            </a:rPr>
            <a:t>17</a:t>
          </a:r>
          <a:r>
            <a:rPr kumimoji="1" lang="ja-JP" altLang="en-US" sz="1300">
              <a:latin typeface="ＭＳ Ｐゴシック"/>
            </a:rPr>
            <a:t>年度以降は</a:t>
          </a:r>
          <a:r>
            <a:rPr kumimoji="1" lang="en-US" altLang="ja-JP" sz="1300">
              <a:latin typeface="ＭＳ Ｐゴシック"/>
            </a:rPr>
            <a:t>14</a:t>
          </a:r>
          <a:r>
            <a:rPr kumimoji="1" lang="ja-JP" altLang="en-US" sz="1300">
              <a:latin typeface="ＭＳ Ｐゴシック"/>
            </a:rPr>
            <a:t>～</a:t>
          </a:r>
          <a:r>
            <a:rPr kumimoji="1" lang="en-US" altLang="ja-JP" sz="1300">
              <a:latin typeface="ＭＳ Ｐゴシック"/>
            </a:rPr>
            <a:t>15</a:t>
          </a:r>
          <a:r>
            <a:rPr kumimoji="1" lang="ja-JP" altLang="en-US" sz="1300">
              <a:latin typeface="ＭＳ Ｐゴシック"/>
            </a:rPr>
            <a:t>％程度で推移しており、平成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13.9</a:t>
          </a:r>
          <a:r>
            <a:rPr kumimoji="1" lang="ja-JP" altLang="en-US" sz="1300">
              <a:latin typeface="ＭＳ Ｐゴシック"/>
            </a:rPr>
            <a:t>％となった。</a:t>
          </a:r>
        </a:p>
        <a:p>
          <a:r>
            <a:rPr kumimoji="1" lang="ja-JP" altLang="en-US" sz="1300">
              <a:latin typeface="ＭＳ Ｐゴシック"/>
            </a:rPr>
            <a:t>引き続き、限られた財源を有効に活用するため、民間活力の活用や</a:t>
          </a:r>
          <a:r>
            <a:rPr kumimoji="1" lang="en-US" altLang="ja-JP" sz="1300">
              <a:latin typeface="ＭＳ Ｐゴシック"/>
            </a:rPr>
            <a:t>PDCA</a:t>
          </a:r>
          <a:r>
            <a:rPr kumimoji="1" lang="ja-JP" altLang="en-US" sz="1300">
              <a:latin typeface="ＭＳ Ｐゴシック"/>
            </a:rPr>
            <a:t>サイクルに基づいた施策・事業の見直しを図り、効率的な財政運営を推進する。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90204</xdr:rowOff>
    </xdr:from>
    <xdr:to>
      <xdr:col>7</xdr:col>
      <xdr:colOff>152400</xdr:colOff>
      <xdr:row>81</xdr:row>
      <xdr:rowOff>93304</xdr:rowOff>
    </xdr:to>
    <xdr:cxnSp macro="">
      <xdr:nvCxnSpPr>
        <xdr:cNvPr id="192" name="直線コネクタ 191"/>
        <xdr:cNvCxnSpPr/>
      </xdr:nvCxnSpPr>
      <xdr:spPr>
        <a:xfrm>
          <a:off x="4114800" y="13977654"/>
          <a:ext cx="8382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90204</xdr:rowOff>
    </xdr:from>
    <xdr:to>
      <xdr:col>6</xdr:col>
      <xdr:colOff>0</xdr:colOff>
      <xdr:row>81</xdr:row>
      <xdr:rowOff>94417</xdr:rowOff>
    </xdr:to>
    <xdr:cxnSp macro="">
      <xdr:nvCxnSpPr>
        <xdr:cNvPr id="195" name="直線コネクタ 194"/>
        <xdr:cNvCxnSpPr/>
      </xdr:nvCxnSpPr>
      <xdr:spPr>
        <a:xfrm flipV="1">
          <a:off x="3225800" y="13977654"/>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94417</xdr:rowOff>
    </xdr:from>
    <xdr:to>
      <xdr:col>4</xdr:col>
      <xdr:colOff>482600</xdr:colOff>
      <xdr:row>81</xdr:row>
      <xdr:rowOff>111849</xdr:rowOff>
    </xdr:to>
    <xdr:cxnSp macro="">
      <xdr:nvCxnSpPr>
        <xdr:cNvPr id="198" name="直線コネクタ 197"/>
        <xdr:cNvCxnSpPr/>
      </xdr:nvCxnSpPr>
      <xdr:spPr>
        <a:xfrm flipV="1">
          <a:off x="2336800" y="13981867"/>
          <a:ext cx="8890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111849</xdr:rowOff>
    </xdr:from>
    <xdr:to>
      <xdr:col>3</xdr:col>
      <xdr:colOff>279400</xdr:colOff>
      <xdr:row>81</xdr:row>
      <xdr:rowOff>111861</xdr:rowOff>
    </xdr:to>
    <xdr:cxnSp macro="">
      <xdr:nvCxnSpPr>
        <xdr:cNvPr id="201" name="直線コネクタ 200"/>
        <xdr:cNvCxnSpPr/>
      </xdr:nvCxnSpPr>
      <xdr:spPr>
        <a:xfrm flipV="1">
          <a:off x="1447800" y="13999299"/>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1362</xdr:rowOff>
    </xdr:from>
    <xdr:ext cx="762000" cy="259045"/>
    <xdr:sp macro="" textlink="">
      <xdr:nvSpPr>
        <xdr:cNvPr id="205" name="テキスト ボックス 204"/>
        <xdr:cNvSpPr txBox="1"/>
      </xdr:nvSpPr>
      <xdr:spPr>
        <a:xfrm>
          <a:off x="1066800" y="1371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42504</xdr:rowOff>
    </xdr:from>
    <xdr:to>
      <xdr:col>7</xdr:col>
      <xdr:colOff>203200</xdr:colOff>
      <xdr:row>81</xdr:row>
      <xdr:rowOff>144104</xdr:rowOff>
    </xdr:to>
    <xdr:sp macro="" textlink="">
      <xdr:nvSpPr>
        <xdr:cNvPr id="211" name="円/楕円 210"/>
        <xdr:cNvSpPr/>
      </xdr:nvSpPr>
      <xdr:spPr>
        <a:xfrm>
          <a:off x="4902200" y="1392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135231</xdr:rowOff>
    </xdr:from>
    <xdr:ext cx="762000" cy="259045"/>
    <xdr:sp macro="" textlink="">
      <xdr:nvSpPr>
        <xdr:cNvPr id="212" name="人件費・物件費等の状況該当値テキスト"/>
        <xdr:cNvSpPr txBox="1"/>
      </xdr:nvSpPr>
      <xdr:spPr>
        <a:xfrm>
          <a:off x="5041900" y="1385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39404</xdr:rowOff>
    </xdr:from>
    <xdr:to>
      <xdr:col>6</xdr:col>
      <xdr:colOff>50800</xdr:colOff>
      <xdr:row>81</xdr:row>
      <xdr:rowOff>141004</xdr:rowOff>
    </xdr:to>
    <xdr:sp macro="" textlink="">
      <xdr:nvSpPr>
        <xdr:cNvPr id="213" name="円/楕円 212"/>
        <xdr:cNvSpPr/>
      </xdr:nvSpPr>
      <xdr:spPr>
        <a:xfrm>
          <a:off x="4064000" y="139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151181</xdr:rowOff>
    </xdr:from>
    <xdr:ext cx="736600" cy="259045"/>
    <xdr:sp macro="" textlink="">
      <xdr:nvSpPr>
        <xdr:cNvPr id="214" name="テキスト ボックス 213"/>
        <xdr:cNvSpPr txBox="1"/>
      </xdr:nvSpPr>
      <xdr:spPr>
        <a:xfrm>
          <a:off x="3733800" y="1369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43617</xdr:rowOff>
    </xdr:from>
    <xdr:to>
      <xdr:col>4</xdr:col>
      <xdr:colOff>533400</xdr:colOff>
      <xdr:row>81</xdr:row>
      <xdr:rowOff>145217</xdr:rowOff>
    </xdr:to>
    <xdr:sp macro="" textlink="">
      <xdr:nvSpPr>
        <xdr:cNvPr id="215" name="円/楕円 214"/>
        <xdr:cNvSpPr/>
      </xdr:nvSpPr>
      <xdr:spPr>
        <a:xfrm>
          <a:off x="3175000" y="139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155394</xdr:rowOff>
    </xdr:from>
    <xdr:ext cx="762000" cy="259045"/>
    <xdr:sp macro="" textlink="">
      <xdr:nvSpPr>
        <xdr:cNvPr id="216" name="テキスト ボックス 215"/>
        <xdr:cNvSpPr txBox="1"/>
      </xdr:nvSpPr>
      <xdr:spPr>
        <a:xfrm>
          <a:off x="2844800" y="13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61049</xdr:rowOff>
    </xdr:from>
    <xdr:to>
      <xdr:col>3</xdr:col>
      <xdr:colOff>330200</xdr:colOff>
      <xdr:row>81</xdr:row>
      <xdr:rowOff>162649</xdr:rowOff>
    </xdr:to>
    <xdr:sp macro="" textlink="">
      <xdr:nvSpPr>
        <xdr:cNvPr id="217" name="円/楕円 216"/>
        <xdr:cNvSpPr/>
      </xdr:nvSpPr>
      <xdr:spPr>
        <a:xfrm>
          <a:off x="2286000" y="1394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1376</xdr:rowOff>
    </xdr:from>
    <xdr:ext cx="762000" cy="259045"/>
    <xdr:sp macro="" textlink="">
      <xdr:nvSpPr>
        <xdr:cNvPr id="218" name="テキスト ボックス 217"/>
        <xdr:cNvSpPr txBox="1"/>
      </xdr:nvSpPr>
      <xdr:spPr>
        <a:xfrm>
          <a:off x="1955800" y="1371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61061</xdr:rowOff>
    </xdr:from>
    <xdr:to>
      <xdr:col>2</xdr:col>
      <xdr:colOff>127000</xdr:colOff>
      <xdr:row>81</xdr:row>
      <xdr:rowOff>162661</xdr:rowOff>
    </xdr:to>
    <xdr:sp macro="" textlink="">
      <xdr:nvSpPr>
        <xdr:cNvPr id="219" name="円/楕円 218"/>
        <xdr:cNvSpPr/>
      </xdr:nvSpPr>
      <xdr:spPr>
        <a:xfrm>
          <a:off x="1397000" y="139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147438</xdr:rowOff>
    </xdr:from>
    <xdr:ext cx="762000" cy="259045"/>
    <xdr:sp macro="" textlink="">
      <xdr:nvSpPr>
        <xdr:cNvPr id="220" name="テキスト ボックス 219"/>
        <xdr:cNvSpPr txBox="1"/>
      </xdr:nvSpPr>
      <xdr:spPr>
        <a:xfrm>
          <a:off x="1066800" y="1403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日現在のラスパイレス指数については、</a:t>
          </a:r>
          <a:r>
            <a:rPr kumimoji="1" lang="en-US" altLang="ja-JP" sz="1300">
              <a:latin typeface="ＭＳ Ｐゴシック"/>
            </a:rPr>
            <a:t>102.3</a:t>
          </a:r>
          <a:r>
            <a:rPr kumimoji="1" lang="ja-JP" altLang="en-US" sz="1300">
              <a:latin typeface="ＭＳ Ｐゴシック"/>
            </a:rPr>
            <a:t>と対前年比</a:t>
          </a:r>
          <a:r>
            <a:rPr kumimoji="1" lang="en-US" altLang="ja-JP" sz="1300">
              <a:latin typeface="ＭＳ Ｐゴシック"/>
            </a:rPr>
            <a:t>0.3</a:t>
          </a:r>
          <a:r>
            <a:rPr kumimoji="1" lang="ja-JP" altLang="en-US" sz="1300">
              <a:latin typeface="ＭＳ Ｐゴシック"/>
            </a:rPr>
            <a:t>ポイントの増加となり、類似団体中の順位では</a:t>
          </a:r>
          <a:r>
            <a:rPr kumimoji="1" lang="en-US" altLang="ja-JP" sz="1300">
              <a:latin typeface="ＭＳ Ｐゴシック"/>
            </a:rPr>
            <a:t>198</a:t>
          </a:r>
          <a:r>
            <a:rPr kumimoji="1" lang="ja-JP" altLang="en-US" sz="1300">
              <a:latin typeface="ＭＳ Ｐゴシック"/>
            </a:rPr>
            <a:t>団体中</a:t>
          </a:r>
          <a:r>
            <a:rPr kumimoji="1" lang="en-US" altLang="ja-JP" sz="1300">
              <a:latin typeface="ＭＳ Ｐゴシック"/>
            </a:rPr>
            <a:t>194</a:t>
          </a:r>
          <a:r>
            <a:rPr kumimoji="1" lang="ja-JP" altLang="en-US" sz="1300">
              <a:latin typeface="ＭＳ Ｐゴシック"/>
            </a:rPr>
            <a:t>番目である。人件費については、これまでも特殊勤務手当の見直し（平成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月）や地域手当支給率の抑制（制度完成時、国指定基準</a:t>
          </a:r>
          <a:r>
            <a:rPr kumimoji="1" lang="en-US" altLang="ja-JP" sz="1300">
              <a:latin typeface="ＭＳ Ｐゴシック"/>
            </a:rPr>
            <a:t>15</a:t>
          </a:r>
          <a:r>
            <a:rPr kumimoji="1" lang="ja-JP" altLang="en-US" sz="1300">
              <a:latin typeface="ＭＳ Ｐゴシック"/>
            </a:rPr>
            <a:t>％を</a:t>
          </a:r>
          <a:r>
            <a:rPr kumimoji="1" lang="en-US" altLang="ja-JP" sz="1300">
              <a:latin typeface="ＭＳ Ｐゴシック"/>
            </a:rPr>
            <a:t>13</a:t>
          </a:r>
          <a:r>
            <a:rPr kumimoji="1" lang="ja-JP" altLang="en-US" sz="1300">
              <a:latin typeface="ＭＳ Ｐゴシック"/>
            </a:rPr>
            <a:t>％に抑制）を行うなど人件費の抑制に努めてきたところで、今後も適正な給与水準となるよう必要に応じて見直しを行っていく。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85</xdr:row>
      <xdr:rowOff>170498</xdr:rowOff>
    </xdr:to>
    <xdr:cxnSp macro="">
      <xdr:nvCxnSpPr>
        <xdr:cNvPr id="250" name="直線コネクタ 249"/>
        <xdr:cNvCxnSpPr/>
      </xdr:nvCxnSpPr>
      <xdr:spPr>
        <a:xfrm>
          <a:off x="16179800" y="1472565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88</xdr:row>
      <xdr:rowOff>108586</xdr:rowOff>
    </xdr:to>
    <xdr:cxnSp macro="">
      <xdr:nvCxnSpPr>
        <xdr:cNvPr id="253" name="直線コネクタ 252"/>
        <xdr:cNvCxnSpPr/>
      </xdr:nvCxnSpPr>
      <xdr:spPr>
        <a:xfrm flipV="1">
          <a:off x="15290800" y="14725650"/>
          <a:ext cx="889000" cy="4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108586</xdr:rowOff>
    </xdr:from>
    <xdr:to>
      <xdr:col>22</xdr:col>
      <xdr:colOff>203200</xdr:colOff>
      <xdr:row>88</xdr:row>
      <xdr:rowOff>156845</xdr:rowOff>
    </xdr:to>
    <xdr:cxnSp macro="">
      <xdr:nvCxnSpPr>
        <xdr:cNvPr id="256" name="直線コネクタ 255"/>
        <xdr:cNvCxnSpPr/>
      </xdr:nvCxnSpPr>
      <xdr:spPr>
        <a:xfrm flipV="1">
          <a:off x="14401800" y="1519618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140336</xdr:rowOff>
    </xdr:from>
    <xdr:to>
      <xdr:col>21</xdr:col>
      <xdr:colOff>0</xdr:colOff>
      <xdr:row>88</xdr:row>
      <xdr:rowOff>156845</xdr:rowOff>
    </xdr:to>
    <xdr:cxnSp macro="">
      <xdr:nvCxnSpPr>
        <xdr:cNvPr id="259" name="直線コネクタ 258"/>
        <xdr:cNvCxnSpPr/>
      </xdr:nvCxnSpPr>
      <xdr:spPr>
        <a:xfrm>
          <a:off x="13512800" y="14713586"/>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86043</xdr:rowOff>
    </xdr:from>
    <xdr:to>
      <xdr:col>19</xdr:col>
      <xdr:colOff>533400</xdr:colOff>
      <xdr:row>85</xdr:row>
      <xdr:rowOff>16193</xdr:rowOff>
    </xdr:to>
    <xdr:sp macro="" textlink="">
      <xdr:nvSpPr>
        <xdr:cNvPr id="262" name="フローチャート : 判断 261"/>
        <xdr:cNvSpPr/>
      </xdr:nvSpPr>
      <xdr:spPr>
        <a:xfrm>
          <a:off x="134620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26370</xdr:rowOff>
    </xdr:from>
    <xdr:ext cx="762000" cy="259045"/>
    <xdr:sp macro="" textlink="">
      <xdr:nvSpPr>
        <xdr:cNvPr id="263" name="テキスト ボックス 262"/>
        <xdr:cNvSpPr txBox="1"/>
      </xdr:nvSpPr>
      <xdr:spPr>
        <a:xfrm>
          <a:off x="13131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119698</xdr:rowOff>
    </xdr:from>
    <xdr:to>
      <xdr:col>24</xdr:col>
      <xdr:colOff>609600</xdr:colOff>
      <xdr:row>86</xdr:row>
      <xdr:rowOff>49848</xdr:rowOff>
    </xdr:to>
    <xdr:sp macro="" textlink="">
      <xdr:nvSpPr>
        <xdr:cNvPr id="269" name="円/楕円 268"/>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91775</xdr:rowOff>
    </xdr:from>
    <xdr:ext cx="762000" cy="259045"/>
    <xdr:sp macro="" textlink="">
      <xdr:nvSpPr>
        <xdr:cNvPr id="270" name="給与水準   （国との比較）該当値テキスト"/>
        <xdr:cNvSpPr txBox="1"/>
      </xdr:nvSpPr>
      <xdr:spPr>
        <a:xfrm>
          <a:off x="17106900" y="1466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1" name="円/楕円 270"/>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2" name="テキスト ボックス 271"/>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57786</xdr:rowOff>
    </xdr:from>
    <xdr:to>
      <xdr:col>22</xdr:col>
      <xdr:colOff>254000</xdr:colOff>
      <xdr:row>88</xdr:row>
      <xdr:rowOff>159386</xdr:rowOff>
    </xdr:to>
    <xdr:sp macro="" textlink="">
      <xdr:nvSpPr>
        <xdr:cNvPr id="273" name="円/楕円 272"/>
        <xdr:cNvSpPr/>
      </xdr:nvSpPr>
      <xdr:spPr>
        <a:xfrm>
          <a:off x="15240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74" name="テキスト ボックス 273"/>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106045</xdr:rowOff>
    </xdr:from>
    <xdr:to>
      <xdr:col>21</xdr:col>
      <xdr:colOff>50800</xdr:colOff>
      <xdr:row>89</xdr:row>
      <xdr:rowOff>36195</xdr:rowOff>
    </xdr:to>
    <xdr:sp macro="" textlink="">
      <xdr:nvSpPr>
        <xdr:cNvPr id="275" name="円/楕円 274"/>
        <xdr:cNvSpPr/>
      </xdr:nvSpPr>
      <xdr:spPr>
        <a:xfrm>
          <a:off x="14351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20972</xdr:rowOff>
    </xdr:from>
    <xdr:ext cx="762000" cy="259045"/>
    <xdr:sp macro="" textlink="">
      <xdr:nvSpPr>
        <xdr:cNvPr id="276" name="テキスト ボックス 275"/>
        <xdr:cNvSpPr txBox="1"/>
      </xdr:nvSpPr>
      <xdr:spPr>
        <a:xfrm>
          <a:off x="14020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89536</xdr:rowOff>
    </xdr:from>
    <xdr:to>
      <xdr:col>19</xdr:col>
      <xdr:colOff>533400</xdr:colOff>
      <xdr:row>86</xdr:row>
      <xdr:rowOff>19686</xdr:rowOff>
    </xdr:to>
    <xdr:sp macro="" textlink="">
      <xdr:nvSpPr>
        <xdr:cNvPr id="277" name="円/楕円 276"/>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4463</xdr:rowOff>
    </xdr:from>
    <xdr:ext cx="762000" cy="259045"/>
    <xdr:sp macro="" textlink="">
      <xdr:nvSpPr>
        <xdr:cNvPr id="278" name="テキスト ボックス 277"/>
        <xdr:cNvSpPr txBox="1"/>
      </xdr:nvSpPr>
      <xdr:spPr>
        <a:xfrm>
          <a:off x="13131800" y="147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6</a:t>
          </a:r>
          <a:r>
            <a:rPr kumimoji="1" lang="ja-JP" altLang="en-US" sz="1300">
              <a:latin typeface="ＭＳ Ｐゴシック"/>
            </a:rPr>
            <a:t>年から平成</a:t>
          </a:r>
          <a:r>
            <a:rPr kumimoji="1" lang="en-US" altLang="ja-JP" sz="1300">
              <a:latin typeface="ＭＳ Ｐゴシック"/>
            </a:rPr>
            <a:t>26</a:t>
          </a:r>
          <a:r>
            <a:rPr kumimoji="1" lang="ja-JP" altLang="en-US" sz="1300">
              <a:latin typeface="ＭＳ Ｐゴシック"/>
            </a:rPr>
            <a:t>年までの期間において、</a:t>
          </a:r>
          <a:r>
            <a:rPr kumimoji="1" lang="en-US" altLang="ja-JP" sz="1300">
              <a:latin typeface="ＭＳ Ｐゴシック"/>
            </a:rPr>
            <a:t>171</a:t>
          </a:r>
          <a:r>
            <a:rPr kumimoji="1" lang="ja-JP" altLang="en-US" sz="1300">
              <a:latin typeface="ＭＳ Ｐゴシック"/>
            </a:rPr>
            <a:t>名の大幅な削減を実施した。今後は定員管理の方針（平成</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31</a:t>
          </a:r>
          <a:r>
            <a:rPr kumimoji="1" lang="ja-JP" altLang="en-US" sz="1300">
              <a:latin typeface="ＭＳ Ｐゴシック"/>
            </a:rPr>
            <a:t>年度）に基づき、単純労務職員は不補充、その他の職については、医療職を除き、住民サービスの確保に配慮しつつ、各業務に係る行政需要の変化や行財政運営の状況等をふまえながら、第</a:t>
          </a:r>
          <a:r>
            <a:rPr kumimoji="1" lang="en-US" altLang="ja-JP" sz="1300">
              <a:latin typeface="ＭＳ Ｐゴシック"/>
            </a:rPr>
            <a:t>3</a:t>
          </a:r>
          <a:r>
            <a:rPr kumimoji="1" lang="ja-JP" altLang="en-US" sz="1300">
              <a:latin typeface="ＭＳ Ｐゴシック"/>
            </a:rPr>
            <a:t>次蕨市定員適正化計画終了時点の職員数を基準とし、超えない範囲で適正な定員管理を行っていく。</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12760</xdr:rowOff>
    </xdr:from>
    <xdr:to>
      <xdr:col>24</xdr:col>
      <xdr:colOff>558800</xdr:colOff>
      <xdr:row>60</xdr:row>
      <xdr:rowOff>15059</xdr:rowOff>
    </xdr:to>
    <xdr:cxnSp macro="">
      <xdr:nvCxnSpPr>
        <xdr:cNvPr id="315" name="直線コネクタ 314"/>
        <xdr:cNvCxnSpPr/>
      </xdr:nvCxnSpPr>
      <xdr:spPr>
        <a:xfrm>
          <a:off x="16179800" y="10299760"/>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12760</xdr:rowOff>
    </xdr:from>
    <xdr:to>
      <xdr:col>23</xdr:col>
      <xdr:colOff>406400</xdr:colOff>
      <xdr:row>60</xdr:row>
      <xdr:rowOff>18506</xdr:rowOff>
    </xdr:to>
    <xdr:cxnSp macro="">
      <xdr:nvCxnSpPr>
        <xdr:cNvPr id="318" name="直線コネクタ 317"/>
        <xdr:cNvCxnSpPr/>
      </xdr:nvCxnSpPr>
      <xdr:spPr>
        <a:xfrm flipV="1">
          <a:off x="15290800" y="1029976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18506</xdr:rowOff>
    </xdr:from>
    <xdr:to>
      <xdr:col>22</xdr:col>
      <xdr:colOff>203200</xdr:colOff>
      <xdr:row>60</xdr:row>
      <xdr:rowOff>49530</xdr:rowOff>
    </xdr:to>
    <xdr:cxnSp macro="">
      <xdr:nvCxnSpPr>
        <xdr:cNvPr id="321" name="直線コネクタ 320"/>
        <xdr:cNvCxnSpPr/>
      </xdr:nvCxnSpPr>
      <xdr:spPr>
        <a:xfrm flipV="1">
          <a:off x="14401800" y="103055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49530</xdr:rowOff>
    </xdr:from>
    <xdr:to>
      <xdr:col>21</xdr:col>
      <xdr:colOff>0</xdr:colOff>
      <xdr:row>60</xdr:row>
      <xdr:rowOff>55275</xdr:rowOff>
    </xdr:to>
    <xdr:cxnSp macro="">
      <xdr:nvCxnSpPr>
        <xdr:cNvPr id="324" name="直線コネクタ 323"/>
        <xdr:cNvCxnSpPr/>
      </xdr:nvCxnSpPr>
      <xdr:spPr>
        <a:xfrm flipV="1">
          <a:off x="13512800" y="1033653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27" name="フローチャート : 判断 326"/>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28" name="テキスト ボックス 327"/>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135709</xdr:rowOff>
    </xdr:from>
    <xdr:to>
      <xdr:col>24</xdr:col>
      <xdr:colOff>609600</xdr:colOff>
      <xdr:row>60</xdr:row>
      <xdr:rowOff>65859</xdr:rowOff>
    </xdr:to>
    <xdr:sp macro="" textlink="">
      <xdr:nvSpPr>
        <xdr:cNvPr id="334" name="円/楕円 333"/>
        <xdr:cNvSpPr/>
      </xdr:nvSpPr>
      <xdr:spPr>
        <a:xfrm>
          <a:off x="169672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152236</xdr:rowOff>
    </xdr:from>
    <xdr:ext cx="762000" cy="259045"/>
    <xdr:sp macro="" textlink="">
      <xdr:nvSpPr>
        <xdr:cNvPr id="335" name="定員管理の状況該当値テキスト"/>
        <xdr:cNvSpPr txBox="1"/>
      </xdr:nvSpPr>
      <xdr:spPr>
        <a:xfrm>
          <a:off x="17106900" y="100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133410</xdr:rowOff>
    </xdr:from>
    <xdr:to>
      <xdr:col>23</xdr:col>
      <xdr:colOff>457200</xdr:colOff>
      <xdr:row>60</xdr:row>
      <xdr:rowOff>63560</xdr:rowOff>
    </xdr:to>
    <xdr:sp macro="" textlink="">
      <xdr:nvSpPr>
        <xdr:cNvPr id="336" name="円/楕円 335"/>
        <xdr:cNvSpPr/>
      </xdr:nvSpPr>
      <xdr:spPr>
        <a:xfrm>
          <a:off x="161290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73737</xdr:rowOff>
    </xdr:from>
    <xdr:ext cx="736600" cy="259045"/>
    <xdr:sp macro="" textlink="">
      <xdr:nvSpPr>
        <xdr:cNvPr id="337" name="テキスト ボックス 336"/>
        <xdr:cNvSpPr txBox="1"/>
      </xdr:nvSpPr>
      <xdr:spPr>
        <a:xfrm>
          <a:off x="15798800" y="1001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139156</xdr:rowOff>
    </xdr:from>
    <xdr:to>
      <xdr:col>22</xdr:col>
      <xdr:colOff>254000</xdr:colOff>
      <xdr:row>60</xdr:row>
      <xdr:rowOff>69306</xdr:rowOff>
    </xdr:to>
    <xdr:sp macro="" textlink="">
      <xdr:nvSpPr>
        <xdr:cNvPr id="338" name="円/楕円 337"/>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79483</xdr:rowOff>
    </xdr:from>
    <xdr:ext cx="762000" cy="259045"/>
    <xdr:sp macro="" textlink="">
      <xdr:nvSpPr>
        <xdr:cNvPr id="339" name="テキスト ボックス 338"/>
        <xdr:cNvSpPr txBox="1"/>
      </xdr:nvSpPr>
      <xdr:spPr>
        <a:xfrm>
          <a:off x="14909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170180</xdr:rowOff>
    </xdr:from>
    <xdr:to>
      <xdr:col>21</xdr:col>
      <xdr:colOff>50800</xdr:colOff>
      <xdr:row>60</xdr:row>
      <xdr:rowOff>100330</xdr:rowOff>
    </xdr:to>
    <xdr:sp macro="" textlink="">
      <xdr:nvSpPr>
        <xdr:cNvPr id="340" name="円/楕円 339"/>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41" name="テキスト ボックス 340"/>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4475</xdr:rowOff>
    </xdr:from>
    <xdr:to>
      <xdr:col>19</xdr:col>
      <xdr:colOff>533400</xdr:colOff>
      <xdr:row>60</xdr:row>
      <xdr:rowOff>106075</xdr:rowOff>
    </xdr:to>
    <xdr:sp macro="" textlink="">
      <xdr:nvSpPr>
        <xdr:cNvPr id="342" name="円/楕円 341"/>
        <xdr:cNvSpPr/>
      </xdr:nvSpPr>
      <xdr:spPr>
        <a:xfrm>
          <a:off x="13462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90852</xdr:rowOff>
    </xdr:from>
    <xdr:ext cx="762000" cy="259045"/>
    <xdr:sp macro="" textlink="">
      <xdr:nvSpPr>
        <xdr:cNvPr id="343" name="テキスト ボックス 342"/>
        <xdr:cNvSpPr txBox="1"/>
      </xdr:nvSpPr>
      <xdr:spPr>
        <a:xfrm>
          <a:off x="13131800" y="1037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類似団体内平均を下回っているが、土地開発公社の経営健全化の推進に伴う起債があるほか、老朽化した公共施設の改修費用に充当する起債が予想されるため、実質公債費比率は今後上昇する見込みである。</a:t>
          </a:r>
        </a:p>
        <a:p>
          <a:r>
            <a:rPr kumimoji="1" lang="ja-JP" altLang="en-US" sz="1300">
              <a:latin typeface="ＭＳ Ｐゴシック"/>
            </a:rPr>
            <a:t>起債については、優先性・緊急性・住民ニーズなどの視点から、起債対象事業の必要性の有無を十分に検討するとともに、他の財源確保にも努め、財政の硬直化を招かないように計画的な運用を図る。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113982</xdr:rowOff>
    </xdr:from>
    <xdr:to>
      <xdr:col>24</xdr:col>
      <xdr:colOff>558800</xdr:colOff>
      <xdr:row>38</xdr:row>
      <xdr:rowOff>138113</xdr:rowOff>
    </xdr:to>
    <xdr:cxnSp macro="">
      <xdr:nvCxnSpPr>
        <xdr:cNvPr id="373" name="直線コネクタ 372"/>
        <xdr:cNvCxnSpPr/>
      </xdr:nvCxnSpPr>
      <xdr:spPr>
        <a:xfrm>
          <a:off x="16179800" y="662908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113982</xdr:rowOff>
    </xdr:from>
    <xdr:to>
      <xdr:col>23</xdr:col>
      <xdr:colOff>406400</xdr:colOff>
      <xdr:row>38</xdr:row>
      <xdr:rowOff>132080</xdr:rowOff>
    </xdr:to>
    <xdr:cxnSp macro="">
      <xdr:nvCxnSpPr>
        <xdr:cNvPr id="376" name="直線コネクタ 375"/>
        <xdr:cNvCxnSpPr/>
      </xdr:nvCxnSpPr>
      <xdr:spPr>
        <a:xfrm flipV="1">
          <a:off x="15290800" y="66290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8" name="テキスト ボックス 377"/>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38</xdr:row>
      <xdr:rowOff>144145</xdr:rowOff>
    </xdr:to>
    <xdr:cxnSp macro="">
      <xdr:nvCxnSpPr>
        <xdr:cNvPr id="379" name="直線コネクタ 378"/>
        <xdr:cNvCxnSpPr/>
      </xdr:nvCxnSpPr>
      <xdr:spPr>
        <a:xfrm flipV="1">
          <a:off x="14401800" y="66471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1" name="テキスト ボックス 38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144145</xdr:rowOff>
    </xdr:from>
    <xdr:to>
      <xdr:col>21</xdr:col>
      <xdr:colOff>0</xdr:colOff>
      <xdr:row>38</xdr:row>
      <xdr:rowOff>168275</xdr:rowOff>
    </xdr:to>
    <xdr:cxnSp macro="">
      <xdr:nvCxnSpPr>
        <xdr:cNvPr id="382" name="直線コネクタ 381"/>
        <xdr:cNvCxnSpPr/>
      </xdr:nvCxnSpPr>
      <xdr:spPr>
        <a:xfrm flipV="1">
          <a:off x="13512800" y="6659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5" name="フローチャート : 判断 384"/>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132415</xdr:rowOff>
    </xdr:from>
    <xdr:ext cx="762000" cy="259045"/>
    <xdr:sp macro="" textlink="">
      <xdr:nvSpPr>
        <xdr:cNvPr id="386" name="テキスト ボックス 385"/>
        <xdr:cNvSpPr txBox="1"/>
      </xdr:nvSpPr>
      <xdr:spPr>
        <a:xfrm>
          <a:off x="13131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87313</xdr:rowOff>
    </xdr:from>
    <xdr:to>
      <xdr:col>24</xdr:col>
      <xdr:colOff>609600</xdr:colOff>
      <xdr:row>39</xdr:row>
      <xdr:rowOff>17463</xdr:rowOff>
    </xdr:to>
    <xdr:sp macro="" textlink="">
      <xdr:nvSpPr>
        <xdr:cNvPr id="392" name="円/楕円 391"/>
        <xdr:cNvSpPr/>
      </xdr:nvSpPr>
      <xdr:spPr>
        <a:xfrm>
          <a:off x="169672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103840</xdr:rowOff>
    </xdr:from>
    <xdr:ext cx="762000" cy="259045"/>
    <xdr:sp macro="" textlink="">
      <xdr:nvSpPr>
        <xdr:cNvPr id="393" name="公債費負担の状況該当値テキスト"/>
        <xdr:cNvSpPr txBox="1"/>
      </xdr:nvSpPr>
      <xdr:spPr>
        <a:xfrm>
          <a:off x="171069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63182</xdr:rowOff>
    </xdr:from>
    <xdr:to>
      <xdr:col>23</xdr:col>
      <xdr:colOff>457200</xdr:colOff>
      <xdr:row>38</xdr:row>
      <xdr:rowOff>164782</xdr:rowOff>
    </xdr:to>
    <xdr:sp macro="" textlink="">
      <xdr:nvSpPr>
        <xdr:cNvPr id="394" name="円/楕円 393"/>
        <xdr:cNvSpPr/>
      </xdr:nvSpPr>
      <xdr:spPr>
        <a:xfrm>
          <a:off x="161290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3510</xdr:rowOff>
    </xdr:from>
    <xdr:ext cx="736600" cy="259045"/>
    <xdr:sp macro="" textlink="">
      <xdr:nvSpPr>
        <xdr:cNvPr id="395" name="テキスト ボックス 394"/>
        <xdr:cNvSpPr txBox="1"/>
      </xdr:nvSpPr>
      <xdr:spPr>
        <a:xfrm>
          <a:off x="15798800" y="6347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396" name="円/楕円 395"/>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397" name="テキスト ボックス 396"/>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93345</xdr:rowOff>
    </xdr:from>
    <xdr:to>
      <xdr:col>21</xdr:col>
      <xdr:colOff>50800</xdr:colOff>
      <xdr:row>39</xdr:row>
      <xdr:rowOff>23495</xdr:rowOff>
    </xdr:to>
    <xdr:sp macro="" textlink="">
      <xdr:nvSpPr>
        <xdr:cNvPr id="398" name="円/楕円 397"/>
        <xdr:cNvSpPr/>
      </xdr:nvSpPr>
      <xdr:spPr>
        <a:xfrm>
          <a:off x="14351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33672</xdr:rowOff>
    </xdr:from>
    <xdr:ext cx="762000" cy="259045"/>
    <xdr:sp macro="" textlink="">
      <xdr:nvSpPr>
        <xdr:cNvPr id="399" name="テキスト ボックス 398"/>
        <xdr:cNvSpPr txBox="1"/>
      </xdr:nvSpPr>
      <xdr:spPr>
        <a:xfrm>
          <a:off x="140208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117475</xdr:rowOff>
    </xdr:from>
    <xdr:to>
      <xdr:col>19</xdr:col>
      <xdr:colOff>533400</xdr:colOff>
      <xdr:row>39</xdr:row>
      <xdr:rowOff>47625</xdr:rowOff>
    </xdr:to>
    <xdr:sp macro="" textlink="">
      <xdr:nvSpPr>
        <xdr:cNvPr id="400" name="円/楕円 399"/>
        <xdr:cNvSpPr/>
      </xdr:nvSpPr>
      <xdr:spPr>
        <a:xfrm>
          <a:off x="13462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57802</xdr:rowOff>
    </xdr:from>
    <xdr:ext cx="762000" cy="259045"/>
    <xdr:sp macro="" textlink="">
      <xdr:nvSpPr>
        <xdr:cNvPr id="401" name="テキスト ボックス 400"/>
        <xdr:cNvSpPr txBox="1"/>
      </xdr:nvSpPr>
      <xdr:spPr>
        <a:xfrm>
          <a:off x="13131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土地開発公社経営健全化計画に基づく土地の買戻しの着実な実行や職員の退職手当負担見込額の減などを要因として、前年度と比較して</a:t>
          </a:r>
          <a:r>
            <a:rPr kumimoji="1" lang="en-US" altLang="ja-JP" sz="1300">
              <a:latin typeface="ＭＳ Ｐゴシック"/>
            </a:rPr>
            <a:t>7.9</a:t>
          </a:r>
          <a:r>
            <a:rPr kumimoji="1" lang="ja-JP" altLang="en-US" sz="1300">
              <a:latin typeface="ＭＳ Ｐゴシック"/>
            </a:rPr>
            <a:t>％改善し、また類似団体内平均を下回っている。引き続き、将来世代に負担を先送りしないよう、財政の健全化を図る。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69374</xdr:rowOff>
    </xdr:from>
    <xdr:to>
      <xdr:col>24</xdr:col>
      <xdr:colOff>558800</xdr:colOff>
      <xdr:row>15</xdr:row>
      <xdr:rowOff>117030</xdr:rowOff>
    </xdr:to>
    <xdr:cxnSp macro="">
      <xdr:nvCxnSpPr>
        <xdr:cNvPr id="431" name="直線コネクタ 430"/>
        <xdr:cNvCxnSpPr/>
      </xdr:nvCxnSpPr>
      <xdr:spPr>
        <a:xfrm flipV="1">
          <a:off x="16179800" y="2641124"/>
          <a:ext cx="8382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2"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117030</xdr:rowOff>
    </xdr:from>
    <xdr:to>
      <xdr:col>23</xdr:col>
      <xdr:colOff>406400</xdr:colOff>
      <xdr:row>15</xdr:row>
      <xdr:rowOff>166497</xdr:rowOff>
    </xdr:to>
    <xdr:cxnSp macro="">
      <xdr:nvCxnSpPr>
        <xdr:cNvPr id="434" name="直線コネクタ 433"/>
        <xdr:cNvCxnSpPr/>
      </xdr:nvCxnSpPr>
      <xdr:spPr>
        <a:xfrm flipV="1">
          <a:off x="15290800" y="2688780"/>
          <a:ext cx="8890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36" name="テキスト ボックス 435"/>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166497</xdr:rowOff>
    </xdr:from>
    <xdr:to>
      <xdr:col>22</xdr:col>
      <xdr:colOff>203200</xdr:colOff>
      <xdr:row>16</xdr:row>
      <xdr:rowOff>28226</xdr:rowOff>
    </xdr:to>
    <xdr:cxnSp macro="">
      <xdr:nvCxnSpPr>
        <xdr:cNvPr id="437" name="直線コネクタ 436"/>
        <xdr:cNvCxnSpPr/>
      </xdr:nvCxnSpPr>
      <xdr:spPr>
        <a:xfrm flipV="1">
          <a:off x="14401800" y="2738247"/>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39" name="テキスト ボックス 438"/>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28226</xdr:rowOff>
    </xdr:from>
    <xdr:to>
      <xdr:col>21</xdr:col>
      <xdr:colOff>0</xdr:colOff>
      <xdr:row>16</xdr:row>
      <xdr:rowOff>109061</xdr:rowOff>
    </xdr:to>
    <xdr:cxnSp macro="">
      <xdr:nvCxnSpPr>
        <xdr:cNvPr id="440" name="直線コネクタ 439"/>
        <xdr:cNvCxnSpPr/>
      </xdr:nvCxnSpPr>
      <xdr:spPr>
        <a:xfrm flipV="1">
          <a:off x="13512800" y="2771426"/>
          <a:ext cx="889000" cy="8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2" name="テキスト ボックス 441"/>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3" name="フローチャート : 判断 442"/>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129430</xdr:rowOff>
    </xdr:from>
    <xdr:ext cx="762000" cy="259045"/>
    <xdr:sp macro="" textlink="">
      <xdr:nvSpPr>
        <xdr:cNvPr id="444" name="テキスト ボックス 443"/>
        <xdr:cNvSpPr txBox="1"/>
      </xdr:nvSpPr>
      <xdr:spPr>
        <a:xfrm>
          <a:off x="13131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18574</xdr:rowOff>
    </xdr:from>
    <xdr:to>
      <xdr:col>24</xdr:col>
      <xdr:colOff>609600</xdr:colOff>
      <xdr:row>15</xdr:row>
      <xdr:rowOff>120174</xdr:rowOff>
    </xdr:to>
    <xdr:sp macro="" textlink="">
      <xdr:nvSpPr>
        <xdr:cNvPr id="450" name="円/楕円 449"/>
        <xdr:cNvSpPr/>
      </xdr:nvSpPr>
      <xdr:spPr>
        <a:xfrm>
          <a:off x="16967200" y="25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111301</xdr:rowOff>
    </xdr:from>
    <xdr:ext cx="762000" cy="259045"/>
    <xdr:sp macro="" textlink="">
      <xdr:nvSpPr>
        <xdr:cNvPr id="451" name="将来負担の状況該当値テキスト"/>
        <xdr:cNvSpPr txBox="1"/>
      </xdr:nvSpPr>
      <xdr:spPr>
        <a:xfrm>
          <a:off x="17106900" y="251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66230</xdr:rowOff>
    </xdr:from>
    <xdr:to>
      <xdr:col>23</xdr:col>
      <xdr:colOff>457200</xdr:colOff>
      <xdr:row>15</xdr:row>
      <xdr:rowOff>167830</xdr:rowOff>
    </xdr:to>
    <xdr:sp macro="" textlink="">
      <xdr:nvSpPr>
        <xdr:cNvPr id="452" name="円/楕円 451"/>
        <xdr:cNvSpPr/>
      </xdr:nvSpPr>
      <xdr:spPr>
        <a:xfrm>
          <a:off x="16129000" y="26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6557</xdr:rowOff>
    </xdr:from>
    <xdr:ext cx="736600" cy="259045"/>
    <xdr:sp macro="" textlink="">
      <xdr:nvSpPr>
        <xdr:cNvPr id="453" name="テキスト ボックス 452"/>
        <xdr:cNvSpPr txBox="1"/>
      </xdr:nvSpPr>
      <xdr:spPr>
        <a:xfrm>
          <a:off x="15798800" y="240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115697</xdr:rowOff>
    </xdr:from>
    <xdr:to>
      <xdr:col>22</xdr:col>
      <xdr:colOff>254000</xdr:colOff>
      <xdr:row>16</xdr:row>
      <xdr:rowOff>45847</xdr:rowOff>
    </xdr:to>
    <xdr:sp macro="" textlink="">
      <xdr:nvSpPr>
        <xdr:cNvPr id="454" name="円/楕円 453"/>
        <xdr:cNvSpPr/>
      </xdr:nvSpPr>
      <xdr:spPr>
        <a:xfrm>
          <a:off x="15240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56024</xdr:rowOff>
    </xdr:from>
    <xdr:ext cx="762000" cy="259045"/>
    <xdr:sp macro="" textlink="">
      <xdr:nvSpPr>
        <xdr:cNvPr id="455" name="テキスト ボックス 454"/>
        <xdr:cNvSpPr txBox="1"/>
      </xdr:nvSpPr>
      <xdr:spPr>
        <a:xfrm>
          <a:off x="14909800" y="245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148876</xdr:rowOff>
    </xdr:from>
    <xdr:to>
      <xdr:col>21</xdr:col>
      <xdr:colOff>50800</xdr:colOff>
      <xdr:row>16</xdr:row>
      <xdr:rowOff>79026</xdr:rowOff>
    </xdr:to>
    <xdr:sp macro="" textlink="">
      <xdr:nvSpPr>
        <xdr:cNvPr id="456" name="円/楕円 455"/>
        <xdr:cNvSpPr/>
      </xdr:nvSpPr>
      <xdr:spPr>
        <a:xfrm>
          <a:off x="14351000" y="27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89203</xdr:rowOff>
    </xdr:from>
    <xdr:ext cx="762000" cy="259045"/>
    <xdr:sp macro="" textlink="">
      <xdr:nvSpPr>
        <xdr:cNvPr id="457" name="テキスト ボックス 456"/>
        <xdr:cNvSpPr txBox="1"/>
      </xdr:nvSpPr>
      <xdr:spPr>
        <a:xfrm>
          <a:off x="14020800" y="24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58261</xdr:rowOff>
    </xdr:from>
    <xdr:to>
      <xdr:col>19</xdr:col>
      <xdr:colOff>533400</xdr:colOff>
      <xdr:row>16</xdr:row>
      <xdr:rowOff>159861</xdr:rowOff>
    </xdr:to>
    <xdr:sp macro="" textlink="">
      <xdr:nvSpPr>
        <xdr:cNvPr id="458" name="円/楕円 457"/>
        <xdr:cNvSpPr/>
      </xdr:nvSpPr>
      <xdr:spPr>
        <a:xfrm>
          <a:off x="13462000" y="28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170038</xdr:rowOff>
    </xdr:from>
    <xdr:ext cx="762000" cy="259045"/>
    <xdr:sp macro="" textlink="">
      <xdr:nvSpPr>
        <xdr:cNvPr id="459" name="テキスト ボックス 458"/>
        <xdr:cNvSpPr txBox="1"/>
      </xdr:nvSpPr>
      <xdr:spPr>
        <a:xfrm>
          <a:off x="13131800" y="257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72,317
68,466
5.11
23,188,251
22,069,697
1,088,590
13,630,030
16,342,288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本市は、職員の定数管理により平成</a:t>
          </a:r>
          <a:r>
            <a:rPr kumimoji="1" lang="en-US" altLang="ja-JP" sz="1300">
              <a:latin typeface="ＭＳ Ｐゴシック"/>
            </a:rPr>
            <a:t>6</a:t>
          </a:r>
          <a:r>
            <a:rPr kumimoji="1" lang="ja-JP" altLang="en-US" sz="1300">
              <a:latin typeface="ＭＳ Ｐゴシック"/>
            </a:rPr>
            <a:t>年から定員の削減を実施し人件費の削減に努め、また民間委託や非常勤職員の活用に取り組んできたが、今後においても、事業の効率化をよりいっそう図るとともに、民間活力の積極的な活用などに取り組み、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62230</xdr:rowOff>
    </xdr:to>
    <xdr:cxnSp macro="">
      <xdr:nvCxnSpPr>
        <xdr:cNvPr id="64" name="直線コネクタ 63"/>
        <xdr:cNvCxnSpPr/>
      </xdr:nvCxnSpPr>
      <xdr:spPr>
        <a:xfrm flipV="1">
          <a:off x="3987800" y="6344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xdr:rowOff>
    </xdr:from>
    <xdr:to>
      <xdr:col>5</xdr:col>
      <xdr:colOff>549275</xdr:colOff>
      <xdr:row>37</xdr:row>
      <xdr:rowOff>62230</xdr:rowOff>
    </xdr:to>
    <xdr:cxnSp macro="">
      <xdr:nvCxnSpPr>
        <xdr:cNvPr id="67" name="直線コネクタ 66"/>
        <xdr:cNvCxnSpPr/>
      </xdr:nvCxnSpPr>
      <xdr:spPr>
        <a:xfrm>
          <a:off x="3098800" y="636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38</xdr:row>
      <xdr:rowOff>88900</xdr:rowOff>
    </xdr:to>
    <xdr:cxnSp macro="">
      <xdr:nvCxnSpPr>
        <xdr:cNvPr id="70" name="直線コネクタ 69"/>
        <xdr:cNvCxnSpPr/>
      </xdr:nvCxnSpPr>
      <xdr:spPr>
        <a:xfrm flipV="1">
          <a:off x="2209800" y="63601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38</xdr:row>
      <xdr:rowOff>111760</xdr:rowOff>
    </xdr:to>
    <xdr:cxnSp macro="">
      <xdr:nvCxnSpPr>
        <xdr:cNvPr id="73" name="直線コネクタ 72"/>
        <xdr:cNvCxnSpPr/>
      </xdr:nvCxnSpPr>
      <xdr:spPr>
        <a:xfrm flipV="1">
          <a:off x="1320800" y="660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7" name="テキスト ボックス 76"/>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3" name="円/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138447</xdr:rowOff>
    </xdr:from>
    <xdr:ext cx="762000" cy="259045"/>
    <xdr:sp macro="" textlink="">
      <xdr:nvSpPr>
        <xdr:cNvPr id="84"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5" name="円/楕円 84"/>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97807</xdr:rowOff>
    </xdr:from>
    <xdr:ext cx="736600" cy="259045"/>
    <xdr:sp macro="" textlink="">
      <xdr:nvSpPr>
        <xdr:cNvPr id="86" name="テキスト ボックス 85"/>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137160</xdr:rowOff>
    </xdr:from>
    <xdr:to>
      <xdr:col>4</xdr:col>
      <xdr:colOff>396875</xdr:colOff>
      <xdr:row>37</xdr:row>
      <xdr:rowOff>67310</xdr:rowOff>
    </xdr:to>
    <xdr:sp macro="" textlink="">
      <xdr:nvSpPr>
        <xdr:cNvPr id="87" name="円/楕円 86"/>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77487</xdr:rowOff>
    </xdr:from>
    <xdr:ext cx="762000" cy="259045"/>
    <xdr:sp macro="" textlink="">
      <xdr:nvSpPr>
        <xdr:cNvPr id="88" name="テキスト ボックス 87"/>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89" name="円/楕円 88"/>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0" name="テキスト ボックス 89"/>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1" name="円/楕円 90"/>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2" name="テキスト ボックス 91"/>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類似団体内平均を上回っているのは、業務の民間委託や指定管理者制度、非常勤職員の活用を図った結果、人件費から物件費へのシフトが起きているためである。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43180</xdr:rowOff>
    </xdr:from>
    <xdr:to>
      <xdr:col>24</xdr:col>
      <xdr:colOff>31750</xdr:colOff>
      <xdr:row>18</xdr:row>
      <xdr:rowOff>96520</xdr:rowOff>
    </xdr:to>
    <xdr:cxnSp macro="">
      <xdr:nvCxnSpPr>
        <xdr:cNvPr id="125" name="直線コネクタ 124"/>
        <xdr:cNvCxnSpPr/>
      </xdr:nvCxnSpPr>
      <xdr:spPr>
        <a:xfrm>
          <a:off x="15671800" y="3129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43180</xdr:rowOff>
    </xdr:from>
    <xdr:to>
      <xdr:col>22</xdr:col>
      <xdr:colOff>565150</xdr:colOff>
      <xdr:row>18</xdr:row>
      <xdr:rowOff>58420</xdr:rowOff>
    </xdr:to>
    <xdr:cxnSp macro="">
      <xdr:nvCxnSpPr>
        <xdr:cNvPr id="128" name="直線コネクタ 127"/>
        <xdr:cNvCxnSpPr/>
      </xdr:nvCxnSpPr>
      <xdr:spPr>
        <a:xfrm flipV="1">
          <a:off x="14782800" y="3129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58420</xdr:rowOff>
    </xdr:from>
    <xdr:to>
      <xdr:col>21</xdr:col>
      <xdr:colOff>361950</xdr:colOff>
      <xdr:row>18</xdr:row>
      <xdr:rowOff>58420</xdr:rowOff>
    </xdr:to>
    <xdr:cxnSp macro="">
      <xdr:nvCxnSpPr>
        <xdr:cNvPr id="131" name="直線コネクタ 130"/>
        <xdr:cNvCxnSpPr/>
      </xdr:nvCxnSpPr>
      <xdr:spPr>
        <a:xfrm>
          <a:off x="13893800" y="3144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161290</xdr:rowOff>
    </xdr:from>
    <xdr:to>
      <xdr:col>20</xdr:col>
      <xdr:colOff>158750</xdr:colOff>
      <xdr:row>18</xdr:row>
      <xdr:rowOff>58420</xdr:rowOff>
    </xdr:to>
    <xdr:cxnSp macro="">
      <xdr:nvCxnSpPr>
        <xdr:cNvPr id="134" name="直線コネクタ 133"/>
        <xdr:cNvCxnSpPr/>
      </xdr:nvCxnSpPr>
      <xdr:spPr>
        <a:xfrm>
          <a:off x="13004800" y="3075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8" name="テキスト ボックス 137"/>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45720</xdr:rowOff>
    </xdr:from>
    <xdr:to>
      <xdr:col>24</xdr:col>
      <xdr:colOff>82550</xdr:colOff>
      <xdr:row>18</xdr:row>
      <xdr:rowOff>147320</xdr:rowOff>
    </xdr:to>
    <xdr:sp macro="" textlink="">
      <xdr:nvSpPr>
        <xdr:cNvPr id="144" name="円/楕円 143"/>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17797</xdr:rowOff>
    </xdr:from>
    <xdr:ext cx="762000" cy="259045"/>
    <xdr:sp macro="" textlink="">
      <xdr:nvSpPr>
        <xdr:cNvPr id="145" name="物件費該当値テキスト"/>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163830</xdr:rowOff>
    </xdr:from>
    <xdr:to>
      <xdr:col>22</xdr:col>
      <xdr:colOff>615950</xdr:colOff>
      <xdr:row>18</xdr:row>
      <xdr:rowOff>93980</xdr:rowOff>
    </xdr:to>
    <xdr:sp macro="" textlink="">
      <xdr:nvSpPr>
        <xdr:cNvPr id="146" name="円/楕円 145"/>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78757</xdr:rowOff>
    </xdr:from>
    <xdr:ext cx="736600" cy="259045"/>
    <xdr:sp macro="" textlink="">
      <xdr:nvSpPr>
        <xdr:cNvPr id="147" name="テキスト ボックス 146"/>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xdr:rowOff>
    </xdr:from>
    <xdr:to>
      <xdr:col>21</xdr:col>
      <xdr:colOff>412750</xdr:colOff>
      <xdr:row>18</xdr:row>
      <xdr:rowOff>109220</xdr:rowOff>
    </xdr:to>
    <xdr:sp macro="" textlink="">
      <xdr:nvSpPr>
        <xdr:cNvPr id="148" name="円/楕円 147"/>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93997</xdr:rowOff>
    </xdr:from>
    <xdr:ext cx="762000" cy="259045"/>
    <xdr:sp macro="" textlink="">
      <xdr:nvSpPr>
        <xdr:cNvPr id="149" name="テキスト ボックス 148"/>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xdr:rowOff>
    </xdr:from>
    <xdr:to>
      <xdr:col>20</xdr:col>
      <xdr:colOff>209550</xdr:colOff>
      <xdr:row>18</xdr:row>
      <xdr:rowOff>109220</xdr:rowOff>
    </xdr:to>
    <xdr:sp macro="" textlink="">
      <xdr:nvSpPr>
        <xdr:cNvPr id="150" name="円/楕円 149"/>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93997</xdr:rowOff>
    </xdr:from>
    <xdr:ext cx="762000" cy="259045"/>
    <xdr:sp macro="" textlink="">
      <xdr:nvSpPr>
        <xdr:cNvPr id="151" name="テキスト ボックス 150"/>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110490</xdr:rowOff>
    </xdr:from>
    <xdr:to>
      <xdr:col>19</xdr:col>
      <xdr:colOff>6350</xdr:colOff>
      <xdr:row>18</xdr:row>
      <xdr:rowOff>40640</xdr:rowOff>
    </xdr:to>
    <xdr:sp macro="" textlink="">
      <xdr:nvSpPr>
        <xdr:cNvPr id="152" name="円/楕円 151"/>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25417</xdr:rowOff>
    </xdr:from>
    <xdr:ext cx="762000" cy="259045"/>
    <xdr:sp macro="" textlink="">
      <xdr:nvSpPr>
        <xdr:cNvPr id="153" name="テキスト ボックス 152"/>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っており、年々上昇傾向にある。年度間において、多少の増減はあるものの、高い水準となる要因としては、自立支援給付事業費やこども医療給付費、生活保護費のほか、子育て支援施策として、待機児童の解消を目指し、民間認可保育園の増設を実施していることなどが挙げら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111760</xdr:rowOff>
    </xdr:from>
    <xdr:to>
      <xdr:col>7</xdr:col>
      <xdr:colOff>15875</xdr:colOff>
      <xdr:row>56</xdr:row>
      <xdr:rowOff>149860</xdr:rowOff>
    </xdr:to>
    <xdr:cxnSp macro="">
      <xdr:nvCxnSpPr>
        <xdr:cNvPr id="186" name="直線コネクタ 185"/>
        <xdr:cNvCxnSpPr/>
      </xdr:nvCxnSpPr>
      <xdr:spPr>
        <a:xfrm>
          <a:off x="3987800" y="9712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111760</xdr:rowOff>
    </xdr:to>
    <xdr:cxnSp macro="">
      <xdr:nvCxnSpPr>
        <xdr:cNvPr id="189" name="直線コネクタ 188"/>
        <xdr:cNvCxnSpPr/>
      </xdr:nvCxnSpPr>
      <xdr:spPr>
        <a:xfrm>
          <a:off x="3098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88900</xdr:rowOff>
    </xdr:to>
    <xdr:cxnSp macro="">
      <xdr:nvCxnSpPr>
        <xdr:cNvPr id="192" name="直線コネクタ 191"/>
        <xdr:cNvCxnSpPr/>
      </xdr:nvCxnSpPr>
      <xdr:spPr>
        <a:xfrm>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27940</xdr:rowOff>
    </xdr:from>
    <xdr:to>
      <xdr:col>3</xdr:col>
      <xdr:colOff>142875</xdr:colOff>
      <xdr:row>56</xdr:row>
      <xdr:rowOff>50800</xdr:rowOff>
    </xdr:to>
    <xdr:cxnSp macro="">
      <xdr:nvCxnSpPr>
        <xdr:cNvPr id="195" name="直線コネクタ 194"/>
        <xdr:cNvCxnSpPr/>
      </xdr:nvCxnSpPr>
      <xdr:spPr>
        <a:xfrm>
          <a:off x="1320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146067</xdr:rowOff>
    </xdr:from>
    <xdr:ext cx="762000" cy="259045"/>
    <xdr:sp macro="" textlink="">
      <xdr:nvSpPr>
        <xdr:cNvPr id="199" name="テキスト ボックス 198"/>
        <xdr:cNvSpPr txBox="1"/>
      </xdr:nvSpPr>
      <xdr:spPr>
        <a:xfrm>
          <a:off x="939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99060</xdr:rowOff>
    </xdr:from>
    <xdr:to>
      <xdr:col>7</xdr:col>
      <xdr:colOff>66675</xdr:colOff>
      <xdr:row>57</xdr:row>
      <xdr:rowOff>29210</xdr:rowOff>
    </xdr:to>
    <xdr:sp macro="" textlink="">
      <xdr:nvSpPr>
        <xdr:cNvPr id="205" name="円/楕円 204"/>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71137</xdr:rowOff>
    </xdr:from>
    <xdr:ext cx="762000" cy="259045"/>
    <xdr:sp macro="" textlink="">
      <xdr:nvSpPr>
        <xdr:cNvPr id="206" name="扶助費該当値テキスト"/>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60960</xdr:rowOff>
    </xdr:from>
    <xdr:to>
      <xdr:col>5</xdr:col>
      <xdr:colOff>600075</xdr:colOff>
      <xdr:row>56</xdr:row>
      <xdr:rowOff>162560</xdr:rowOff>
    </xdr:to>
    <xdr:sp macro="" textlink="">
      <xdr:nvSpPr>
        <xdr:cNvPr id="207" name="円/楕円 206"/>
        <xdr:cNvSpPr/>
      </xdr:nvSpPr>
      <xdr:spPr>
        <a:xfrm>
          <a:off x="3937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147337</xdr:rowOff>
    </xdr:from>
    <xdr:ext cx="736600" cy="259045"/>
    <xdr:sp macro="" textlink="">
      <xdr:nvSpPr>
        <xdr:cNvPr id="208" name="テキスト ボックス 207"/>
        <xdr:cNvSpPr txBox="1"/>
      </xdr:nvSpPr>
      <xdr:spPr>
        <a:xfrm>
          <a:off x="3606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1" name="円/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2" name="テキスト ボックス 211"/>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148590</xdr:rowOff>
    </xdr:from>
    <xdr:to>
      <xdr:col>1</xdr:col>
      <xdr:colOff>676275</xdr:colOff>
      <xdr:row>56</xdr:row>
      <xdr:rowOff>78740</xdr:rowOff>
    </xdr:to>
    <xdr:sp macro="" textlink="">
      <xdr:nvSpPr>
        <xdr:cNvPr id="213" name="円/楕円 212"/>
        <xdr:cNvSpPr/>
      </xdr:nvSpPr>
      <xdr:spPr>
        <a:xfrm>
          <a:off x="1270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63517</xdr:rowOff>
    </xdr:from>
    <xdr:ext cx="762000" cy="259045"/>
    <xdr:sp macro="" textlink="">
      <xdr:nvSpPr>
        <xdr:cNvPr id="214" name="テキスト ボックス 213"/>
        <xdr:cNvSpPr txBox="1"/>
      </xdr:nvSpPr>
      <xdr:spPr>
        <a:xfrm>
          <a:off x="939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年度より性質別経費の計上方法の見直しを行ったため、類似団体内平均を下回っているものの、近年より高い水準となっている。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142240</xdr:rowOff>
    </xdr:to>
    <xdr:cxnSp macro="">
      <xdr:nvCxnSpPr>
        <xdr:cNvPr id="247" name="直線コネクタ 246"/>
        <xdr:cNvCxnSpPr/>
      </xdr:nvCxnSpPr>
      <xdr:spPr>
        <a:xfrm>
          <a:off x="15671800" y="9682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1270</xdr:rowOff>
    </xdr:from>
    <xdr:to>
      <xdr:col>22</xdr:col>
      <xdr:colOff>565150</xdr:colOff>
      <xdr:row>56</xdr:row>
      <xdr:rowOff>81280</xdr:rowOff>
    </xdr:to>
    <xdr:cxnSp macro="">
      <xdr:nvCxnSpPr>
        <xdr:cNvPr id="250" name="直線コネクタ 249"/>
        <xdr:cNvCxnSpPr/>
      </xdr:nvCxnSpPr>
      <xdr:spPr>
        <a:xfrm>
          <a:off x="14782800" y="94310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55</xdr:row>
      <xdr:rowOff>1270</xdr:rowOff>
    </xdr:to>
    <xdr:cxnSp macro="">
      <xdr:nvCxnSpPr>
        <xdr:cNvPr id="253" name="直線コネクタ 252"/>
        <xdr:cNvCxnSpPr/>
      </xdr:nvCxnSpPr>
      <xdr:spPr>
        <a:xfrm>
          <a:off x="13893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8890</xdr:rowOff>
    </xdr:to>
    <xdr:cxnSp macro="">
      <xdr:nvCxnSpPr>
        <xdr:cNvPr id="256" name="直線コネクタ 255"/>
        <xdr:cNvCxnSpPr/>
      </xdr:nvCxnSpPr>
      <xdr:spPr>
        <a:xfrm flipV="1">
          <a:off x="13004800" y="9431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66" name="円/楕円 265"/>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67"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8" name="円/楕円 267"/>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9" name="テキスト ボックス 268"/>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121920</xdr:rowOff>
    </xdr:from>
    <xdr:to>
      <xdr:col>21</xdr:col>
      <xdr:colOff>412750</xdr:colOff>
      <xdr:row>55</xdr:row>
      <xdr:rowOff>52070</xdr:rowOff>
    </xdr:to>
    <xdr:sp macro="" textlink="">
      <xdr:nvSpPr>
        <xdr:cNvPr id="270" name="円/楕円 269"/>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62247</xdr:rowOff>
    </xdr:from>
    <xdr:ext cx="762000" cy="259045"/>
    <xdr:sp macro="" textlink="">
      <xdr:nvSpPr>
        <xdr:cNvPr id="271" name="テキスト ボックス 27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72" name="円/楕円 271"/>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3" name="テキスト ボックス 272"/>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74" name="円/楕円 273"/>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75" name="テキスト ボックス 274"/>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類似団体内平均、全国平均、県平均ともに下回った。引き続き、各種補助制度については、その目的や効果などを常に検証し、適切で効果的な実現に努める。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35</xdr:row>
      <xdr:rowOff>161290</xdr:rowOff>
    </xdr:to>
    <xdr:cxnSp macro="">
      <xdr:nvCxnSpPr>
        <xdr:cNvPr id="305" name="直線コネクタ 304"/>
        <xdr:cNvCxnSpPr/>
      </xdr:nvCxnSpPr>
      <xdr:spPr>
        <a:xfrm>
          <a:off x="15671800" y="61346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36</xdr:row>
      <xdr:rowOff>90424</xdr:rowOff>
    </xdr:to>
    <xdr:cxnSp macro="">
      <xdr:nvCxnSpPr>
        <xdr:cNvPr id="308" name="直線コネクタ 307"/>
        <xdr:cNvCxnSpPr/>
      </xdr:nvCxnSpPr>
      <xdr:spPr>
        <a:xfrm flipV="1">
          <a:off x="14782800" y="61346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90424</xdr:rowOff>
    </xdr:to>
    <xdr:cxnSp macro="">
      <xdr:nvCxnSpPr>
        <xdr:cNvPr id="311" name="直線コネクタ 310"/>
        <xdr:cNvCxnSpPr/>
      </xdr:nvCxnSpPr>
      <xdr:spPr>
        <a:xfrm>
          <a:off x="13893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49276</xdr:rowOff>
    </xdr:to>
    <xdr:cxnSp macro="">
      <xdr:nvCxnSpPr>
        <xdr:cNvPr id="314" name="直線コネクタ 313"/>
        <xdr:cNvCxnSpPr/>
      </xdr:nvCxnSpPr>
      <xdr:spPr>
        <a:xfrm flipV="1">
          <a:off x="13004800" y="6198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18" name="テキスト ボックス 317"/>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4" name="円/楕円 323"/>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5"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26" name="円/楕円 325"/>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27" name="テキスト ボックス 326"/>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8" name="円/楕円 327"/>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126001</xdr:rowOff>
    </xdr:from>
    <xdr:ext cx="762000" cy="259045"/>
    <xdr:sp macro="" textlink="">
      <xdr:nvSpPr>
        <xdr:cNvPr id="329" name="テキスト ボックス 32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0" name="円/楕円 329"/>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31" name="テキスト ボックス 330"/>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2" name="円/楕円 331"/>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3" name="テキスト ボックス 33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は類似団体内平均を下回るが、公債費に準ずる債務負担行為に係るものに充当する一般財源等額については類似団体平均を大きく上回る。これは蕨市土地開発公社の借入金に対する債務負担が原因である。本課題の解消に向け、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9</a:t>
          </a:r>
          <a:r>
            <a:rPr kumimoji="1" lang="ja-JP" altLang="en-US" sz="1300">
              <a:latin typeface="ＭＳ Ｐゴシック"/>
            </a:rPr>
            <a:t>年間にわたる蕨市土地開発公社経営健全化計画を策定し、計画的な公社保有土地の買戻しを着実に実行しており、、公債費に準ずる債務負担行為に係るものに充当する一般財源等額の前年度比は</a:t>
          </a:r>
          <a:r>
            <a:rPr kumimoji="1" lang="en-US" altLang="ja-JP" sz="1300">
              <a:latin typeface="ＭＳ Ｐゴシック"/>
            </a:rPr>
            <a:t>174,262</a:t>
          </a:r>
          <a:r>
            <a:rPr kumimoji="1" lang="ja-JP" altLang="en-US" sz="1300">
              <a:latin typeface="ＭＳ Ｐゴシック"/>
            </a:rPr>
            <a:t>千円減少している。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40132</xdr:rowOff>
    </xdr:from>
    <xdr:to>
      <xdr:col>7</xdr:col>
      <xdr:colOff>15875</xdr:colOff>
      <xdr:row>76</xdr:row>
      <xdr:rowOff>44704</xdr:rowOff>
    </xdr:to>
    <xdr:cxnSp macro="">
      <xdr:nvCxnSpPr>
        <xdr:cNvPr id="363" name="直線コネクタ 362"/>
        <xdr:cNvCxnSpPr/>
      </xdr:nvCxnSpPr>
      <xdr:spPr>
        <a:xfrm flipV="1">
          <a:off x="3987800" y="13070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44704</xdr:rowOff>
    </xdr:from>
    <xdr:to>
      <xdr:col>5</xdr:col>
      <xdr:colOff>549275</xdr:colOff>
      <xdr:row>76</xdr:row>
      <xdr:rowOff>62992</xdr:rowOff>
    </xdr:to>
    <xdr:cxnSp macro="">
      <xdr:nvCxnSpPr>
        <xdr:cNvPr id="366" name="直線コネクタ 365"/>
        <xdr:cNvCxnSpPr/>
      </xdr:nvCxnSpPr>
      <xdr:spPr>
        <a:xfrm flipV="1">
          <a:off x="3098800" y="13074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62992</xdr:rowOff>
    </xdr:from>
    <xdr:to>
      <xdr:col>4</xdr:col>
      <xdr:colOff>346075</xdr:colOff>
      <xdr:row>76</xdr:row>
      <xdr:rowOff>127000</xdr:rowOff>
    </xdr:to>
    <xdr:cxnSp macro="">
      <xdr:nvCxnSpPr>
        <xdr:cNvPr id="369" name="直線コネクタ 368"/>
        <xdr:cNvCxnSpPr/>
      </xdr:nvCxnSpPr>
      <xdr:spPr>
        <a:xfrm flipV="1">
          <a:off x="2209800" y="130931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127000</xdr:rowOff>
    </xdr:to>
    <xdr:cxnSp macro="">
      <xdr:nvCxnSpPr>
        <xdr:cNvPr id="372" name="直線コネクタ 371"/>
        <xdr:cNvCxnSpPr/>
      </xdr:nvCxnSpPr>
      <xdr:spPr>
        <a:xfrm>
          <a:off x="1320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160782</xdr:rowOff>
    </xdr:from>
    <xdr:to>
      <xdr:col>7</xdr:col>
      <xdr:colOff>66675</xdr:colOff>
      <xdr:row>76</xdr:row>
      <xdr:rowOff>90932</xdr:rowOff>
    </xdr:to>
    <xdr:sp macro="" textlink="">
      <xdr:nvSpPr>
        <xdr:cNvPr id="382" name="円/楕円 381"/>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5859</xdr:rowOff>
    </xdr:from>
    <xdr:ext cx="762000" cy="259045"/>
    <xdr:sp macro="" textlink="">
      <xdr:nvSpPr>
        <xdr:cNvPr id="383"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165354</xdr:rowOff>
    </xdr:from>
    <xdr:to>
      <xdr:col>5</xdr:col>
      <xdr:colOff>600075</xdr:colOff>
      <xdr:row>76</xdr:row>
      <xdr:rowOff>95504</xdr:rowOff>
    </xdr:to>
    <xdr:sp macro="" textlink="">
      <xdr:nvSpPr>
        <xdr:cNvPr id="384" name="円/楕円 383"/>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105681</xdr:rowOff>
    </xdr:from>
    <xdr:ext cx="736600" cy="259045"/>
    <xdr:sp macro="" textlink="">
      <xdr:nvSpPr>
        <xdr:cNvPr id="385" name="テキスト ボックス 384"/>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xdr:rowOff>
    </xdr:from>
    <xdr:to>
      <xdr:col>4</xdr:col>
      <xdr:colOff>396875</xdr:colOff>
      <xdr:row>76</xdr:row>
      <xdr:rowOff>113792</xdr:rowOff>
    </xdr:to>
    <xdr:sp macro="" textlink="">
      <xdr:nvSpPr>
        <xdr:cNvPr id="386" name="円/楕円 385"/>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123969</xdr:rowOff>
    </xdr:from>
    <xdr:ext cx="762000" cy="259045"/>
    <xdr:sp macro="" textlink="">
      <xdr:nvSpPr>
        <xdr:cNvPr id="387" name="テキスト ボックス 386"/>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88" name="円/楕円 387"/>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89" name="テキスト ボックス 388"/>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0" name="円/楕円 389"/>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1" name="テキスト ボックス 390"/>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類似団体平均を上回っており、類似団体</a:t>
          </a:r>
          <a:r>
            <a:rPr kumimoji="1" lang="en-US" altLang="ja-JP" sz="1300">
              <a:latin typeface="ＭＳ Ｐゴシック"/>
            </a:rPr>
            <a:t>198</a:t>
          </a:r>
          <a:r>
            <a:rPr kumimoji="1" lang="ja-JP" altLang="en-US" sz="1300">
              <a:latin typeface="ＭＳ Ｐゴシック"/>
            </a:rPr>
            <a:t>団体のうち扶助費では</a:t>
          </a:r>
          <a:r>
            <a:rPr kumimoji="1" lang="en-US" altLang="ja-JP" sz="1300">
              <a:latin typeface="ＭＳ Ｐゴシック"/>
            </a:rPr>
            <a:t>180</a:t>
          </a:r>
          <a:r>
            <a:rPr kumimoji="1" lang="ja-JP" altLang="en-US" sz="1300">
              <a:latin typeface="ＭＳ Ｐゴシック"/>
            </a:rPr>
            <a:t>番目、物件費では</a:t>
          </a:r>
          <a:r>
            <a:rPr kumimoji="1" lang="en-US" altLang="ja-JP" sz="1300">
              <a:latin typeface="ＭＳ Ｐゴシック"/>
            </a:rPr>
            <a:t>162</a:t>
          </a:r>
          <a:r>
            <a:rPr kumimoji="1" lang="ja-JP" altLang="en-US" sz="1300">
              <a:latin typeface="ＭＳ Ｐゴシック"/>
            </a:rPr>
            <a:t>番目と経常収支比率を高める要因となっている。</a:t>
          </a:r>
        </a:p>
        <a:p>
          <a:r>
            <a:rPr kumimoji="1" lang="ja-JP" altLang="en-US" sz="1300">
              <a:latin typeface="ＭＳ Ｐゴシック"/>
            </a:rPr>
            <a:t>少子高齢化の進展や経済状況による影響などを受ける福祉関連経費については、社会的な要因が大きいところではあるが、引き続き、事業の見直しや適切な定員管理など、全体的な経費の節減を図る。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77</xdr:row>
      <xdr:rowOff>20320</xdr:rowOff>
    </xdr:to>
    <xdr:cxnSp macro="">
      <xdr:nvCxnSpPr>
        <xdr:cNvPr id="424" name="直線コネクタ 423"/>
        <xdr:cNvCxnSpPr/>
      </xdr:nvCxnSpPr>
      <xdr:spPr>
        <a:xfrm>
          <a:off x="15671800" y="1315338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77470</xdr:rowOff>
    </xdr:from>
    <xdr:to>
      <xdr:col>22</xdr:col>
      <xdr:colOff>565150</xdr:colOff>
      <xdr:row>76</xdr:row>
      <xdr:rowOff>123189</xdr:rowOff>
    </xdr:to>
    <xdr:cxnSp macro="">
      <xdr:nvCxnSpPr>
        <xdr:cNvPr id="427" name="直線コネクタ 426"/>
        <xdr:cNvCxnSpPr/>
      </xdr:nvCxnSpPr>
      <xdr:spPr>
        <a:xfrm>
          <a:off x="14782800" y="13107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76</xdr:row>
      <xdr:rowOff>127000</xdr:rowOff>
    </xdr:to>
    <xdr:cxnSp macro="">
      <xdr:nvCxnSpPr>
        <xdr:cNvPr id="430" name="直線コネクタ 429"/>
        <xdr:cNvCxnSpPr/>
      </xdr:nvCxnSpPr>
      <xdr:spPr>
        <a:xfrm flipV="1">
          <a:off x="13893800" y="131076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76</xdr:row>
      <xdr:rowOff>127000</xdr:rowOff>
    </xdr:to>
    <xdr:cxnSp macro="">
      <xdr:nvCxnSpPr>
        <xdr:cNvPr id="433" name="直線コネクタ 432"/>
        <xdr:cNvCxnSpPr/>
      </xdr:nvCxnSpPr>
      <xdr:spPr>
        <a:xfrm>
          <a:off x="13004800" y="13145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140970</xdr:rowOff>
    </xdr:from>
    <xdr:to>
      <xdr:col>24</xdr:col>
      <xdr:colOff>82550</xdr:colOff>
      <xdr:row>77</xdr:row>
      <xdr:rowOff>71120</xdr:rowOff>
    </xdr:to>
    <xdr:sp macro="" textlink="">
      <xdr:nvSpPr>
        <xdr:cNvPr id="443" name="円/楕円 442"/>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113047</xdr:rowOff>
    </xdr:from>
    <xdr:ext cx="762000" cy="259045"/>
    <xdr:sp macro="" textlink="">
      <xdr:nvSpPr>
        <xdr:cNvPr id="444" name="公債費以外該当値テキスト"/>
        <xdr:cNvSpPr txBox="1"/>
      </xdr:nvSpPr>
      <xdr:spPr>
        <a:xfrm>
          <a:off x="16598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45" name="円/楕円 444"/>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158766</xdr:rowOff>
    </xdr:from>
    <xdr:ext cx="736600" cy="259045"/>
    <xdr:sp macro="" textlink="">
      <xdr:nvSpPr>
        <xdr:cNvPr id="446" name="テキスト ボックス 445"/>
        <xdr:cNvSpPr txBox="1"/>
      </xdr:nvSpPr>
      <xdr:spPr>
        <a:xfrm>
          <a:off x="15290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26670</xdr:rowOff>
    </xdr:from>
    <xdr:to>
      <xdr:col>21</xdr:col>
      <xdr:colOff>412750</xdr:colOff>
      <xdr:row>76</xdr:row>
      <xdr:rowOff>128270</xdr:rowOff>
    </xdr:to>
    <xdr:sp macro="" textlink="">
      <xdr:nvSpPr>
        <xdr:cNvPr id="447" name="円/楕円 446"/>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113047</xdr:rowOff>
    </xdr:from>
    <xdr:ext cx="762000" cy="259045"/>
    <xdr:sp macro="" textlink="">
      <xdr:nvSpPr>
        <xdr:cNvPr id="448" name="テキスト ボックス 447"/>
        <xdr:cNvSpPr txBox="1"/>
      </xdr:nvSpPr>
      <xdr:spPr>
        <a:xfrm>
          <a:off x="14401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49" name="円/楕円 448"/>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50" name="テキスト ボックス 449"/>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51" name="円/楕円 450"/>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151147</xdr:rowOff>
    </xdr:from>
    <xdr:ext cx="762000" cy="259045"/>
    <xdr:sp macro="" textlink="">
      <xdr:nvSpPr>
        <xdr:cNvPr id="452" name="テキスト ボックス 451"/>
        <xdr:cNvSpPr txBox="1"/>
      </xdr:nvSpPr>
      <xdr:spPr>
        <a:xfrm>
          <a:off x="12623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141821</xdr:rowOff>
    </xdr:from>
    <xdr:to>
      <xdr:col>4</xdr:col>
      <xdr:colOff>1117600</xdr:colOff>
      <xdr:row>18</xdr:row>
      <xdr:rowOff>151438</xdr:rowOff>
    </xdr:to>
    <xdr:cxnSp macro="">
      <xdr:nvCxnSpPr>
        <xdr:cNvPr id="52" name="直線コネクタ 51"/>
        <xdr:cNvCxnSpPr/>
      </xdr:nvCxnSpPr>
      <xdr:spPr bwMode="auto">
        <a:xfrm flipV="1">
          <a:off x="5003800" y="3275546"/>
          <a:ext cx="647700" cy="9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146181</xdr:rowOff>
    </xdr:from>
    <xdr:to>
      <xdr:col>4</xdr:col>
      <xdr:colOff>469900</xdr:colOff>
      <xdr:row>18</xdr:row>
      <xdr:rowOff>151438</xdr:rowOff>
    </xdr:to>
    <xdr:cxnSp macro="">
      <xdr:nvCxnSpPr>
        <xdr:cNvPr id="55" name="直線コネクタ 54"/>
        <xdr:cNvCxnSpPr/>
      </xdr:nvCxnSpPr>
      <xdr:spPr bwMode="auto">
        <a:xfrm>
          <a:off x="4305300" y="3279906"/>
          <a:ext cx="698500" cy="5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72359</xdr:rowOff>
    </xdr:from>
    <xdr:to>
      <xdr:col>3</xdr:col>
      <xdr:colOff>904875</xdr:colOff>
      <xdr:row>18</xdr:row>
      <xdr:rowOff>146181</xdr:rowOff>
    </xdr:to>
    <xdr:cxnSp macro="">
      <xdr:nvCxnSpPr>
        <xdr:cNvPr id="58" name="直線コネクタ 57"/>
        <xdr:cNvCxnSpPr/>
      </xdr:nvCxnSpPr>
      <xdr:spPr bwMode="auto">
        <a:xfrm>
          <a:off x="3606800" y="3206084"/>
          <a:ext cx="698500" cy="73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52504</xdr:rowOff>
    </xdr:from>
    <xdr:to>
      <xdr:col>3</xdr:col>
      <xdr:colOff>206375</xdr:colOff>
      <xdr:row>18</xdr:row>
      <xdr:rowOff>72359</xdr:rowOff>
    </xdr:to>
    <xdr:cxnSp macro="">
      <xdr:nvCxnSpPr>
        <xdr:cNvPr id="61" name="直線コネクタ 60"/>
        <xdr:cNvCxnSpPr/>
      </xdr:nvCxnSpPr>
      <xdr:spPr bwMode="auto">
        <a:xfrm>
          <a:off x="2908300" y="3186229"/>
          <a:ext cx="698500" cy="1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88571</xdr:rowOff>
    </xdr:from>
    <xdr:ext cx="762000" cy="259045"/>
    <xdr:sp macro="" textlink="">
      <xdr:nvSpPr>
        <xdr:cNvPr id="65" name="テキスト ボックス 64"/>
        <xdr:cNvSpPr txBox="1"/>
      </xdr:nvSpPr>
      <xdr:spPr>
        <a:xfrm>
          <a:off x="2527300" y="322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91021</xdr:rowOff>
    </xdr:from>
    <xdr:to>
      <xdr:col>5</xdr:col>
      <xdr:colOff>34925</xdr:colOff>
      <xdr:row>19</xdr:row>
      <xdr:rowOff>21171</xdr:rowOff>
    </xdr:to>
    <xdr:sp macro="" textlink="">
      <xdr:nvSpPr>
        <xdr:cNvPr id="71" name="円/楕円 70"/>
        <xdr:cNvSpPr/>
      </xdr:nvSpPr>
      <xdr:spPr bwMode="auto">
        <a:xfrm>
          <a:off x="5600700" y="322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63098</xdr:rowOff>
    </xdr:from>
    <xdr:ext cx="762000" cy="259045"/>
    <xdr:sp macro="" textlink="">
      <xdr:nvSpPr>
        <xdr:cNvPr id="72" name="人口1人当たり決算額の推移該当値テキスト130"/>
        <xdr:cNvSpPr txBox="1"/>
      </xdr:nvSpPr>
      <xdr:spPr>
        <a:xfrm>
          <a:off x="5740400" y="319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100638</xdr:rowOff>
    </xdr:from>
    <xdr:to>
      <xdr:col>4</xdr:col>
      <xdr:colOff>520700</xdr:colOff>
      <xdr:row>19</xdr:row>
      <xdr:rowOff>30788</xdr:rowOff>
    </xdr:to>
    <xdr:sp macro="" textlink="">
      <xdr:nvSpPr>
        <xdr:cNvPr id="73" name="円/楕円 72"/>
        <xdr:cNvSpPr/>
      </xdr:nvSpPr>
      <xdr:spPr bwMode="auto">
        <a:xfrm>
          <a:off x="4953000" y="323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15565</xdr:rowOff>
    </xdr:from>
    <xdr:ext cx="736600" cy="259045"/>
    <xdr:sp macro="" textlink="">
      <xdr:nvSpPr>
        <xdr:cNvPr id="74" name="テキスト ボックス 73"/>
        <xdr:cNvSpPr txBox="1"/>
      </xdr:nvSpPr>
      <xdr:spPr>
        <a:xfrm>
          <a:off x="4622800" y="332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95381</xdr:rowOff>
    </xdr:from>
    <xdr:to>
      <xdr:col>3</xdr:col>
      <xdr:colOff>955675</xdr:colOff>
      <xdr:row>19</xdr:row>
      <xdr:rowOff>25531</xdr:rowOff>
    </xdr:to>
    <xdr:sp macro="" textlink="">
      <xdr:nvSpPr>
        <xdr:cNvPr id="75" name="円/楕円 74"/>
        <xdr:cNvSpPr/>
      </xdr:nvSpPr>
      <xdr:spPr bwMode="auto">
        <a:xfrm>
          <a:off x="4254500" y="322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10308</xdr:rowOff>
    </xdr:from>
    <xdr:ext cx="762000" cy="259045"/>
    <xdr:sp macro="" textlink="">
      <xdr:nvSpPr>
        <xdr:cNvPr id="76" name="テキスト ボックス 75"/>
        <xdr:cNvSpPr txBox="1"/>
      </xdr:nvSpPr>
      <xdr:spPr>
        <a:xfrm>
          <a:off x="3924300" y="331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60,242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21559</xdr:rowOff>
    </xdr:from>
    <xdr:to>
      <xdr:col>3</xdr:col>
      <xdr:colOff>257175</xdr:colOff>
      <xdr:row>18</xdr:row>
      <xdr:rowOff>123159</xdr:rowOff>
    </xdr:to>
    <xdr:sp macro="" textlink="">
      <xdr:nvSpPr>
        <xdr:cNvPr id="77" name="円/楕円 76"/>
        <xdr:cNvSpPr/>
      </xdr:nvSpPr>
      <xdr:spPr bwMode="auto">
        <a:xfrm>
          <a:off x="3556000" y="315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107936</xdr:rowOff>
    </xdr:from>
    <xdr:ext cx="762000" cy="259045"/>
    <xdr:sp macro="" textlink="">
      <xdr:nvSpPr>
        <xdr:cNvPr id="78" name="テキスト ボックス 77"/>
        <xdr:cNvSpPr txBox="1"/>
      </xdr:nvSpPr>
      <xdr:spPr>
        <a:xfrm>
          <a:off x="3225800" y="32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64,763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1704</xdr:rowOff>
    </xdr:from>
    <xdr:to>
      <xdr:col>2</xdr:col>
      <xdr:colOff>692150</xdr:colOff>
      <xdr:row>18</xdr:row>
      <xdr:rowOff>103304</xdr:rowOff>
    </xdr:to>
    <xdr:sp macro="" textlink="">
      <xdr:nvSpPr>
        <xdr:cNvPr id="79" name="円/楕円 78"/>
        <xdr:cNvSpPr/>
      </xdr:nvSpPr>
      <xdr:spPr bwMode="auto">
        <a:xfrm>
          <a:off x="2857500" y="313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113481</xdr:rowOff>
    </xdr:from>
    <xdr:ext cx="762000" cy="259045"/>
    <xdr:sp macro="" textlink="">
      <xdr:nvSpPr>
        <xdr:cNvPr id="80" name="テキスト ボックス 79"/>
        <xdr:cNvSpPr txBox="1"/>
      </xdr:nvSpPr>
      <xdr:spPr>
        <a:xfrm>
          <a:off x="2527300" y="290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54991</xdr:rowOff>
    </xdr:from>
    <xdr:to>
      <xdr:col>4</xdr:col>
      <xdr:colOff>1117600</xdr:colOff>
      <xdr:row>36</xdr:row>
      <xdr:rowOff>87471</xdr:rowOff>
    </xdr:to>
    <xdr:cxnSp macro="">
      <xdr:nvCxnSpPr>
        <xdr:cNvPr id="113" name="直線コネクタ 112"/>
        <xdr:cNvCxnSpPr/>
      </xdr:nvCxnSpPr>
      <xdr:spPr bwMode="auto">
        <a:xfrm>
          <a:off x="5003800" y="7008241"/>
          <a:ext cx="647700" cy="32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54991</xdr:rowOff>
    </xdr:from>
    <xdr:to>
      <xdr:col>4</xdr:col>
      <xdr:colOff>469900</xdr:colOff>
      <xdr:row>36</xdr:row>
      <xdr:rowOff>77984</xdr:rowOff>
    </xdr:to>
    <xdr:cxnSp macro="">
      <xdr:nvCxnSpPr>
        <xdr:cNvPr id="116" name="直線コネクタ 115"/>
        <xdr:cNvCxnSpPr/>
      </xdr:nvCxnSpPr>
      <xdr:spPr bwMode="auto">
        <a:xfrm flipV="1">
          <a:off x="4305300" y="7008241"/>
          <a:ext cx="698500" cy="22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77984</xdr:rowOff>
    </xdr:from>
    <xdr:to>
      <xdr:col>3</xdr:col>
      <xdr:colOff>904875</xdr:colOff>
      <xdr:row>36</xdr:row>
      <xdr:rowOff>128639</xdr:rowOff>
    </xdr:to>
    <xdr:cxnSp macro="">
      <xdr:nvCxnSpPr>
        <xdr:cNvPr id="119" name="直線コネクタ 118"/>
        <xdr:cNvCxnSpPr/>
      </xdr:nvCxnSpPr>
      <xdr:spPr bwMode="auto">
        <a:xfrm flipV="1">
          <a:off x="3606800" y="7031234"/>
          <a:ext cx="698500" cy="50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22187</xdr:rowOff>
    </xdr:from>
    <xdr:to>
      <xdr:col>3</xdr:col>
      <xdr:colOff>206375</xdr:colOff>
      <xdr:row>36</xdr:row>
      <xdr:rowOff>128639</xdr:rowOff>
    </xdr:to>
    <xdr:cxnSp macro="">
      <xdr:nvCxnSpPr>
        <xdr:cNvPr id="122" name="直線コネクタ 121"/>
        <xdr:cNvCxnSpPr/>
      </xdr:nvCxnSpPr>
      <xdr:spPr bwMode="auto">
        <a:xfrm>
          <a:off x="2908300" y="6975437"/>
          <a:ext cx="698500" cy="10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36671</xdr:rowOff>
    </xdr:from>
    <xdr:to>
      <xdr:col>5</xdr:col>
      <xdr:colOff>34925</xdr:colOff>
      <xdr:row>36</xdr:row>
      <xdr:rowOff>138271</xdr:rowOff>
    </xdr:to>
    <xdr:sp macro="" textlink="">
      <xdr:nvSpPr>
        <xdr:cNvPr id="132" name="円/楕円 131"/>
        <xdr:cNvSpPr/>
      </xdr:nvSpPr>
      <xdr:spPr bwMode="auto">
        <a:xfrm>
          <a:off x="5600700" y="6989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8748</xdr:rowOff>
    </xdr:from>
    <xdr:ext cx="762000" cy="259045"/>
    <xdr:sp macro="" textlink="">
      <xdr:nvSpPr>
        <xdr:cNvPr id="133" name="人口1人当たり決算額の推移該当値テキスト445"/>
        <xdr:cNvSpPr txBox="1"/>
      </xdr:nvSpPr>
      <xdr:spPr>
        <a:xfrm>
          <a:off x="5740400" y="696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4191</xdr:rowOff>
    </xdr:from>
    <xdr:to>
      <xdr:col>4</xdr:col>
      <xdr:colOff>520700</xdr:colOff>
      <xdr:row>36</xdr:row>
      <xdr:rowOff>105791</xdr:rowOff>
    </xdr:to>
    <xdr:sp macro="" textlink="">
      <xdr:nvSpPr>
        <xdr:cNvPr id="134" name="円/楕円 133"/>
        <xdr:cNvSpPr/>
      </xdr:nvSpPr>
      <xdr:spPr bwMode="auto">
        <a:xfrm>
          <a:off x="4953000" y="695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90568</xdr:rowOff>
    </xdr:from>
    <xdr:ext cx="736600" cy="259045"/>
    <xdr:sp macro="" textlink="">
      <xdr:nvSpPr>
        <xdr:cNvPr id="135" name="テキスト ボックス 134"/>
        <xdr:cNvSpPr txBox="1"/>
      </xdr:nvSpPr>
      <xdr:spPr>
        <a:xfrm>
          <a:off x="4622800" y="704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27184</xdr:rowOff>
    </xdr:from>
    <xdr:to>
      <xdr:col>3</xdr:col>
      <xdr:colOff>955675</xdr:colOff>
      <xdr:row>36</xdr:row>
      <xdr:rowOff>128784</xdr:rowOff>
    </xdr:to>
    <xdr:sp macro="" textlink="">
      <xdr:nvSpPr>
        <xdr:cNvPr id="136" name="円/楕円 135"/>
        <xdr:cNvSpPr/>
      </xdr:nvSpPr>
      <xdr:spPr bwMode="auto">
        <a:xfrm>
          <a:off x="4254500" y="698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113561</xdr:rowOff>
    </xdr:from>
    <xdr:ext cx="762000" cy="259045"/>
    <xdr:sp macro="" textlink="">
      <xdr:nvSpPr>
        <xdr:cNvPr id="137" name="テキスト ボックス 136"/>
        <xdr:cNvSpPr txBox="1"/>
      </xdr:nvSpPr>
      <xdr:spPr>
        <a:xfrm>
          <a:off x="3924300" y="706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77839</xdr:rowOff>
    </xdr:from>
    <xdr:to>
      <xdr:col>3</xdr:col>
      <xdr:colOff>257175</xdr:colOff>
      <xdr:row>37</xdr:row>
      <xdr:rowOff>7989</xdr:rowOff>
    </xdr:to>
    <xdr:sp macro="" textlink="">
      <xdr:nvSpPr>
        <xdr:cNvPr id="138" name="円/楕円 137"/>
        <xdr:cNvSpPr/>
      </xdr:nvSpPr>
      <xdr:spPr bwMode="auto">
        <a:xfrm>
          <a:off x="3556000" y="703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164216</xdr:rowOff>
    </xdr:from>
    <xdr:ext cx="762000" cy="259045"/>
    <xdr:sp macro="" textlink="">
      <xdr:nvSpPr>
        <xdr:cNvPr id="139" name="テキスト ボックス 138"/>
        <xdr:cNvSpPr txBox="1"/>
      </xdr:nvSpPr>
      <xdr:spPr>
        <a:xfrm>
          <a:off x="3225800" y="711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314287</xdr:rowOff>
    </xdr:from>
    <xdr:to>
      <xdr:col>2</xdr:col>
      <xdr:colOff>692150</xdr:colOff>
      <xdr:row>36</xdr:row>
      <xdr:rowOff>72987</xdr:rowOff>
    </xdr:to>
    <xdr:sp macro="" textlink="">
      <xdr:nvSpPr>
        <xdr:cNvPr id="140" name="円/楕円 139"/>
        <xdr:cNvSpPr/>
      </xdr:nvSpPr>
      <xdr:spPr bwMode="auto">
        <a:xfrm>
          <a:off x="2857500" y="692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57764</xdr:rowOff>
    </xdr:from>
    <xdr:ext cx="762000" cy="259045"/>
    <xdr:sp macro="" textlink="">
      <xdr:nvSpPr>
        <xdr:cNvPr id="141" name="テキスト ボックス 140"/>
        <xdr:cNvSpPr txBox="1"/>
      </xdr:nvSpPr>
      <xdr:spPr>
        <a:xfrm>
          <a:off x="2527300" y="701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財政調整基金については、標準財政規模に対し、平成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％を維持しており、平成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年度末残高は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億円弱となっている。実質収支額については、平成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％台を推移している。引き続き、健全な財政運営を図るため、財政調整基金の確保及び実質収支額の改善に努める。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年度までの標準財政規模比は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％程度で推移している。</a:t>
          </a:r>
        </a:p>
        <a:p>
          <a:r>
            <a:rPr kumimoji="1" lang="ja-JP" altLang="en-US" sz="1400">
              <a:latin typeface="ＭＳ ゴシック" pitchFamily="49" charset="-128"/>
              <a:ea typeface="ＭＳ ゴシック" pitchFamily="49" charset="-128"/>
            </a:rPr>
            <a:t>引き続き、各会計が黒字となるよう、健全な財政運営に努める。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元利償還金は、臨時財政対策債の発行額が増加している一方で、過去の償還案件の終了などにより、平成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百万程度の減額となっている。</a:t>
          </a:r>
        </a:p>
        <a:p>
          <a:r>
            <a:rPr kumimoji="1" lang="ja-JP" altLang="en-US" sz="1400">
              <a:latin typeface="ＭＳ ゴシック" pitchFamily="49" charset="-128"/>
              <a:ea typeface="ＭＳ ゴシック" pitchFamily="49" charset="-128"/>
            </a:rPr>
            <a:t>債務負担行為に基づく支出額の大部分は土地開発公社経営健全化計画に基づく土地の買戻し費用である。年度間の買戻し金額のばらつきがあるものの、同計画に基づき、今後も着実に実行していくものである。</a:t>
          </a:r>
        </a:p>
        <a:p>
          <a:r>
            <a:rPr kumimoji="1" lang="ja-JP" altLang="en-US" sz="1400">
              <a:latin typeface="ＭＳ ゴシック" pitchFamily="49" charset="-128"/>
              <a:ea typeface="ＭＳ ゴシック" pitchFamily="49" charset="-128"/>
            </a:rPr>
            <a:t>算入公債費等は、臨時財政対策債に対する基準財政需要額への算入額が増加している状況である。引き続き、他の財源確保を図り、市債に依存しない財政運営に努める。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債務負担行為に基づく支出予定額は、土地開発公社経営健全化計画に基づく土地の買戻しを着実に実行していることから、平成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1,660</a:t>
          </a:r>
          <a:r>
            <a:rPr kumimoji="1" lang="ja-JP" altLang="en-US" sz="1400">
              <a:latin typeface="ＭＳ ゴシック" pitchFamily="49" charset="-128"/>
              <a:ea typeface="ＭＳ ゴシック" pitchFamily="49" charset="-128"/>
            </a:rPr>
            <a:t>百万円の減額となるほか、退職手当負担見込額も減少傾向にあり、将来負担額は減少傾向にある。</a:t>
          </a:r>
        </a:p>
        <a:p>
          <a:r>
            <a:rPr kumimoji="1" lang="ja-JP" altLang="en-US" sz="1400">
              <a:latin typeface="ＭＳ ゴシック" pitchFamily="49" charset="-128"/>
              <a:ea typeface="ＭＳ ゴシック" pitchFamily="49" charset="-128"/>
            </a:rPr>
            <a:t>充当可能財源等は、臨時財政対策債の増加等により、基準財政需要額算入見込額が増額となっていることから、増加傾向にある。</a:t>
          </a:r>
        </a:p>
        <a:p>
          <a:r>
            <a:rPr kumimoji="1" lang="ja-JP" altLang="en-US" sz="1400">
              <a:latin typeface="ＭＳ ゴシック" pitchFamily="49" charset="-128"/>
              <a:ea typeface="ＭＳ ゴシック" pitchFamily="49" charset="-128"/>
            </a:rPr>
            <a:t>以上の要因から、本市の平成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年度将来負担比率は</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46.5</a:t>
          </a:r>
          <a:r>
            <a:rPr kumimoji="1" lang="ja-JP" altLang="en-US" sz="1400">
              <a:latin typeface="ＭＳ ゴシック" pitchFamily="49" charset="-128"/>
              <a:ea typeface="ＭＳ ゴシック" pitchFamily="49" charset="-128"/>
            </a:rPr>
            <a:t>％と比較すると</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％改善している。</a:t>
          </a:r>
        </a:p>
        <a:p>
          <a:r>
            <a:rPr kumimoji="1" lang="ja-JP" altLang="en-US" sz="1400">
              <a:latin typeface="ＭＳ ゴシック" pitchFamily="49" charset="-128"/>
              <a:ea typeface="ＭＳ ゴシック" pitchFamily="49" charset="-128"/>
            </a:rPr>
            <a:t>引き続き、将来世代に負担を先送りしないよう、財政の健全化に努める。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BY41" sqref="BY41:CM4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23188251</v>
      </c>
      <c r="BO4" s="349"/>
      <c r="BP4" s="349"/>
      <c r="BQ4" s="349"/>
      <c r="BR4" s="349"/>
      <c r="BS4" s="349"/>
      <c r="BT4" s="349"/>
      <c r="BU4" s="350"/>
      <c r="BV4" s="348">
        <v>23997151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v>
      </c>
      <c r="CU4" s="355"/>
      <c r="CV4" s="355"/>
      <c r="CW4" s="355"/>
      <c r="CX4" s="355"/>
      <c r="CY4" s="355"/>
      <c r="CZ4" s="355"/>
      <c r="DA4" s="356"/>
      <c r="DB4" s="354">
        <v>9.1999999999999993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22069697</v>
      </c>
      <c r="BO5" s="386"/>
      <c r="BP5" s="386"/>
      <c r="BQ5" s="386"/>
      <c r="BR5" s="386"/>
      <c r="BS5" s="386"/>
      <c r="BT5" s="386"/>
      <c r="BU5" s="387"/>
      <c r="BV5" s="385">
        <v>22727422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89.3</v>
      </c>
      <c r="CU5" s="383"/>
      <c r="CV5" s="383"/>
      <c r="CW5" s="383"/>
      <c r="CX5" s="383"/>
      <c r="CY5" s="383"/>
      <c r="CZ5" s="383"/>
      <c r="DA5" s="384"/>
      <c r="DB5" s="382">
        <v>87.6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1118554</v>
      </c>
      <c r="BO6" s="386"/>
      <c r="BP6" s="386"/>
      <c r="BQ6" s="386"/>
      <c r="BR6" s="386"/>
      <c r="BS6" s="386"/>
      <c r="BT6" s="386"/>
      <c r="BU6" s="387"/>
      <c r="BV6" s="385">
        <v>1269729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v>
      </c>
      <c r="CU6" s="423"/>
      <c r="CV6" s="423"/>
      <c r="CW6" s="423"/>
      <c r="CX6" s="423"/>
      <c r="CY6" s="423"/>
      <c r="CZ6" s="423"/>
      <c r="DA6" s="424"/>
      <c r="DB6" s="422">
        <v>96.9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29964</v>
      </c>
      <c r="BO7" s="386"/>
      <c r="BP7" s="386"/>
      <c r="BQ7" s="386"/>
      <c r="BR7" s="386"/>
      <c r="BS7" s="386"/>
      <c r="BT7" s="386"/>
      <c r="BU7" s="387"/>
      <c r="BV7" s="385">
        <v>5960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13630030</v>
      </c>
      <c r="CU7" s="386"/>
      <c r="CV7" s="386"/>
      <c r="CW7" s="386"/>
      <c r="CX7" s="386"/>
      <c r="CY7" s="386"/>
      <c r="CZ7" s="386"/>
      <c r="DA7" s="387"/>
      <c r="DB7" s="385">
        <v>13778725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1088590</v>
      </c>
      <c r="BO8" s="386"/>
      <c r="BP8" s="386"/>
      <c r="BQ8" s="386"/>
      <c r="BR8" s="386"/>
      <c r="BS8" s="386"/>
      <c r="BT8" s="386"/>
      <c r="BU8" s="387"/>
      <c r="BV8" s="385">
        <v>1263769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0.84</v>
      </c>
      <c r="CU8" s="426"/>
      <c r="CV8" s="426"/>
      <c r="CW8" s="426"/>
      <c r="CX8" s="426"/>
      <c r="CY8" s="426"/>
      <c r="CZ8" s="426"/>
      <c r="DA8" s="427"/>
      <c r="DB8" s="425">
        <v>0.84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71502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-175179</v>
      </c>
      <c r="BO9" s="386"/>
      <c r="BP9" s="386"/>
      <c r="BQ9" s="386"/>
      <c r="BR9" s="386"/>
      <c r="BS9" s="386"/>
      <c r="BT9" s="386"/>
      <c r="BU9" s="387"/>
      <c r="BV9" s="385">
        <v>245792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8.8000000000000007</v>
      </c>
      <c r="CU9" s="383"/>
      <c r="CV9" s="383"/>
      <c r="CW9" s="383"/>
      <c r="CX9" s="383"/>
      <c r="CY9" s="383"/>
      <c r="CZ9" s="383"/>
      <c r="DA9" s="384"/>
      <c r="DB9" s="382">
        <v>8.6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70010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3661</v>
      </c>
      <c r="BO10" s="386"/>
      <c r="BP10" s="386"/>
      <c r="BQ10" s="386"/>
      <c r="BR10" s="386"/>
      <c r="BS10" s="386"/>
      <c r="BT10" s="386"/>
      <c r="BU10" s="387"/>
      <c r="BV10" s="385">
        <v>3298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72317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68466</v>
      </c>
      <c r="S13" s="467"/>
      <c r="T13" s="467"/>
      <c r="U13" s="467"/>
      <c r="V13" s="468"/>
      <c r="W13" s="401" t="s">
        <v>123</v>
      </c>
      <c r="X13" s="402"/>
      <c r="Y13" s="402"/>
      <c r="Z13" s="402"/>
      <c r="AA13" s="402"/>
      <c r="AB13" s="392"/>
      <c r="AC13" s="436">
        <v>47</v>
      </c>
      <c r="AD13" s="437"/>
      <c r="AE13" s="437"/>
      <c r="AF13" s="437"/>
      <c r="AG13" s="476"/>
      <c r="AH13" s="436">
        <v>51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-171518</v>
      </c>
      <c r="BO13" s="386"/>
      <c r="BP13" s="386"/>
      <c r="BQ13" s="386"/>
      <c r="BR13" s="386"/>
      <c r="BS13" s="386"/>
      <c r="BT13" s="386"/>
      <c r="BU13" s="387"/>
      <c r="BV13" s="385">
        <v>249090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4.5</v>
      </c>
      <c r="CU13" s="383"/>
      <c r="CV13" s="383"/>
      <c r="CW13" s="383"/>
      <c r="CX13" s="383"/>
      <c r="CY13" s="383"/>
      <c r="CZ13" s="383"/>
      <c r="DA13" s="384"/>
      <c r="DB13" s="382">
        <v>4.0999999999999996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72249</v>
      </c>
      <c r="S14" s="467"/>
      <c r="T14" s="467"/>
      <c r="U14" s="467"/>
      <c r="V14" s="468"/>
      <c r="W14" s="375"/>
      <c r="X14" s="376"/>
      <c r="Y14" s="376"/>
      <c r="Z14" s="376"/>
      <c r="AA14" s="376"/>
      <c r="AB14" s="365"/>
      <c r="AC14" s="469">
        <v>0.1</v>
      </c>
      <c r="AD14" s="470"/>
      <c r="AE14" s="470"/>
      <c r="AF14" s="470"/>
      <c r="AG14" s="471"/>
      <c r="AH14" s="469">
        <v>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11.5</v>
      </c>
      <c r="CU14" s="481"/>
      <c r="CV14" s="481"/>
      <c r="CW14" s="481"/>
      <c r="CX14" s="481"/>
      <c r="CY14" s="481"/>
      <c r="CZ14" s="481"/>
      <c r="DA14" s="482"/>
      <c r="DB14" s="480">
        <v>19.399999999999999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68591</v>
      </c>
      <c r="S15" s="467"/>
      <c r="T15" s="467"/>
      <c r="U15" s="467"/>
      <c r="V15" s="468"/>
      <c r="W15" s="401" t="s">
        <v>130</v>
      </c>
      <c r="X15" s="402"/>
      <c r="Y15" s="402"/>
      <c r="Z15" s="402"/>
      <c r="AA15" s="402"/>
      <c r="AB15" s="392"/>
      <c r="AC15" s="436">
        <v>6837</v>
      </c>
      <c r="AD15" s="437"/>
      <c r="AE15" s="437"/>
      <c r="AF15" s="437"/>
      <c r="AG15" s="476"/>
      <c r="AH15" s="436">
        <v>7859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8444077</v>
      </c>
      <c r="BO15" s="349"/>
      <c r="BP15" s="349"/>
      <c r="BQ15" s="349"/>
      <c r="BR15" s="349"/>
      <c r="BS15" s="349"/>
      <c r="BT15" s="349"/>
      <c r="BU15" s="350"/>
      <c r="BV15" s="348">
        <v>8368376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21.4</v>
      </c>
      <c r="AD16" s="470"/>
      <c r="AE16" s="470"/>
      <c r="AF16" s="470"/>
      <c r="AG16" s="471"/>
      <c r="AH16" s="469">
        <v>22.7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9889636</v>
      </c>
      <c r="BO16" s="386"/>
      <c r="BP16" s="386"/>
      <c r="BQ16" s="386"/>
      <c r="BR16" s="386"/>
      <c r="BS16" s="386"/>
      <c r="BT16" s="386"/>
      <c r="BU16" s="387"/>
      <c r="BV16" s="385">
        <v>9943391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25018</v>
      </c>
      <c r="AD17" s="437"/>
      <c r="AE17" s="437"/>
      <c r="AF17" s="437"/>
      <c r="AG17" s="476"/>
      <c r="AH17" s="436">
        <v>25773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10933436</v>
      </c>
      <c r="BO17" s="386"/>
      <c r="BP17" s="386"/>
      <c r="BQ17" s="386"/>
      <c r="BR17" s="386"/>
      <c r="BS17" s="386"/>
      <c r="BT17" s="386"/>
      <c r="BU17" s="387"/>
      <c r="BV17" s="385">
        <v>10857229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5.1100000000000003</v>
      </c>
      <c r="M18" s="498"/>
      <c r="N18" s="498"/>
      <c r="O18" s="498"/>
      <c r="P18" s="498"/>
      <c r="Q18" s="498"/>
      <c r="R18" s="499"/>
      <c r="S18" s="499"/>
      <c r="T18" s="499"/>
      <c r="U18" s="499"/>
      <c r="V18" s="500"/>
      <c r="W18" s="403"/>
      <c r="X18" s="404"/>
      <c r="Y18" s="404"/>
      <c r="Z18" s="404"/>
      <c r="AA18" s="404"/>
      <c r="AB18" s="395"/>
      <c r="AC18" s="501">
        <v>78.400000000000006</v>
      </c>
      <c r="AD18" s="502"/>
      <c r="AE18" s="502"/>
      <c r="AF18" s="502"/>
      <c r="AG18" s="503"/>
      <c r="AH18" s="501">
        <v>74.3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12525790</v>
      </c>
      <c r="BO18" s="386"/>
      <c r="BP18" s="386"/>
      <c r="BQ18" s="386"/>
      <c r="BR18" s="386"/>
      <c r="BS18" s="386"/>
      <c r="BT18" s="386"/>
      <c r="BU18" s="387"/>
      <c r="BV18" s="385">
        <v>12330859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13993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16806608</v>
      </c>
      <c r="BO19" s="386"/>
      <c r="BP19" s="386"/>
      <c r="BQ19" s="386"/>
      <c r="BR19" s="386"/>
      <c r="BS19" s="386"/>
      <c r="BT19" s="386"/>
      <c r="BU19" s="387"/>
      <c r="BV19" s="385">
        <v>17563591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33112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16342288</v>
      </c>
      <c r="BO23" s="386"/>
      <c r="BP23" s="386"/>
      <c r="BQ23" s="386"/>
      <c r="BR23" s="386"/>
      <c r="BS23" s="386"/>
      <c r="BT23" s="386"/>
      <c r="BU23" s="387"/>
      <c r="BV23" s="385">
        <v>16053171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8850</v>
      </c>
      <c r="R24" s="437"/>
      <c r="S24" s="437"/>
      <c r="T24" s="437"/>
      <c r="U24" s="437"/>
      <c r="V24" s="476"/>
      <c r="W24" s="531"/>
      <c r="X24" s="519"/>
      <c r="Y24" s="520"/>
      <c r="Z24" s="435" t="s">
        <v>154</v>
      </c>
      <c r="AA24" s="415"/>
      <c r="AB24" s="415"/>
      <c r="AC24" s="415"/>
      <c r="AD24" s="415"/>
      <c r="AE24" s="415"/>
      <c r="AF24" s="415"/>
      <c r="AG24" s="416"/>
      <c r="AH24" s="436">
        <v>446</v>
      </c>
      <c r="AI24" s="437"/>
      <c r="AJ24" s="437"/>
      <c r="AK24" s="437"/>
      <c r="AL24" s="476"/>
      <c r="AM24" s="436">
        <v>1329080</v>
      </c>
      <c r="AN24" s="437"/>
      <c r="AO24" s="437"/>
      <c r="AP24" s="437"/>
      <c r="AQ24" s="437"/>
      <c r="AR24" s="476"/>
      <c r="AS24" s="436">
        <v>2980</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15470329</v>
      </c>
      <c r="BO24" s="386"/>
      <c r="BP24" s="386"/>
      <c r="BQ24" s="386"/>
      <c r="BR24" s="386"/>
      <c r="BS24" s="386"/>
      <c r="BT24" s="386"/>
      <c r="BU24" s="387"/>
      <c r="BV24" s="385">
        <v>15376443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7750</v>
      </c>
      <c r="R25" s="437"/>
      <c r="S25" s="437"/>
      <c r="T25" s="437"/>
      <c r="U25" s="437"/>
      <c r="V25" s="476"/>
      <c r="W25" s="531"/>
      <c r="X25" s="519"/>
      <c r="Y25" s="520"/>
      <c r="Z25" s="435" t="s">
        <v>157</v>
      </c>
      <c r="AA25" s="415"/>
      <c r="AB25" s="415"/>
      <c r="AC25" s="415"/>
      <c r="AD25" s="415"/>
      <c r="AE25" s="415"/>
      <c r="AF25" s="415"/>
      <c r="AG25" s="416"/>
      <c r="AH25" s="436">
        <v>83</v>
      </c>
      <c r="AI25" s="437"/>
      <c r="AJ25" s="437"/>
      <c r="AK25" s="437"/>
      <c r="AL25" s="476"/>
      <c r="AM25" s="436">
        <v>233479</v>
      </c>
      <c r="AN25" s="437"/>
      <c r="AO25" s="437"/>
      <c r="AP25" s="437"/>
      <c r="AQ25" s="437"/>
      <c r="AR25" s="476"/>
      <c r="AS25" s="436">
        <v>2813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5015082</v>
      </c>
      <c r="BO25" s="349"/>
      <c r="BP25" s="349"/>
      <c r="BQ25" s="349"/>
      <c r="BR25" s="349"/>
      <c r="BS25" s="349"/>
      <c r="BT25" s="349"/>
      <c r="BU25" s="350"/>
      <c r="BV25" s="348">
        <v>5687395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7150</v>
      </c>
      <c r="R26" s="437"/>
      <c r="S26" s="437"/>
      <c r="T26" s="437"/>
      <c r="U26" s="437"/>
      <c r="V26" s="476"/>
      <c r="W26" s="531"/>
      <c r="X26" s="519"/>
      <c r="Y26" s="520"/>
      <c r="Z26" s="435" t="s">
        <v>160</v>
      </c>
      <c r="AA26" s="541"/>
      <c r="AB26" s="541"/>
      <c r="AC26" s="541"/>
      <c r="AD26" s="541"/>
      <c r="AE26" s="541"/>
      <c r="AF26" s="541"/>
      <c r="AG26" s="542"/>
      <c r="AH26" s="436">
        <v>6</v>
      </c>
      <c r="AI26" s="437"/>
      <c r="AJ26" s="437"/>
      <c r="AK26" s="437"/>
      <c r="AL26" s="476"/>
      <c r="AM26" s="436">
        <v>16230</v>
      </c>
      <c r="AN26" s="437"/>
      <c r="AO26" s="437"/>
      <c r="AP26" s="437"/>
      <c r="AQ26" s="437"/>
      <c r="AR26" s="476"/>
      <c r="AS26" s="436">
        <v>2705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152500</v>
      </c>
      <c r="BO26" s="386"/>
      <c r="BP26" s="386"/>
      <c r="BQ26" s="386"/>
      <c r="BR26" s="386"/>
      <c r="BS26" s="386"/>
      <c r="BT26" s="386"/>
      <c r="BU26" s="387"/>
      <c r="BV26" s="385">
        <v>250000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4750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11073</v>
      </c>
      <c r="AN27" s="437"/>
      <c r="AO27" s="437"/>
      <c r="AP27" s="437"/>
      <c r="AQ27" s="437"/>
      <c r="AR27" s="476"/>
      <c r="AS27" s="436">
        <v>3691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4250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1996274</v>
      </c>
      <c r="BO28" s="349"/>
      <c r="BP28" s="349"/>
      <c r="BQ28" s="349"/>
      <c r="BR28" s="349"/>
      <c r="BS28" s="349"/>
      <c r="BT28" s="349"/>
      <c r="BU28" s="350"/>
      <c r="BV28" s="348">
        <v>1992613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4150</v>
      </c>
      <c r="R29" s="437"/>
      <c r="S29" s="437"/>
      <c r="T29" s="437"/>
      <c r="U29" s="437"/>
      <c r="V29" s="476"/>
      <c r="W29" s="532"/>
      <c r="X29" s="533"/>
      <c r="Y29" s="534"/>
      <c r="Z29" s="435" t="s">
        <v>170</v>
      </c>
      <c r="AA29" s="415"/>
      <c r="AB29" s="415"/>
      <c r="AC29" s="415"/>
      <c r="AD29" s="415"/>
      <c r="AE29" s="415"/>
      <c r="AF29" s="415"/>
      <c r="AG29" s="416"/>
      <c r="AH29" s="436">
        <v>449</v>
      </c>
      <c r="AI29" s="437"/>
      <c r="AJ29" s="437"/>
      <c r="AK29" s="437"/>
      <c r="AL29" s="476"/>
      <c r="AM29" s="436">
        <v>1340153</v>
      </c>
      <c r="AN29" s="437"/>
      <c r="AO29" s="437"/>
      <c r="AP29" s="437"/>
      <c r="AQ29" s="437"/>
      <c r="AR29" s="476"/>
      <c r="AS29" s="436">
        <v>2985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102.3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2136778</v>
      </c>
      <c r="BO30" s="555"/>
      <c r="BP30" s="555"/>
      <c r="BQ30" s="555"/>
      <c r="BR30" s="555"/>
      <c r="BS30" s="555"/>
      <c r="BT30" s="555"/>
      <c r="BU30" s="556"/>
      <c r="BV30" s="554">
        <v>1761319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蕨市国民健康保険特別会計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蕨市水道事業会計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蕨市公共下水道事業特別会計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戸田競艇組合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蕨市土地開発公社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蕨都市計画事業錦町土地区画整理事業特別会計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蕨市介護保険特別会計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蕨市立病院事業会計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蕨戸田衛生センター組合　一般会計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蕨市施設管理公社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蕨市公共用地先行取得事業特別会計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蕨市後期高齢者医療特別会計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埼玉県後期高齢者医療広域連合　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埼玉県後期高齢者医療広域連合　後期高齢者医療事業特別会計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埼玉県市町村総合事務組合　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埼玉県市町村総合事務組合　交通災害共済事業特別会計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彩の国さいたま人づくり広域連合　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15681</v>
      </c>
      <c r="J41" s="83">
        <v>15510</v>
      </c>
      <c r="K41" s="83">
        <v>15674</v>
      </c>
      <c r="L41" s="83">
        <v>16053</v>
      </c>
      <c r="M41" s="84">
        <v>16342</v>
      </c>
    </row>
    <row r="42" spans="2:13" ht="27.75" customHeight="1">
      <c r="B42" s="1171"/>
      <c r="C42" s="1172"/>
      <c r="D42" s="85"/>
      <c r="E42" s="1177" t="s">
        <v>26</v>
      </c>
      <c r="F42" s="1177"/>
      <c r="G42" s="1177"/>
      <c r="H42" s="1178"/>
      <c r="I42" s="86">
        <v>6495</v>
      </c>
      <c r="J42" s="87">
        <v>6411</v>
      </c>
      <c r="K42" s="87">
        <v>5997</v>
      </c>
      <c r="L42" s="87">
        <v>5330</v>
      </c>
      <c r="M42" s="88">
        <v>4835</v>
      </c>
    </row>
    <row r="43" spans="2:13" ht="27.75" customHeight="1">
      <c r="B43" s="1171"/>
      <c r="C43" s="1172"/>
      <c r="D43" s="85"/>
      <c r="E43" s="1177" t="s">
        <v>27</v>
      </c>
      <c r="F43" s="1177"/>
      <c r="G43" s="1177"/>
      <c r="H43" s="1178"/>
      <c r="I43" s="86">
        <v>4757</v>
      </c>
      <c r="J43" s="87">
        <v>4666</v>
      </c>
      <c r="K43" s="87">
        <v>4700</v>
      </c>
      <c r="L43" s="87">
        <v>4585</v>
      </c>
      <c r="M43" s="88">
        <v>4340</v>
      </c>
    </row>
    <row r="44" spans="2:13" ht="27.75" customHeight="1">
      <c r="B44" s="1171"/>
      <c r="C44" s="1172"/>
      <c r="D44" s="85"/>
      <c r="E44" s="1177" t="s">
        <v>28</v>
      </c>
      <c r="F44" s="1177"/>
      <c r="G44" s="1177"/>
      <c r="H44" s="1178"/>
      <c r="I44" s="86">
        <v>695</v>
      </c>
      <c r="J44" s="87">
        <v>635</v>
      </c>
      <c r="K44" s="87">
        <v>563</v>
      </c>
      <c r="L44" s="87">
        <v>466</v>
      </c>
      <c r="M44" s="88">
        <v>368</v>
      </c>
    </row>
    <row r="45" spans="2:13" ht="27.75" customHeight="1">
      <c r="B45" s="1171"/>
      <c r="C45" s="1172"/>
      <c r="D45" s="85"/>
      <c r="E45" s="1177" t="s">
        <v>29</v>
      </c>
      <c r="F45" s="1177"/>
      <c r="G45" s="1177"/>
      <c r="H45" s="1178"/>
      <c r="I45" s="86">
        <v>4073</v>
      </c>
      <c r="J45" s="87">
        <v>3510</v>
      </c>
      <c r="K45" s="87">
        <v>3424</v>
      </c>
      <c r="L45" s="87">
        <v>3100</v>
      </c>
      <c r="M45" s="88">
        <v>2803</v>
      </c>
    </row>
    <row r="46" spans="2:13" ht="27.75" customHeight="1">
      <c r="B46" s="1171"/>
      <c r="C46" s="1172"/>
      <c r="D46" s="85"/>
      <c r="E46" s="1177" t="s">
        <v>30</v>
      </c>
      <c r="F46" s="1177"/>
      <c r="G46" s="1177"/>
      <c r="H46" s="1178"/>
      <c r="I46" s="86" t="s">
        <v>479</v>
      </c>
      <c r="J46" s="87" t="s">
        <v>479</v>
      </c>
      <c r="K46" s="87" t="s">
        <v>479</v>
      </c>
      <c r="L46" s="87" t="s">
        <v>479</v>
      </c>
      <c r="M46" s="88">
        <v>1</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3932</v>
      </c>
      <c r="J49" s="87">
        <v>4333</v>
      </c>
      <c r="K49" s="87">
        <v>3849</v>
      </c>
      <c r="L49" s="87">
        <v>3876</v>
      </c>
      <c r="M49" s="88">
        <v>4230</v>
      </c>
    </row>
    <row r="50" spans="2:13" ht="27.75" customHeight="1">
      <c r="B50" s="1171"/>
      <c r="C50" s="1172"/>
      <c r="D50" s="85"/>
      <c r="E50" s="1177" t="s">
        <v>35</v>
      </c>
      <c r="F50" s="1177"/>
      <c r="G50" s="1177"/>
      <c r="H50" s="1178"/>
      <c r="I50" s="86">
        <v>6939</v>
      </c>
      <c r="J50" s="87">
        <v>6761</v>
      </c>
      <c r="K50" s="87">
        <v>7086</v>
      </c>
      <c r="L50" s="87">
        <v>6665</v>
      </c>
      <c r="M50" s="88">
        <v>6431</v>
      </c>
    </row>
    <row r="51" spans="2:13" ht="27.75" customHeight="1">
      <c r="B51" s="1173"/>
      <c r="C51" s="1174"/>
      <c r="D51" s="85"/>
      <c r="E51" s="1177" t="s">
        <v>36</v>
      </c>
      <c r="F51" s="1177"/>
      <c r="G51" s="1177"/>
      <c r="H51" s="1178"/>
      <c r="I51" s="86">
        <v>15261</v>
      </c>
      <c r="J51" s="87">
        <v>15604</v>
      </c>
      <c r="K51" s="87">
        <v>16047</v>
      </c>
      <c r="L51" s="87">
        <v>16585</v>
      </c>
      <c r="M51" s="88">
        <v>16629</v>
      </c>
    </row>
    <row r="52" spans="2:13" ht="27.75" customHeight="1" thickBot="1">
      <c r="B52" s="1181" t="s">
        <v>37</v>
      </c>
      <c r="C52" s="1182"/>
      <c r="D52" s="90"/>
      <c r="E52" s="1183" t="s">
        <v>38</v>
      </c>
      <c r="F52" s="1183"/>
      <c r="G52" s="1183"/>
      <c r="H52" s="1184"/>
      <c r="I52" s="91">
        <v>5569</v>
      </c>
      <c r="J52" s="92">
        <v>4034</v>
      </c>
      <c r="K52" s="92">
        <v>3375</v>
      </c>
      <c r="L52" s="92">
        <v>2409</v>
      </c>
      <c r="M52" s="93">
        <v>1399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37056</v>
      </c>
      <c r="E3" s="116"/>
      <c r="F3" s="117">
        <v>40203</v>
      </c>
      <c r="G3" s="118"/>
      <c r="H3" s="119"/>
    </row>
    <row r="4" spans="1:8">
      <c r="A4" s="120"/>
      <c r="B4" s="121"/>
      <c r="C4" s="122"/>
      <c r="D4" s="123">
        <v>21608</v>
      </c>
      <c r="E4" s="124"/>
      <c r="F4" s="125">
        <v>23352</v>
      </c>
      <c r="G4" s="126"/>
      <c r="H4" s="127"/>
    </row>
    <row r="5" spans="1:8">
      <c r="A5" s="108" t="s">
        <v>511</v>
      </c>
      <c r="B5" s="113"/>
      <c r="C5" s="114"/>
      <c r="D5" s="115">
        <v>19940</v>
      </c>
      <c r="E5" s="116"/>
      <c r="F5" s="117">
        <v>47569</v>
      </c>
      <c r="G5" s="118"/>
      <c r="H5" s="119"/>
    </row>
    <row r="6" spans="1:8">
      <c r="A6" s="120"/>
      <c r="B6" s="121"/>
      <c r="C6" s="122"/>
      <c r="D6" s="123">
        <v>14048</v>
      </c>
      <c r="E6" s="124"/>
      <c r="F6" s="125">
        <v>26255</v>
      </c>
      <c r="G6" s="126"/>
      <c r="H6" s="127"/>
    </row>
    <row r="7" spans="1:8">
      <c r="A7" s="108" t="s">
        <v>512</v>
      </c>
      <c r="B7" s="113"/>
      <c r="C7" s="114"/>
      <c r="D7" s="115">
        <v>27566</v>
      </c>
      <c r="E7" s="116"/>
      <c r="F7" s="117">
        <v>50880</v>
      </c>
      <c r="G7" s="118"/>
      <c r="H7" s="119"/>
    </row>
    <row r="8" spans="1:8">
      <c r="A8" s="120"/>
      <c r="B8" s="121"/>
      <c r="C8" s="122"/>
      <c r="D8" s="123">
        <v>18164</v>
      </c>
      <c r="E8" s="124"/>
      <c r="F8" s="125">
        <v>26879</v>
      </c>
      <c r="G8" s="126"/>
      <c r="H8" s="127"/>
    </row>
    <row r="9" spans="1:8">
      <c r="A9" s="108" t="s">
        <v>513</v>
      </c>
      <c r="B9" s="113"/>
      <c r="C9" s="114"/>
      <c r="D9" s="115">
        <v>42806</v>
      </c>
      <c r="E9" s="116"/>
      <c r="F9" s="117">
        <v>63956</v>
      </c>
      <c r="G9" s="118"/>
      <c r="H9" s="119"/>
    </row>
    <row r="10" spans="1:8">
      <c r="A10" s="120"/>
      <c r="B10" s="121"/>
      <c r="C10" s="122"/>
      <c r="D10" s="123">
        <v>22760</v>
      </c>
      <c r="E10" s="124"/>
      <c r="F10" s="125">
        <v>29239</v>
      </c>
      <c r="G10" s="126"/>
      <c r="H10" s="127"/>
    </row>
    <row r="11" spans="1:8">
      <c r="A11" s="108" t="s">
        <v>514</v>
      </c>
      <c r="B11" s="113"/>
      <c r="C11" s="114"/>
      <c r="D11" s="115">
        <v>29334</v>
      </c>
      <c r="E11" s="116"/>
      <c r="F11" s="117">
        <v>66255</v>
      </c>
      <c r="G11" s="118"/>
      <c r="H11" s="119"/>
    </row>
    <row r="12" spans="1:8">
      <c r="A12" s="120"/>
      <c r="B12" s="121"/>
      <c r="C12" s="128"/>
      <c r="D12" s="123">
        <v>22505</v>
      </c>
      <c r="E12" s="124"/>
      <c r="F12" s="125">
        <v>31822</v>
      </c>
      <c r="G12" s="126"/>
      <c r="H12" s="127"/>
    </row>
    <row r="13" spans="1:8">
      <c r="A13" s="108"/>
      <c r="B13" s="113"/>
      <c r="C13" s="129"/>
      <c r="D13" s="130">
        <v>31340</v>
      </c>
      <c r="E13" s="131"/>
      <c r="F13" s="132">
        <v>53773</v>
      </c>
      <c r="G13" s="133"/>
      <c r="H13" s="119"/>
    </row>
    <row r="14" spans="1:8">
      <c r="A14" s="120"/>
      <c r="B14" s="121"/>
      <c r="C14" s="122"/>
      <c r="D14" s="123">
        <v>19817</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6.6</v>
      </c>
      <c r="C19" s="134">
        <f>ROUND(VALUE(SUBSTITUTE(実質収支比率等に係る経年分析!G$48,"▲","-")),2)</f>
        <v>8.1</v>
      </c>
      <c r="D19" s="134">
        <f>ROUND(VALUE(SUBSTITUTE(実質収支比率等に係る経年分析!H$48,"▲","-")),2)</f>
        <v>7.51</v>
      </c>
      <c r="E19" s="134">
        <f>ROUND(VALUE(SUBSTITUTE(実質収支比率等に係る経年分析!I$48,"▲","-")),2)</f>
        <v>9.17</v>
      </c>
      <c r="F19" s="134">
        <f>ROUND(VALUE(SUBSTITUTE(実質収支比率等に係る経年分析!J$48,"▲","-")),2)</f>
        <v>7.99</v>
      </c>
    </row>
    <row r="20" spans="1:11">
      <c r="A20" s="134" t="s">
        <v>43</v>
      </c>
      <c r="B20" s="134">
        <f>ROUND(VALUE(SUBSTITUTE(実質収支比率等に係る経年分析!F$47,"▲","-")),2)</f>
        <v>10.9</v>
      </c>
      <c r="C20" s="134">
        <f>ROUND(VALUE(SUBSTITUTE(実質収支比率等に係る経年分析!G$47,"▲","-")),2)</f>
        <v>15.38</v>
      </c>
      <c r="D20" s="134">
        <f>ROUND(VALUE(SUBSTITUTE(実質収支比率等に係る経年分析!H$47,"▲","-")),2)</f>
        <v>14.68</v>
      </c>
      <c r="E20" s="134">
        <f>ROUND(VALUE(SUBSTITUTE(実質収支比率等に係る経年分析!I$47,"▲","-")),2)</f>
        <v>14.46</v>
      </c>
      <c r="F20" s="134">
        <f>ROUND(VALUE(SUBSTITUTE(実質収支比率等に係る経年分析!J$47,"▲","-")),2)</f>
        <v>14.65</v>
      </c>
    </row>
    <row r="21" spans="1:11">
      <c r="A21" s="134" t="s">
        <v>44</v>
      </c>
      <c r="B21" s="134">
        <f>IF(ISNUMBER(VALUE(SUBSTITUTE(実質収支比率等に係る経年分析!F$49,"▲","-"))),ROUND(VALUE(SUBSTITUTE(実質収支比率等に係る経年分析!F$49,"▲","-")),2),NA())</f>
        <v>1.22</v>
      </c>
      <c r="C21" s="134">
        <f>IF(ISNUMBER(VALUE(SUBSTITUTE(実質収支比率等に係る経年分析!G$49,"▲","-"))),ROUND(VALUE(SUBSTITUTE(実質収支比率等に係る経年分析!G$49,"▲","-")),2),NA())</f>
        <v>6.24</v>
      </c>
      <c r="D21" s="134">
        <f>IF(ISNUMBER(VALUE(SUBSTITUTE(実質収支比率等に係る経年分析!H$49,"▲","-"))),ROUND(VALUE(SUBSTITUTE(実質収支比率等に係る経年分析!H$49,"▲","-")),2),NA())</f>
        <v>-1.1599999999999999</v>
      </c>
      <c r="E21" s="134">
        <f>IF(ISNUMBER(VALUE(SUBSTITUTE(実質収支比率等に係る経年分析!I$49,"▲","-"))),ROUND(VALUE(SUBSTITUTE(実質収支比率等に係る経年分析!I$49,"▲","-")),2),NA())</f>
        <v>1.81</v>
      </c>
      <c r="F21" s="134">
        <f>IF(ISNUMBER(VALUE(SUBSTITUTE(実質収支比率等に係る経年分析!J$49,"▲","-"))),ROUND(VALUE(SUBSTITUTE(実質収支比率等に係る経年分析!J$49,"▲","-")),2),NA())</f>
        <v>-1.26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蕨市公共用地先行取得事業特別会計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蕨都市計画事業錦町土地区画整理事業特別会計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蕨市後期高齢者医療特別会計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蕨市国民健康保険特別会計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1.63</v>
      </c>
    </row>
    <row r="33" spans="1:16">
      <c r="A33" s="135" t="str">
        <f>IF(連結実質赤字比率に係る赤字・黒字の構成分析!C$37="",NA(),連結実質赤字比率に係る赤字・黒字の構成分析!C$37)</f>
        <v>蕨市介護保険特別会計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1.66</v>
      </c>
    </row>
    <row r="34" spans="1:16">
      <c r="A34" s="135" t="str">
        <f>IF(連結実質赤字比率に係る赤字・黒字の構成分析!C$36="",NA(),連結実質赤字比率に係る赤字・黒字の構成分析!C$36)</f>
        <v>蕨市立病院事業会計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7.91</v>
      </c>
    </row>
    <row r="36" spans="1:16">
      <c r="A36" s="135" t="str">
        <f>IF(連結実質赤字比率に係る赤字・黒字の構成分析!C$34="",NA(),連結実質赤字比率に係る赤字・黒字の構成分析!C$34)</f>
        <v>蕨市水道事業会計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9.2100000000000009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9.6300000000000008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1956</v>
      </c>
      <c r="E42" s="136"/>
      <c r="F42" s="136"/>
      <c r="G42" s="136">
        <f>'実質公債費比率（分子）の構造'!L$52</f>
        <v>2000</v>
      </c>
      <c r="H42" s="136"/>
      <c r="I42" s="136"/>
      <c r="J42" s="136">
        <f>'実質公債費比率（分子）の構造'!M$52</f>
        <v>1922</v>
      </c>
      <c r="K42" s="136"/>
      <c r="L42" s="136"/>
      <c r="M42" s="136">
        <f>'実質公債費比率（分子）の構造'!N$52</f>
        <v>2045</v>
      </c>
      <c r="N42" s="136"/>
      <c r="O42" s="136"/>
      <c r="P42" s="136">
        <f>'実質公債費比率（分子）の構造'!O$52</f>
        <v>1947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413</v>
      </c>
      <c r="C44" s="136"/>
      <c r="D44" s="136"/>
      <c r="E44" s="136">
        <f>'実質公債費比率（分子）の構造'!L$50</f>
        <v>106</v>
      </c>
      <c r="F44" s="136"/>
      <c r="G44" s="136"/>
      <c r="H44" s="136">
        <f>'実質公債費比率（分子）の構造'!M$50</f>
        <v>431</v>
      </c>
      <c r="I44" s="136"/>
      <c r="J44" s="136"/>
      <c r="K44" s="136">
        <f>'実質公債費比率（分子）の構造'!N$50</f>
        <v>678</v>
      </c>
      <c r="L44" s="136"/>
      <c r="M44" s="136"/>
      <c r="N44" s="136">
        <f>'実質公債費比率（分子）の構造'!O$50</f>
        <v>504</v>
      </c>
      <c r="O44" s="136"/>
      <c r="P44" s="136"/>
    </row>
    <row r="45" spans="1:16">
      <c r="A45" s="136" t="s">
        <v>54</v>
      </c>
      <c r="B45" s="136">
        <f>'実質公債費比率（分子）の構造'!K$49</f>
        <v>49</v>
      </c>
      <c r="C45" s="136"/>
      <c r="D45" s="136"/>
      <c r="E45" s="136">
        <f>'実質公債費比率（分子）の構造'!L$49</f>
        <v>43</v>
      </c>
      <c r="F45" s="136"/>
      <c r="G45" s="136"/>
      <c r="H45" s="136">
        <f>'実質公債費比率（分子）の構造'!M$49</f>
        <v>55</v>
      </c>
      <c r="I45" s="136"/>
      <c r="J45" s="136"/>
      <c r="K45" s="136">
        <f>'実質公債費比率（分子）の構造'!N$49</f>
        <v>77</v>
      </c>
      <c r="L45" s="136"/>
      <c r="M45" s="136"/>
      <c r="N45" s="136">
        <f>'実質公債費比率（分子）の構造'!O$49</f>
        <v>68</v>
      </c>
      <c r="O45" s="136"/>
      <c r="P45" s="136"/>
    </row>
    <row r="46" spans="1:16">
      <c r="A46" s="136" t="s">
        <v>55</v>
      </c>
      <c r="B46" s="136">
        <f>'実質公債費比率（分子）の構造'!K$48</f>
        <v>483</v>
      </c>
      <c r="C46" s="136"/>
      <c r="D46" s="136"/>
      <c r="E46" s="136">
        <f>'実質公債費比率（分子）の構造'!L$48</f>
        <v>410</v>
      </c>
      <c r="F46" s="136"/>
      <c r="G46" s="136"/>
      <c r="H46" s="136">
        <f>'実質公債費比率（分子）の構造'!M$48</f>
        <v>390</v>
      </c>
      <c r="I46" s="136"/>
      <c r="J46" s="136"/>
      <c r="K46" s="136">
        <f>'実質公債費比率（分子）の構造'!N$48</f>
        <v>374</v>
      </c>
      <c r="L46" s="136"/>
      <c r="M46" s="136"/>
      <c r="N46" s="136">
        <f>'実質公債費比率（分子）の構造'!O$48</f>
        <v>376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1735</v>
      </c>
      <c r="C49" s="136"/>
      <c r="D49" s="136"/>
      <c r="E49" s="136">
        <f>'実質公債費比率（分子）の構造'!L$45</f>
        <v>1780</v>
      </c>
      <c r="F49" s="136"/>
      <c r="G49" s="136"/>
      <c r="H49" s="136">
        <f>'実質公債費比率（分子）の構造'!M$45</f>
        <v>1595</v>
      </c>
      <c r="I49" s="136"/>
      <c r="J49" s="136"/>
      <c r="K49" s="136">
        <f>'実質公債費比率（分子）の構造'!N$45</f>
        <v>1550</v>
      </c>
      <c r="L49" s="136"/>
      <c r="M49" s="136"/>
      <c r="N49" s="136">
        <f>'実質公債費比率（分子）の構造'!O$45</f>
        <v>1510</v>
      </c>
      <c r="O49" s="136"/>
      <c r="P49" s="136"/>
    </row>
    <row r="50" spans="1:16">
      <c r="A50" s="136" t="s">
        <v>59</v>
      </c>
      <c r="B50" s="136" t="e">
        <f>NA()</f>
        <v>#N/A</v>
      </c>
      <c r="C50" s="136">
        <f>IF(ISNUMBER('実質公債費比率（分子）の構造'!K$53),'実質公債費比率（分子）の構造'!K$53,NA())</f>
        <v>724</v>
      </c>
      <c r="D50" s="136" t="e">
        <f>NA()</f>
        <v>#N/A</v>
      </c>
      <c r="E50" s="136" t="e">
        <f>NA()</f>
        <v>#N/A</v>
      </c>
      <c r="F50" s="136">
        <f>IF(ISNUMBER('実質公債費比率（分子）の構造'!L$53),'実質公債費比率（分子）の構造'!L$53,NA())</f>
        <v>339</v>
      </c>
      <c r="G50" s="136" t="e">
        <f>NA()</f>
        <v>#N/A</v>
      </c>
      <c r="H50" s="136" t="e">
        <f>NA()</f>
        <v>#N/A</v>
      </c>
      <c r="I50" s="136">
        <f>IF(ISNUMBER('実質公債費比率（分子）の構造'!M$53),'実質公債費比率（分子）の構造'!M$53,NA())</f>
        <v>549</v>
      </c>
      <c r="J50" s="136" t="e">
        <f>NA()</f>
        <v>#N/A</v>
      </c>
      <c r="K50" s="136" t="e">
        <f>NA()</f>
        <v>#N/A</v>
      </c>
      <c r="L50" s="136">
        <f>IF(ISNUMBER('実質公債費比率（分子）の構造'!N$53),'実質公債費比率（分子）の構造'!N$53,NA())</f>
        <v>634</v>
      </c>
      <c r="M50" s="136" t="e">
        <f>NA()</f>
        <v>#N/A</v>
      </c>
      <c r="N50" s="136" t="e">
        <f>NA()</f>
        <v>#N/A</v>
      </c>
      <c r="O50" s="136">
        <f>IF(ISNUMBER('実質公債費比率（分子）の構造'!O$53),'実質公債費比率（分子）の構造'!O$53,NA())</f>
        <v>511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15261</v>
      </c>
      <c r="E56" s="135"/>
      <c r="F56" s="135"/>
      <c r="G56" s="135">
        <f>'将来負担比率（分子）の構造'!J$51</f>
        <v>15604</v>
      </c>
      <c r="H56" s="135"/>
      <c r="I56" s="135"/>
      <c r="J56" s="135">
        <f>'将来負担比率（分子）の構造'!K$51</f>
        <v>16047</v>
      </c>
      <c r="K56" s="135"/>
      <c r="L56" s="135"/>
      <c r="M56" s="135">
        <f>'将来負担比率（分子）の構造'!L$51</f>
        <v>16585</v>
      </c>
      <c r="N56" s="135"/>
      <c r="O56" s="135"/>
      <c r="P56" s="135">
        <f>'将来負担比率（分子）の構造'!M$51</f>
        <v>16629</v>
      </c>
    </row>
    <row r="57" spans="1:16">
      <c r="A57" s="135" t="s">
        <v>35</v>
      </c>
      <c r="B57" s="135"/>
      <c r="C57" s="135"/>
      <c r="D57" s="135">
        <f>'将来負担比率（分子）の構造'!I$50</f>
        <v>6939</v>
      </c>
      <c r="E57" s="135"/>
      <c r="F57" s="135"/>
      <c r="G57" s="135">
        <f>'将来負担比率（分子）の構造'!J$50</f>
        <v>6761</v>
      </c>
      <c r="H57" s="135"/>
      <c r="I57" s="135"/>
      <c r="J57" s="135">
        <f>'将来負担比率（分子）の構造'!K$50</f>
        <v>7086</v>
      </c>
      <c r="K57" s="135"/>
      <c r="L57" s="135"/>
      <c r="M57" s="135">
        <f>'将来負担比率（分子）の構造'!L$50</f>
        <v>6665</v>
      </c>
      <c r="N57" s="135"/>
      <c r="O57" s="135"/>
      <c r="P57" s="135">
        <f>'将来負担比率（分子）の構造'!M$50</f>
        <v>6431</v>
      </c>
    </row>
    <row r="58" spans="1:16">
      <c r="A58" s="135" t="s">
        <v>34</v>
      </c>
      <c r="B58" s="135"/>
      <c r="C58" s="135"/>
      <c r="D58" s="135">
        <f>'将来負担比率（分子）の構造'!I$49</f>
        <v>3932</v>
      </c>
      <c r="E58" s="135"/>
      <c r="F58" s="135"/>
      <c r="G58" s="135">
        <f>'将来負担比率（分子）の構造'!J$49</f>
        <v>4333</v>
      </c>
      <c r="H58" s="135"/>
      <c r="I58" s="135"/>
      <c r="J58" s="135">
        <f>'将来負担比率（分子）の構造'!K$49</f>
        <v>3849</v>
      </c>
      <c r="K58" s="135"/>
      <c r="L58" s="135"/>
      <c r="M58" s="135">
        <f>'将来負担比率（分子）の構造'!L$49</f>
        <v>3876</v>
      </c>
      <c r="N58" s="135"/>
      <c r="O58" s="135"/>
      <c r="P58" s="135">
        <f>'将来負担比率（分子）の構造'!M$49</f>
        <v>4230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1</v>
      </c>
      <c r="O61" s="135"/>
      <c r="P61" s="135"/>
    </row>
    <row r="62" spans="1:16">
      <c r="A62" s="135" t="s">
        <v>29</v>
      </c>
      <c r="B62" s="135">
        <f>'将来負担比率（分子）の構造'!I$45</f>
        <v>4073</v>
      </c>
      <c r="C62" s="135"/>
      <c r="D62" s="135"/>
      <c r="E62" s="135">
        <f>'将来負担比率（分子）の構造'!J$45</f>
        <v>3510</v>
      </c>
      <c r="F62" s="135"/>
      <c r="G62" s="135"/>
      <c r="H62" s="135">
        <f>'将来負担比率（分子）の構造'!K$45</f>
        <v>3424</v>
      </c>
      <c r="I62" s="135"/>
      <c r="J62" s="135"/>
      <c r="K62" s="135">
        <f>'将来負担比率（分子）の構造'!L$45</f>
        <v>3100</v>
      </c>
      <c r="L62" s="135"/>
      <c r="M62" s="135"/>
      <c r="N62" s="135">
        <f>'将来負担比率（分子）の構造'!M$45</f>
        <v>2803</v>
      </c>
      <c r="O62" s="135"/>
      <c r="P62" s="135"/>
    </row>
    <row r="63" spans="1:16">
      <c r="A63" s="135" t="s">
        <v>28</v>
      </c>
      <c r="B63" s="135">
        <f>'将来負担比率（分子）の構造'!I$44</f>
        <v>695</v>
      </c>
      <c r="C63" s="135"/>
      <c r="D63" s="135"/>
      <c r="E63" s="135">
        <f>'将来負担比率（分子）の構造'!J$44</f>
        <v>635</v>
      </c>
      <c r="F63" s="135"/>
      <c r="G63" s="135"/>
      <c r="H63" s="135">
        <f>'将来負担比率（分子）の構造'!K$44</f>
        <v>563</v>
      </c>
      <c r="I63" s="135"/>
      <c r="J63" s="135"/>
      <c r="K63" s="135">
        <f>'将来負担比率（分子）の構造'!L$44</f>
        <v>466</v>
      </c>
      <c r="L63" s="135"/>
      <c r="M63" s="135"/>
      <c r="N63" s="135">
        <f>'将来負担比率（分子）の構造'!M$44</f>
        <v>368</v>
      </c>
      <c r="O63" s="135"/>
      <c r="P63" s="135"/>
    </row>
    <row r="64" spans="1:16">
      <c r="A64" s="135" t="s">
        <v>27</v>
      </c>
      <c r="B64" s="135">
        <f>'将来負担比率（分子）の構造'!I$43</f>
        <v>4757</v>
      </c>
      <c r="C64" s="135"/>
      <c r="D64" s="135"/>
      <c r="E64" s="135">
        <f>'将来負担比率（分子）の構造'!J$43</f>
        <v>4666</v>
      </c>
      <c r="F64" s="135"/>
      <c r="G64" s="135"/>
      <c r="H64" s="135">
        <f>'将来負担比率（分子）の構造'!K$43</f>
        <v>4700</v>
      </c>
      <c r="I64" s="135"/>
      <c r="J64" s="135"/>
      <c r="K64" s="135">
        <f>'将来負担比率（分子）の構造'!L$43</f>
        <v>4585</v>
      </c>
      <c r="L64" s="135"/>
      <c r="M64" s="135"/>
      <c r="N64" s="135">
        <f>'将来負担比率（分子）の構造'!M$43</f>
        <v>4340</v>
      </c>
      <c r="O64" s="135"/>
      <c r="P64" s="135"/>
    </row>
    <row r="65" spans="1:16">
      <c r="A65" s="135" t="s">
        <v>26</v>
      </c>
      <c r="B65" s="135">
        <f>'将来負担比率（分子）の構造'!I$42</f>
        <v>6495</v>
      </c>
      <c r="C65" s="135"/>
      <c r="D65" s="135"/>
      <c r="E65" s="135">
        <f>'将来負担比率（分子）の構造'!J$42</f>
        <v>6411</v>
      </c>
      <c r="F65" s="135"/>
      <c r="G65" s="135"/>
      <c r="H65" s="135">
        <f>'将来負担比率（分子）の構造'!K$42</f>
        <v>5997</v>
      </c>
      <c r="I65" s="135"/>
      <c r="J65" s="135"/>
      <c r="K65" s="135">
        <f>'将来負担比率（分子）の構造'!L$42</f>
        <v>5330</v>
      </c>
      <c r="L65" s="135"/>
      <c r="M65" s="135"/>
      <c r="N65" s="135">
        <f>'将来負担比率（分子）の構造'!M$42</f>
        <v>4835</v>
      </c>
      <c r="O65" s="135"/>
      <c r="P65" s="135"/>
    </row>
    <row r="66" spans="1:16">
      <c r="A66" s="135" t="s">
        <v>25</v>
      </c>
      <c r="B66" s="135">
        <f>'将来負担比率（分子）の構造'!I$41</f>
        <v>15681</v>
      </c>
      <c r="C66" s="135"/>
      <c r="D66" s="135"/>
      <c r="E66" s="135">
        <f>'将来負担比率（分子）の構造'!J$41</f>
        <v>15510</v>
      </c>
      <c r="F66" s="135"/>
      <c r="G66" s="135"/>
      <c r="H66" s="135">
        <f>'将来負担比率（分子）の構造'!K$41</f>
        <v>15674</v>
      </c>
      <c r="I66" s="135"/>
      <c r="J66" s="135"/>
      <c r="K66" s="135">
        <f>'将来負担比率（分子）の構造'!L$41</f>
        <v>16053</v>
      </c>
      <c r="L66" s="135"/>
      <c r="M66" s="135"/>
      <c r="N66" s="135">
        <f>'将来負担比率（分子）の構造'!M$41</f>
        <v>16342</v>
      </c>
      <c r="O66" s="135"/>
      <c r="P66" s="135"/>
    </row>
    <row r="67" spans="1:16">
      <c r="A67" s="135" t="s">
        <v>63</v>
      </c>
      <c r="B67" s="135" t="e">
        <f>NA()</f>
        <v>#N/A</v>
      </c>
      <c r="C67" s="135">
        <f>IF(ISNUMBER('将来負担比率（分子）の構造'!I$52), IF('将来負担比率（分子）の構造'!I$52 &lt; 0, 0, '将来負担比率（分子）の構造'!I$52), NA())</f>
        <v>5569</v>
      </c>
      <c r="D67" s="135" t="e">
        <f>NA()</f>
        <v>#N/A</v>
      </c>
      <c r="E67" s="135" t="e">
        <f>NA()</f>
        <v>#N/A</v>
      </c>
      <c r="F67" s="135">
        <f>IF(ISNUMBER('将来負担比率（分子）の構造'!J$52), IF('将来負担比率（分子）の構造'!J$52 &lt; 0, 0, '将来負担比率（分子）の構造'!J$52), NA())</f>
        <v>4034</v>
      </c>
      <c r="G67" s="135" t="e">
        <f>NA()</f>
        <v>#N/A</v>
      </c>
      <c r="H67" s="135" t="e">
        <f>NA()</f>
        <v>#N/A</v>
      </c>
      <c r="I67" s="135">
        <f>IF(ISNUMBER('将来負担比率（分子）の構造'!K$52), IF('将来負担比率（分子）の構造'!K$52 &lt; 0, 0, '将来負担比率（分子）の構造'!K$52), NA())</f>
        <v>3375</v>
      </c>
      <c r="J67" s="135" t="e">
        <f>NA()</f>
        <v>#N/A</v>
      </c>
      <c r="K67" s="135" t="e">
        <f>NA()</f>
        <v>#N/A</v>
      </c>
      <c r="L67" s="135">
        <f>IF(ISNUMBER('将来負担比率（分子）の構造'!L$52), IF('将来負担比率（分子）の構造'!L$52 &lt; 0, 0, '将来負担比率（分子）の構造'!L$52), NA())</f>
        <v>2409</v>
      </c>
      <c r="M67" s="135" t="e">
        <f>NA()</f>
        <v>#N/A</v>
      </c>
      <c r="N67" s="135" t="e">
        <f>NA()</f>
        <v>#N/A</v>
      </c>
      <c r="O67" s="135">
        <f>IF(ISNUMBER('将来負担比率（分子）の構造'!M$52), IF('将来負担比率（分子）の構造'!M$52 &lt; 0, 0, '将来負担比率（分子）の構造'!M$52), NA())</f>
        <v>1399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11139622</v>
      </c>
      <c r="S5" s="583"/>
      <c r="T5" s="583"/>
      <c r="U5" s="583"/>
      <c r="V5" s="583"/>
      <c r="W5" s="583"/>
      <c r="X5" s="583"/>
      <c r="Y5" s="584"/>
      <c r="Z5" s="585">
        <v>48</v>
      </c>
      <c r="AA5" s="585"/>
      <c r="AB5" s="585"/>
      <c r="AC5" s="585"/>
      <c r="AD5" s="586">
        <v>10119333</v>
      </c>
      <c r="AE5" s="586"/>
      <c r="AF5" s="586"/>
      <c r="AG5" s="586"/>
      <c r="AH5" s="586"/>
      <c r="AI5" s="586"/>
      <c r="AJ5" s="586"/>
      <c r="AK5" s="586"/>
      <c r="AL5" s="587">
        <v>79.099999999999994</v>
      </c>
      <c r="AM5" s="588"/>
      <c r="AN5" s="588"/>
      <c r="AO5" s="589"/>
      <c r="AP5" s="579" t="s">
        <v>208</v>
      </c>
      <c r="AQ5" s="580"/>
      <c r="AR5" s="580"/>
      <c r="AS5" s="580"/>
      <c r="AT5" s="580"/>
      <c r="AU5" s="580"/>
      <c r="AV5" s="580"/>
      <c r="AW5" s="580"/>
      <c r="AX5" s="580"/>
      <c r="AY5" s="580"/>
      <c r="AZ5" s="580"/>
      <c r="BA5" s="580"/>
      <c r="BB5" s="580"/>
      <c r="BC5" s="580"/>
      <c r="BD5" s="580"/>
      <c r="BE5" s="580"/>
      <c r="BF5" s="581"/>
      <c r="BG5" s="593">
        <v>10119334</v>
      </c>
      <c r="BH5" s="594"/>
      <c r="BI5" s="594"/>
      <c r="BJ5" s="594"/>
      <c r="BK5" s="594"/>
      <c r="BL5" s="594"/>
      <c r="BM5" s="594"/>
      <c r="BN5" s="595"/>
      <c r="BO5" s="596">
        <v>90.8</v>
      </c>
      <c r="BP5" s="596"/>
      <c r="BQ5" s="596"/>
      <c r="BR5" s="596"/>
      <c r="BS5" s="597">
        <v>62961</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111139</v>
      </c>
      <c r="S6" s="594"/>
      <c r="T6" s="594"/>
      <c r="U6" s="594"/>
      <c r="V6" s="594"/>
      <c r="W6" s="594"/>
      <c r="X6" s="594"/>
      <c r="Y6" s="595"/>
      <c r="Z6" s="596">
        <v>0.5</v>
      </c>
      <c r="AA6" s="596"/>
      <c r="AB6" s="596"/>
      <c r="AC6" s="596"/>
      <c r="AD6" s="597">
        <v>111139</v>
      </c>
      <c r="AE6" s="597"/>
      <c r="AF6" s="597"/>
      <c r="AG6" s="597"/>
      <c r="AH6" s="597"/>
      <c r="AI6" s="597"/>
      <c r="AJ6" s="597"/>
      <c r="AK6" s="597"/>
      <c r="AL6" s="598">
        <v>0.9</v>
      </c>
      <c r="AM6" s="599"/>
      <c r="AN6" s="599"/>
      <c r="AO6" s="600"/>
      <c r="AP6" s="590" t="s">
        <v>213</v>
      </c>
      <c r="AQ6" s="591"/>
      <c r="AR6" s="591"/>
      <c r="AS6" s="591"/>
      <c r="AT6" s="591"/>
      <c r="AU6" s="591"/>
      <c r="AV6" s="591"/>
      <c r="AW6" s="591"/>
      <c r="AX6" s="591"/>
      <c r="AY6" s="591"/>
      <c r="AZ6" s="591"/>
      <c r="BA6" s="591"/>
      <c r="BB6" s="591"/>
      <c r="BC6" s="591"/>
      <c r="BD6" s="591"/>
      <c r="BE6" s="591"/>
      <c r="BF6" s="592"/>
      <c r="BG6" s="593">
        <v>10119334</v>
      </c>
      <c r="BH6" s="594"/>
      <c r="BI6" s="594"/>
      <c r="BJ6" s="594"/>
      <c r="BK6" s="594"/>
      <c r="BL6" s="594"/>
      <c r="BM6" s="594"/>
      <c r="BN6" s="595"/>
      <c r="BO6" s="596">
        <v>90.8</v>
      </c>
      <c r="BP6" s="596"/>
      <c r="BQ6" s="596"/>
      <c r="BR6" s="596"/>
      <c r="BS6" s="597">
        <v>62961</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249328</v>
      </c>
      <c r="CS6" s="594"/>
      <c r="CT6" s="594"/>
      <c r="CU6" s="594"/>
      <c r="CV6" s="594"/>
      <c r="CW6" s="594"/>
      <c r="CX6" s="594"/>
      <c r="CY6" s="595"/>
      <c r="CZ6" s="596">
        <v>1.1000000000000001</v>
      </c>
      <c r="DA6" s="596"/>
      <c r="DB6" s="596"/>
      <c r="DC6" s="596"/>
      <c r="DD6" s="602" t="s">
        <v>215</v>
      </c>
      <c r="DE6" s="594"/>
      <c r="DF6" s="594"/>
      <c r="DG6" s="594"/>
      <c r="DH6" s="594"/>
      <c r="DI6" s="594"/>
      <c r="DJ6" s="594"/>
      <c r="DK6" s="594"/>
      <c r="DL6" s="594"/>
      <c r="DM6" s="594"/>
      <c r="DN6" s="594"/>
      <c r="DO6" s="594"/>
      <c r="DP6" s="595"/>
      <c r="DQ6" s="602">
        <v>249328</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18487</v>
      </c>
      <c r="S7" s="594"/>
      <c r="T7" s="594"/>
      <c r="U7" s="594"/>
      <c r="V7" s="594"/>
      <c r="W7" s="594"/>
      <c r="X7" s="594"/>
      <c r="Y7" s="595"/>
      <c r="Z7" s="596">
        <v>0.1</v>
      </c>
      <c r="AA7" s="596"/>
      <c r="AB7" s="596"/>
      <c r="AC7" s="596"/>
      <c r="AD7" s="597">
        <v>18487</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5220506</v>
      </c>
      <c r="BH7" s="594"/>
      <c r="BI7" s="594"/>
      <c r="BJ7" s="594"/>
      <c r="BK7" s="594"/>
      <c r="BL7" s="594"/>
      <c r="BM7" s="594"/>
      <c r="BN7" s="595"/>
      <c r="BO7" s="596">
        <v>46.9</v>
      </c>
      <c r="BP7" s="596"/>
      <c r="BQ7" s="596"/>
      <c r="BR7" s="596"/>
      <c r="BS7" s="597">
        <v>62961</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3071595</v>
      </c>
      <c r="CS7" s="594"/>
      <c r="CT7" s="594"/>
      <c r="CU7" s="594"/>
      <c r="CV7" s="594"/>
      <c r="CW7" s="594"/>
      <c r="CX7" s="594"/>
      <c r="CY7" s="595"/>
      <c r="CZ7" s="596">
        <v>13.9</v>
      </c>
      <c r="DA7" s="596"/>
      <c r="DB7" s="596"/>
      <c r="DC7" s="596"/>
      <c r="DD7" s="602">
        <v>579966</v>
      </c>
      <c r="DE7" s="594"/>
      <c r="DF7" s="594"/>
      <c r="DG7" s="594"/>
      <c r="DH7" s="594"/>
      <c r="DI7" s="594"/>
      <c r="DJ7" s="594"/>
      <c r="DK7" s="594"/>
      <c r="DL7" s="594"/>
      <c r="DM7" s="594"/>
      <c r="DN7" s="594"/>
      <c r="DO7" s="594"/>
      <c r="DP7" s="595"/>
      <c r="DQ7" s="602">
        <v>2593723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83866</v>
      </c>
      <c r="S8" s="594"/>
      <c r="T8" s="594"/>
      <c r="U8" s="594"/>
      <c r="V8" s="594"/>
      <c r="W8" s="594"/>
      <c r="X8" s="594"/>
      <c r="Y8" s="595"/>
      <c r="Z8" s="596">
        <v>0.4</v>
      </c>
      <c r="AA8" s="596"/>
      <c r="AB8" s="596"/>
      <c r="AC8" s="596"/>
      <c r="AD8" s="597">
        <v>83866</v>
      </c>
      <c r="AE8" s="597"/>
      <c r="AF8" s="597"/>
      <c r="AG8" s="597"/>
      <c r="AH8" s="597"/>
      <c r="AI8" s="597"/>
      <c r="AJ8" s="597"/>
      <c r="AK8" s="597"/>
      <c r="AL8" s="598">
        <v>0.7</v>
      </c>
      <c r="AM8" s="599"/>
      <c r="AN8" s="599"/>
      <c r="AO8" s="600"/>
      <c r="AP8" s="590" t="s">
        <v>220</v>
      </c>
      <c r="AQ8" s="591"/>
      <c r="AR8" s="591"/>
      <c r="AS8" s="591"/>
      <c r="AT8" s="591"/>
      <c r="AU8" s="591"/>
      <c r="AV8" s="591"/>
      <c r="AW8" s="591"/>
      <c r="AX8" s="591"/>
      <c r="AY8" s="591"/>
      <c r="AZ8" s="591"/>
      <c r="BA8" s="591"/>
      <c r="BB8" s="591"/>
      <c r="BC8" s="591"/>
      <c r="BD8" s="591"/>
      <c r="BE8" s="591"/>
      <c r="BF8" s="592"/>
      <c r="BG8" s="593">
        <v>127169</v>
      </c>
      <c r="BH8" s="594"/>
      <c r="BI8" s="594"/>
      <c r="BJ8" s="594"/>
      <c r="BK8" s="594"/>
      <c r="BL8" s="594"/>
      <c r="BM8" s="594"/>
      <c r="BN8" s="595"/>
      <c r="BO8" s="596">
        <v>1.1000000000000001</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10334936</v>
      </c>
      <c r="CS8" s="594"/>
      <c r="CT8" s="594"/>
      <c r="CU8" s="594"/>
      <c r="CV8" s="594"/>
      <c r="CW8" s="594"/>
      <c r="CX8" s="594"/>
      <c r="CY8" s="595"/>
      <c r="CZ8" s="596">
        <v>46.8</v>
      </c>
      <c r="DA8" s="596"/>
      <c r="DB8" s="596"/>
      <c r="DC8" s="596"/>
      <c r="DD8" s="602">
        <v>290814</v>
      </c>
      <c r="DE8" s="594"/>
      <c r="DF8" s="594"/>
      <c r="DG8" s="594"/>
      <c r="DH8" s="594"/>
      <c r="DI8" s="594"/>
      <c r="DJ8" s="594"/>
      <c r="DK8" s="594"/>
      <c r="DL8" s="594"/>
      <c r="DM8" s="594"/>
      <c r="DN8" s="594"/>
      <c r="DO8" s="594"/>
      <c r="DP8" s="595"/>
      <c r="DQ8" s="602">
        <v>5397025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51383</v>
      </c>
      <c r="S9" s="594"/>
      <c r="T9" s="594"/>
      <c r="U9" s="594"/>
      <c r="V9" s="594"/>
      <c r="W9" s="594"/>
      <c r="X9" s="594"/>
      <c r="Y9" s="595"/>
      <c r="Z9" s="596">
        <v>0.2</v>
      </c>
      <c r="AA9" s="596"/>
      <c r="AB9" s="596"/>
      <c r="AC9" s="596"/>
      <c r="AD9" s="597">
        <v>51383</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4463748</v>
      </c>
      <c r="BH9" s="594"/>
      <c r="BI9" s="594"/>
      <c r="BJ9" s="594"/>
      <c r="BK9" s="594"/>
      <c r="BL9" s="594"/>
      <c r="BM9" s="594"/>
      <c r="BN9" s="595"/>
      <c r="BO9" s="596">
        <v>40.1</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1786197</v>
      </c>
      <c r="CS9" s="594"/>
      <c r="CT9" s="594"/>
      <c r="CU9" s="594"/>
      <c r="CV9" s="594"/>
      <c r="CW9" s="594"/>
      <c r="CX9" s="594"/>
      <c r="CY9" s="595"/>
      <c r="CZ9" s="596">
        <v>8.1</v>
      </c>
      <c r="DA9" s="596"/>
      <c r="DB9" s="596"/>
      <c r="DC9" s="596"/>
      <c r="DD9" s="602">
        <v>11866</v>
      </c>
      <c r="DE9" s="594"/>
      <c r="DF9" s="594"/>
      <c r="DG9" s="594"/>
      <c r="DH9" s="594"/>
      <c r="DI9" s="594"/>
      <c r="DJ9" s="594"/>
      <c r="DK9" s="594"/>
      <c r="DL9" s="594"/>
      <c r="DM9" s="594"/>
      <c r="DN9" s="594"/>
      <c r="DO9" s="594"/>
      <c r="DP9" s="595"/>
      <c r="DQ9" s="602">
        <v>1687057</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698115</v>
      </c>
      <c r="S10" s="594"/>
      <c r="T10" s="594"/>
      <c r="U10" s="594"/>
      <c r="V10" s="594"/>
      <c r="W10" s="594"/>
      <c r="X10" s="594"/>
      <c r="Y10" s="595"/>
      <c r="Z10" s="596">
        <v>3</v>
      </c>
      <c r="AA10" s="596"/>
      <c r="AB10" s="596"/>
      <c r="AC10" s="596"/>
      <c r="AD10" s="597">
        <v>698115</v>
      </c>
      <c r="AE10" s="597"/>
      <c r="AF10" s="597"/>
      <c r="AG10" s="597"/>
      <c r="AH10" s="597"/>
      <c r="AI10" s="597"/>
      <c r="AJ10" s="597"/>
      <c r="AK10" s="597"/>
      <c r="AL10" s="598">
        <v>5.5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198888</v>
      </c>
      <c r="BH10" s="594"/>
      <c r="BI10" s="594"/>
      <c r="BJ10" s="594"/>
      <c r="BK10" s="594"/>
      <c r="BL10" s="594"/>
      <c r="BM10" s="594"/>
      <c r="BN10" s="595"/>
      <c r="BO10" s="596">
        <v>1.8</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48375</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13074</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430701</v>
      </c>
      <c r="BH11" s="594"/>
      <c r="BI11" s="594"/>
      <c r="BJ11" s="594"/>
      <c r="BK11" s="594"/>
      <c r="BL11" s="594"/>
      <c r="BM11" s="594"/>
      <c r="BN11" s="595"/>
      <c r="BO11" s="596">
        <v>3.9</v>
      </c>
      <c r="BP11" s="596"/>
      <c r="BQ11" s="596"/>
      <c r="BR11" s="596"/>
      <c r="BS11" s="602">
        <v>62961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8373</v>
      </c>
      <c r="CS11" s="594"/>
      <c r="CT11" s="594"/>
      <c r="CU11" s="594"/>
      <c r="CV11" s="594"/>
      <c r="CW11" s="594"/>
      <c r="CX11" s="594"/>
      <c r="CY11" s="595"/>
      <c r="CZ11" s="596">
        <v>0</v>
      </c>
      <c r="DA11" s="596"/>
      <c r="DB11" s="596"/>
      <c r="DC11" s="596"/>
      <c r="DD11" s="602" t="s">
        <v>111</v>
      </c>
      <c r="DE11" s="594"/>
      <c r="DF11" s="594"/>
      <c r="DG11" s="594"/>
      <c r="DH11" s="594"/>
      <c r="DI11" s="594"/>
      <c r="DJ11" s="594"/>
      <c r="DK11" s="594"/>
      <c r="DL11" s="594"/>
      <c r="DM11" s="594"/>
      <c r="DN11" s="594"/>
      <c r="DO11" s="594"/>
      <c r="DP11" s="595"/>
      <c r="DQ11" s="602">
        <v>4093</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4258088</v>
      </c>
      <c r="BH12" s="594"/>
      <c r="BI12" s="594"/>
      <c r="BJ12" s="594"/>
      <c r="BK12" s="594"/>
      <c r="BL12" s="594"/>
      <c r="BM12" s="594"/>
      <c r="BN12" s="595"/>
      <c r="BO12" s="596">
        <v>38.200000000000003</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242810</v>
      </c>
      <c r="CS12" s="594"/>
      <c r="CT12" s="594"/>
      <c r="CU12" s="594"/>
      <c r="CV12" s="594"/>
      <c r="CW12" s="594"/>
      <c r="CX12" s="594"/>
      <c r="CY12" s="595"/>
      <c r="CZ12" s="596">
        <v>1.1000000000000001</v>
      </c>
      <c r="DA12" s="596"/>
      <c r="DB12" s="596"/>
      <c r="DC12" s="596"/>
      <c r="DD12" s="602">
        <v>1434</v>
      </c>
      <c r="DE12" s="594"/>
      <c r="DF12" s="594"/>
      <c r="DG12" s="594"/>
      <c r="DH12" s="594"/>
      <c r="DI12" s="594"/>
      <c r="DJ12" s="594"/>
      <c r="DK12" s="594"/>
      <c r="DL12" s="594"/>
      <c r="DM12" s="594"/>
      <c r="DN12" s="594"/>
      <c r="DO12" s="594"/>
      <c r="DP12" s="595"/>
      <c r="DQ12" s="602">
        <v>71910</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21631</v>
      </c>
      <c r="S13" s="594"/>
      <c r="T13" s="594"/>
      <c r="U13" s="594"/>
      <c r="V13" s="594"/>
      <c r="W13" s="594"/>
      <c r="X13" s="594"/>
      <c r="Y13" s="595"/>
      <c r="Z13" s="596">
        <v>0.1</v>
      </c>
      <c r="AA13" s="596"/>
      <c r="AB13" s="596"/>
      <c r="AC13" s="596"/>
      <c r="AD13" s="597">
        <v>21631</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4253052</v>
      </c>
      <c r="BH13" s="594"/>
      <c r="BI13" s="594"/>
      <c r="BJ13" s="594"/>
      <c r="BK13" s="594"/>
      <c r="BL13" s="594"/>
      <c r="BM13" s="594"/>
      <c r="BN13" s="595"/>
      <c r="BO13" s="596">
        <v>38.200000000000003</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2092661</v>
      </c>
      <c r="CS13" s="594"/>
      <c r="CT13" s="594"/>
      <c r="CU13" s="594"/>
      <c r="CV13" s="594"/>
      <c r="CW13" s="594"/>
      <c r="CX13" s="594"/>
      <c r="CY13" s="595"/>
      <c r="CZ13" s="596">
        <v>9.5</v>
      </c>
      <c r="DA13" s="596"/>
      <c r="DB13" s="596"/>
      <c r="DC13" s="596"/>
      <c r="DD13" s="602">
        <v>995982</v>
      </c>
      <c r="DE13" s="594"/>
      <c r="DF13" s="594"/>
      <c r="DG13" s="594"/>
      <c r="DH13" s="594"/>
      <c r="DI13" s="594"/>
      <c r="DJ13" s="594"/>
      <c r="DK13" s="594"/>
      <c r="DL13" s="594"/>
      <c r="DM13" s="594"/>
      <c r="DN13" s="594"/>
      <c r="DO13" s="594"/>
      <c r="DP13" s="595"/>
      <c r="DQ13" s="602">
        <v>1763481</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32028</v>
      </c>
      <c r="BH14" s="594"/>
      <c r="BI14" s="594"/>
      <c r="BJ14" s="594"/>
      <c r="BK14" s="594"/>
      <c r="BL14" s="594"/>
      <c r="BM14" s="594"/>
      <c r="BN14" s="595"/>
      <c r="BO14" s="596">
        <v>0.3</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768929</v>
      </c>
      <c r="CS14" s="594"/>
      <c r="CT14" s="594"/>
      <c r="CU14" s="594"/>
      <c r="CV14" s="594"/>
      <c r="CW14" s="594"/>
      <c r="CX14" s="594"/>
      <c r="CY14" s="595"/>
      <c r="CZ14" s="596">
        <v>3.5</v>
      </c>
      <c r="DA14" s="596"/>
      <c r="DB14" s="596"/>
      <c r="DC14" s="596"/>
      <c r="DD14" s="602">
        <v>22356</v>
      </c>
      <c r="DE14" s="594"/>
      <c r="DF14" s="594"/>
      <c r="DG14" s="594"/>
      <c r="DH14" s="594"/>
      <c r="DI14" s="594"/>
      <c r="DJ14" s="594"/>
      <c r="DK14" s="594"/>
      <c r="DL14" s="594"/>
      <c r="DM14" s="594"/>
      <c r="DN14" s="594"/>
      <c r="DO14" s="594"/>
      <c r="DP14" s="595"/>
      <c r="DQ14" s="602">
        <v>763774</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46160</v>
      </c>
      <c r="S15" s="594"/>
      <c r="T15" s="594"/>
      <c r="U15" s="594"/>
      <c r="V15" s="594"/>
      <c r="W15" s="594"/>
      <c r="X15" s="594"/>
      <c r="Y15" s="595"/>
      <c r="Z15" s="596">
        <v>0.2</v>
      </c>
      <c r="AA15" s="596"/>
      <c r="AB15" s="596"/>
      <c r="AC15" s="596"/>
      <c r="AD15" s="597">
        <v>46160</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608712</v>
      </c>
      <c r="BH15" s="594"/>
      <c r="BI15" s="594"/>
      <c r="BJ15" s="594"/>
      <c r="BK15" s="594"/>
      <c r="BL15" s="594"/>
      <c r="BM15" s="594"/>
      <c r="BN15" s="595"/>
      <c r="BO15" s="596">
        <v>5.5</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1956873</v>
      </c>
      <c r="CS15" s="594"/>
      <c r="CT15" s="594"/>
      <c r="CU15" s="594"/>
      <c r="CV15" s="594"/>
      <c r="CW15" s="594"/>
      <c r="CX15" s="594"/>
      <c r="CY15" s="595"/>
      <c r="CZ15" s="596">
        <v>8.9</v>
      </c>
      <c r="DA15" s="596"/>
      <c r="DB15" s="596"/>
      <c r="DC15" s="596"/>
      <c r="DD15" s="602">
        <v>218920</v>
      </c>
      <c r="DE15" s="594"/>
      <c r="DF15" s="594"/>
      <c r="DG15" s="594"/>
      <c r="DH15" s="594"/>
      <c r="DI15" s="594"/>
      <c r="DJ15" s="594"/>
      <c r="DK15" s="594"/>
      <c r="DL15" s="594"/>
      <c r="DM15" s="594"/>
      <c r="DN15" s="594"/>
      <c r="DO15" s="594"/>
      <c r="DP15" s="595"/>
      <c r="DQ15" s="602">
        <v>1663085</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1591241</v>
      </c>
      <c r="S16" s="594"/>
      <c r="T16" s="594"/>
      <c r="U16" s="594"/>
      <c r="V16" s="594"/>
      <c r="W16" s="594"/>
      <c r="X16" s="594"/>
      <c r="Y16" s="595"/>
      <c r="Z16" s="596">
        <v>6.9</v>
      </c>
      <c r="AA16" s="596"/>
      <c r="AB16" s="596"/>
      <c r="AC16" s="596"/>
      <c r="AD16" s="597">
        <v>1453612</v>
      </c>
      <c r="AE16" s="597"/>
      <c r="AF16" s="597"/>
      <c r="AG16" s="597"/>
      <c r="AH16" s="597"/>
      <c r="AI16" s="597"/>
      <c r="AJ16" s="597"/>
      <c r="AK16" s="597"/>
      <c r="AL16" s="598">
        <v>11.4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1453612</v>
      </c>
      <c r="S17" s="594"/>
      <c r="T17" s="594"/>
      <c r="U17" s="594"/>
      <c r="V17" s="594"/>
      <c r="W17" s="594"/>
      <c r="X17" s="594"/>
      <c r="Y17" s="595"/>
      <c r="Z17" s="596">
        <v>6.3</v>
      </c>
      <c r="AA17" s="596"/>
      <c r="AB17" s="596"/>
      <c r="AC17" s="596"/>
      <c r="AD17" s="597">
        <v>1453612</v>
      </c>
      <c r="AE17" s="597"/>
      <c r="AF17" s="597"/>
      <c r="AG17" s="597"/>
      <c r="AH17" s="597"/>
      <c r="AI17" s="597"/>
      <c r="AJ17" s="597"/>
      <c r="AK17" s="597"/>
      <c r="AL17" s="598">
        <v>11.4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1509620</v>
      </c>
      <c r="CS17" s="594"/>
      <c r="CT17" s="594"/>
      <c r="CU17" s="594"/>
      <c r="CV17" s="594"/>
      <c r="CW17" s="594"/>
      <c r="CX17" s="594"/>
      <c r="CY17" s="595"/>
      <c r="CZ17" s="596">
        <v>6.8</v>
      </c>
      <c r="DA17" s="596"/>
      <c r="DB17" s="596"/>
      <c r="DC17" s="596"/>
      <c r="DD17" s="602" t="s">
        <v>111</v>
      </c>
      <c r="DE17" s="594"/>
      <c r="DF17" s="594"/>
      <c r="DG17" s="594"/>
      <c r="DH17" s="594"/>
      <c r="DI17" s="594"/>
      <c r="DJ17" s="594"/>
      <c r="DK17" s="594"/>
      <c r="DL17" s="594"/>
      <c r="DM17" s="594"/>
      <c r="DN17" s="594"/>
      <c r="DO17" s="594"/>
      <c r="DP17" s="595"/>
      <c r="DQ17" s="602">
        <v>1481504</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137593</v>
      </c>
      <c r="S18" s="594"/>
      <c r="T18" s="594"/>
      <c r="U18" s="594"/>
      <c r="V18" s="594"/>
      <c r="W18" s="594"/>
      <c r="X18" s="594"/>
      <c r="Y18" s="595"/>
      <c r="Z18" s="596">
        <v>0.6</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36</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1020288</v>
      </c>
      <c r="BH19" s="594"/>
      <c r="BI19" s="594"/>
      <c r="BJ19" s="594"/>
      <c r="BK19" s="594"/>
      <c r="BL19" s="594"/>
      <c r="BM19" s="594"/>
      <c r="BN19" s="595"/>
      <c r="BO19" s="596">
        <v>9.1999999999999993</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13761644</v>
      </c>
      <c r="S20" s="594"/>
      <c r="T20" s="594"/>
      <c r="U20" s="594"/>
      <c r="V20" s="594"/>
      <c r="W20" s="594"/>
      <c r="X20" s="594"/>
      <c r="Y20" s="595"/>
      <c r="Z20" s="596">
        <v>59.3</v>
      </c>
      <c r="AA20" s="596"/>
      <c r="AB20" s="596"/>
      <c r="AC20" s="596"/>
      <c r="AD20" s="597">
        <v>12603726</v>
      </c>
      <c r="AE20" s="597"/>
      <c r="AF20" s="597"/>
      <c r="AG20" s="597"/>
      <c r="AH20" s="597"/>
      <c r="AI20" s="597"/>
      <c r="AJ20" s="597"/>
      <c r="AK20" s="597"/>
      <c r="AL20" s="598">
        <v>98.6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1020288</v>
      </c>
      <c r="BH20" s="594"/>
      <c r="BI20" s="594"/>
      <c r="BJ20" s="594"/>
      <c r="BK20" s="594"/>
      <c r="BL20" s="594"/>
      <c r="BM20" s="594"/>
      <c r="BN20" s="595"/>
      <c r="BO20" s="596">
        <v>9.1999999999999993</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22069697</v>
      </c>
      <c r="CS20" s="594"/>
      <c r="CT20" s="594"/>
      <c r="CU20" s="594"/>
      <c r="CV20" s="594"/>
      <c r="CW20" s="594"/>
      <c r="CX20" s="594"/>
      <c r="CY20" s="595"/>
      <c r="CZ20" s="596">
        <v>100</v>
      </c>
      <c r="DA20" s="596"/>
      <c r="DB20" s="596"/>
      <c r="DC20" s="596"/>
      <c r="DD20" s="602">
        <v>2121338</v>
      </c>
      <c r="DE20" s="594"/>
      <c r="DF20" s="594"/>
      <c r="DG20" s="594"/>
      <c r="DH20" s="594"/>
      <c r="DI20" s="594"/>
      <c r="DJ20" s="594"/>
      <c r="DK20" s="594"/>
      <c r="DL20" s="594"/>
      <c r="DM20" s="594"/>
      <c r="DN20" s="594"/>
      <c r="DO20" s="594"/>
      <c r="DP20" s="595"/>
      <c r="DQ20" s="602">
        <v>15688054</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8542</v>
      </c>
      <c r="S21" s="594"/>
      <c r="T21" s="594"/>
      <c r="U21" s="594"/>
      <c r="V21" s="594"/>
      <c r="W21" s="594"/>
      <c r="X21" s="594"/>
      <c r="Y21" s="595"/>
      <c r="Z21" s="596">
        <v>0</v>
      </c>
      <c r="AA21" s="596"/>
      <c r="AB21" s="596"/>
      <c r="AC21" s="596"/>
      <c r="AD21" s="597">
        <v>8542</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64687</v>
      </c>
      <c r="S22" s="594"/>
      <c r="T22" s="594"/>
      <c r="U22" s="594"/>
      <c r="V22" s="594"/>
      <c r="W22" s="594"/>
      <c r="X22" s="594"/>
      <c r="Y22" s="595"/>
      <c r="Z22" s="596">
        <v>0.3</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352823</v>
      </c>
      <c r="S23" s="594"/>
      <c r="T23" s="594"/>
      <c r="U23" s="594"/>
      <c r="V23" s="594"/>
      <c r="W23" s="594"/>
      <c r="X23" s="594"/>
      <c r="Y23" s="595"/>
      <c r="Z23" s="596">
        <v>1.5</v>
      </c>
      <c r="AA23" s="596"/>
      <c r="AB23" s="596"/>
      <c r="AC23" s="596"/>
      <c r="AD23" s="597">
        <v>65200</v>
      </c>
      <c r="AE23" s="597"/>
      <c r="AF23" s="597"/>
      <c r="AG23" s="597"/>
      <c r="AH23" s="597"/>
      <c r="AI23" s="597"/>
      <c r="AJ23" s="597"/>
      <c r="AK23" s="597"/>
      <c r="AL23" s="598">
        <v>0.5</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1020288</v>
      </c>
      <c r="BH23" s="594"/>
      <c r="BI23" s="594"/>
      <c r="BJ23" s="594"/>
      <c r="BK23" s="594"/>
      <c r="BL23" s="594"/>
      <c r="BM23" s="594"/>
      <c r="BN23" s="595"/>
      <c r="BO23" s="596">
        <v>9.1999999999999993</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70036</v>
      </c>
      <c r="S24" s="594"/>
      <c r="T24" s="594"/>
      <c r="U24" s="594"/>
      <c r="V24" s="594"/>
      <c r="W24" s="594"/>
      <c r="X24" s="594"/>
      <c r="Y24" s="595"/>
      <c r="Z24" s="596">
        <v>0.3</v>
      </c>
      <c r="AA24" s="596"/>
      <c r="AB24" s="596"/>
      <c r="AC24" s="596"/>
      <c r="AD24" s="597">
        <v>15960</v>
      </c>
      <c r="AE24" s="597"/>
      <c r="AF24" s="597"/>
      <c r="AG24" s="597"/>
      <c r="AH24" s="597"/>
      <c r="AI24" s="597"/>
      <c r="AJ24" s="597"/>
      <c r="AK24" s="597"/>
      <c r="AL24" s="598">
        <v>0.1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11376227</v>
      </c>
      <c r="CS24" s="583"/>
      <c r="CT24" s="583"/>
      <c r="CU24" s="583"/>
      <c r="CV24" s="583"/>
      <c r="CW24" s="583"/>
      <c r="CX24" s="583"/>
      <c r="CY24" s="584"/>
      <c r="CZ24" s="622">
        <v>51.5</v>
      </c>
      <c r="DA24" s="623"/>
      <c r="DB24" s="623"/>
      <c r="DC24" s="624"/>
      <c r="DD24" s="621">
        <v>6819775</v>
      </c>
      <c r="DE24" s="583"/>
      <c r="DF24" s="583"/>
      <c r="DG24" s="583"/>
      <c r="DH24" s="583"/>
      <c r="DI24" s="583"/>
      <c r="DJ24" s="583"/>
      <c r="DK24" s="584"/>
      <c r="DL24" s="621">
        <v>6807611</v>
      </c>
      <c r="DM24" s="583"/>
      <c r="DN24" s="583"/>
      <c r="DO24" s="583"/>
      <c r="DP24" s="583"/>
      <c r="DQ24" s="583"/>
      <c r="DR24" s="583"/>
      <c r="DS24" s="583"/>
      <c r="DT24" s="583"/>
      <c r="DU24" s="583"/>
      <c r="DV24" s="584"/>
      <c r="DW24" s="587">
        <v>48.5</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3877593</v>
      </c>
      <c r="S25" s="594"/>
      <c r="T25" s="594"/>
      <c r="U25" s="594"/>
      <c r="V25" s="594"/>
      <c r="W25" s="594"/>
      <c r="X25" s="594"/>
      <c r="Y25" s="595"/>
      <c r="Z25" s="596">
        <v>16.7</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3716797</v>
      </c>
      <c r="CS25" s="625"/>
      <c r="CT25" s="625"/>
      <c r="CU25" s="625"/>
      <c r="CV25" s="625"/>
      <c r="CW25" s="625"/>
      <c r="CX25" s="625"/>
      <c r="CY25" s="626"/>
      <c r="CZ25" s="627">
        <v>16.8</v>
      </c>
      <c r="DA25" s="628"/>
      <c r="DB25" s="628"/>
      <c r="DC25" s="629"/>
      <c r="DD25" s="602">
        <v>3383651</v>
      </c>
      <c r="DE25" s="625"/>
      <c r="DF25" s="625"/>
      <c r="DG25" s="625"/>
      <c r="DH25" s="625"/>
      <c r="DI25" s="625"/>
      <c r="DJ25" s="625"/>
      <c r="DK25" s="626"/>
      <c r="DL25" s="602">
        <v>3383551</v>
      </c>
      <c r="DM25" s="625"/>
      <c r="DN25" s="625"/>
      <c r="DO25" s="625"/>
      <c r="DP25" s="625"/>
      <c r="DQ25" s="625"/>
      <c r="DR25" s="625"/>
      <c r="DS25" s="625"/>
      <c r="DT25" s="625"/>
      <c r="DU25" s="625"/>
      <c r="DV25" s="626"/>
      <c r="DW25" s="598">
        <v>24.1</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2559063</v>
      </c>
      <c r="CS26" s="594"/>
      <c r="CT26" s="594"/>
      <c r="CU26" s="594"/>
      <c r="CV26" s="594"/>
      <c r="CW26" s="594"/>
      <c r="CX26" s="594"/>
      <c r="CY26" s="595"/>
      <c r="CZ26" s="627">
        <v>11.6</v>
      </c>
      <c r="DA26" s="628"/>
      <c r="DB26" s="628"/>
      <c r="DC26" s="629"/>
      <c r="DD26" s="602">
        <v>2234655</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1175092</v>
      </c>
      <c r="S27" s="594"/>
      <c r="T27" s="594"/>
      <c r="U27" s="594"/>
      <c r="V27" s="594"/>
      <c r="W27" s="594"/>
      <c r="X27" s="594"/>
      <c r="Y27" s="595"/>
      <c r="Z27" s="596">
        <v>5.0999999999999996</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11139622</v>
      </c>
      <c r="BH27" s="594"/>
      <c r="BI27" s="594"/>
      <c r="BJ27" s="594"/>
      <c r="BK27" s="594"/>
      <c r="BL27" s="594"/>
      <c r="BM27" s="594"/>
      <c r="BN27" s="595"/>
      <c r="BO27" s="596">
        <v>100</v>
      </c>
      <c r="BP27" s="596"/>
      <c r="BQ27" s="596"/>
      <c r="BR27" s="596"/>
      <c r="BS27" s="602">
        <v>62961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6149810</v>
      </c>
      <c r="CS27" s="625"/>
      <c r="CT27" s="625"/>
      <c r="CU27" s="625"/>
      <c r="CV27" s="625"/>
      <c r="CW27" s="625"/>
      <c r="CX27" s="625"/>
      <c r="CY27" s="626"/>
      <c r="CZ27" s="627">
        <v>27.9</v>
      </c>
      <c r="DA27" s="628"/>
      <c r="DB27" s="628"/>
      <c r="DC27" s="629"/>
      <c r="DD27" s="602">
        <v>1954620</v>
      </c>
      <c r="DE27" s="625"/>
      <c r="DF27" s="625"/>
      <c r="DG27" s="625"/>
      <c r="DH27" s="625"/>
      <c r="DI27" s="625"/>
      <c r="DJ27" s="625"/>
      <c r="DK27" s="626"/>
      <c r="DL27" s="602">
        <v>1942556</v>
      </c>
      <c r="DM27" s="625"/>
      <c r="DN27" s="625"/>
      <c r="DO27" s="625"/>
      <c r="DP27" s="625"/>
      <c r="DQ27" s="625"/>
      <c r="DR27" s="625"/>
      <c r="DS27" s="625"/>
      <c r="DT27" s="625"/>
      <c r="DU27" s="625"/>
      <c r="DV27" s="626"/>
      <c r="DW27" s="598">
        <v>13.8</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101587</v>
      </c>
      <c r="S28" s="594"/>
      <c r="T28" s="594"/>
      <c r="U28" s="594"/>
      <c r="V28" s="594"/>
      <c r="W28" s="594"/>
      <c r="X28" s="594"/>
      <c r="Y28" s="595"/>
      <c r="Z28" s="596">
        <v>0.4</v>
      </c>
      <c r="AA28" s="596"/>
      <c r="AB28" s="596"/>
      <c r="AC28" s="596"/>
      <c r="AD28" s="597">
        <v>89410</v>
      </c>
      <c r="AE28" s="597"/>
      <c r="AF28" s="597"/>
      <c r="AG28" s="597"/>
      <c r="AH28" s="597"/>
      <c r="AI28" s="597"/>
      <c r="AJ28" s="597"/>
      <c r="AK28" s="597"/>
      <c r="AL28" s="598">
        <v>0.7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1509620</v>
      </c>
      <c r="CS28" s="594"/>
      <c r="CT28" s="594"/>
      <c r="CU28" s="594"/>
      <c r="CV28" s="594"/>
      <c r="CW28" s="594"/>
      <c r="CX28" s="594"/>
      <c r="CY28" s="595"/>
      <c r="CZ28" s="627">
        <v>6.8</v>
      </c>
      <c r="DA28" s="628"/>
      <c r="DB28" s="628"/>
      <c r="DC28" s="629"/>
      <c r="DD28" s="602">
        <v>1481504</v>
      </c>
      <c r="DE28" s="594"/>
      <c r="DF28" s="594"/>
      <c r="DG28" s="594"/>
      <c r="DH28" s="594"/>
      <c r="DI28" s="594"/>
      <c r="DJ28" s="594"/>
      <c r="DK28" s="595"/>
      <c r="DL28" s="602">
        <v>1481504</v>
      </c>
      <c r="DM28" s="594"/>
      <c r="DN28" s="594"/>
      <c r="DO28" s="594"/>
      <c r="DP28" s="594"/>
      <c r="DQ28" s="594"/>
      <c r="DR28" s="594"/>
      <c r="DS28" s="594"/>
      <c r="DT28" s="594"/>
      <c r="DU28" s="594"/>
      <c r="DV28" s="595"/>
      <c r="DW28" s="598">
        <v>10.6</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20739</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1509620</v>
      </c>
      <c r="CS29" s="625"/>
      <c r="CT29" s="625"/>
      <c r="CU29" s="625"/>
      <c r="CV29" s="625"/>
      <c r="CW29" s="625"/>
      <c r="CX29" s="625"/>
      <c r="CY29" s="626"/>
      <c r="CZ29" s="627">
        <v>6.8</v>
      </c>
      <c r="DA29" s="628"/>
      <c r="DB29" s="628"/>
      <c r="DC29" s="629"/>
      <c r="DD29" s="602">
        <v>1481504</v>
      </c>
      <c r="DE29" s="625"/>
      <c r="DF29" s="625"/>
      <c r="DG29" s="625"/>
      <c r="DH29" s="625"/>
      <c r="DI29" s="625"/>
      <c r="DJ29" s="625"/>
      <c r="DK29" s="626"/>
      <c r="DL29" s="602">
        <v>1481504</v>
      </c>
      <c r="DM29" s="625"/>
      <c r="DN29" s="625"/>
      <c r="DO29" s="625"/>
      <c r="DP29" s="625"/>
      <c r="DQ29" s="625"/>
      <c r="DR29" s="625"/>
      <c r="DS29" s="625"/>
      <c r="DT29" s="625"/>
      <c r="DU29" s="625"/>
      <c r="DV29" s="626"/>
      <c r="DW29" s="598">
        <v>10.6</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100000</v>
      </c>
      <c r="S30" s="594"/>
      <c r="T30" s="594"/>
      <c r="U30" s="594"/>
      <c r="V30" s="594"/>
      <c r="W30" s="594"/>
      <c r="X30" s="594"/>
      <c r="Y30" s="595"/>
      <c r="Z30" s="596">
        <v>0.4</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98.2</v>
      </c>
      <c r="BH30" s="652"/>
      <c r="BI30" s="652"/>
      <c r="BJ30" s="652"/>
      <c r="BK30" s="652"/>
      <c r="BL30" s="652"/>
      <c r="BM30" s="588">
        <v>92.6</v>
      </c>
      <c r="BN30" s="652"/>
      <c r="BO30" s="652"/>
      <c r="BP30" s="652"/>
      <c r="BQ30" s="653"/>
      <c r="BR30" s="651">
        <v>98</v>
      </c>
      <c r="BS30" s="652"/>
      <c r="BT30" s="652"/>
      <c r="BU30" s="652"/>
      <c r="BV30" s="652"/>
      <c r="BW30" s="652"/>
      <c r="BX30" s="588">
        <v>91.9</v>
      </c>
      <c r="BY30" s="652"/>
      <c r="BZ30" s="652"/>
      <c r="CA30" s="652"/>
      <c r="CB30" s="653"/>
      <c r="CD30" s="656"/>
      <c r="CE30" s="657"/>
      <c r="CF30" s="607" t="s">
        <v>292</v>
      </c>
      <c r="CG30" s="608"/>
      <c r="CH30" s="608"/>
      <c r="CI30" s="608"/>
      <c r="CJ30" s="608"/>
      <c r="CK30" s="608"/>
      <c r="CL30" s="608"/>
      <c r="CM30" s="608"/>
      <c r="CN30" s="608"/>
      <c r="CO30" s="608"/>
      <c r="CP30" s="608"/>
      <c r="CQ30" s="609"/>
      <c r="CR30" s="593">
        <v>1323283</v>
      </c>
      <c r="CS30" s="594"/>
      <c r="CT30" s="594"/>
      <c r="CU30" s="594"/>
      <c r="CV30" s="594"/>
      <c r="CW30" s="594"/>
      <c r="CX30" s="594"/>
      <c r="CY30" s="595"/>
      <c r="CZ30" s="627">
        <v>6</v>
      </c>
      <c r="DA30" s="628"/>
      <c r="DB30" s="628"/>
      <c r="DC30" s="629"/>
      <c r="DD30" s="602">
        <v>1295167</v>
      </c>
      <c r="DE30" s="594"/>
      <c r="DF30" s="594"/>
      <c r="DG30" s="594"/>
      <c r="DH30" s="594"/>
      <c r="DI30" s="594"/>
      <c r="DJ30" s="594"/>
      <c r="DK30" s="595"/>
      <c r="DL30" s="602">
        <v>1295167</v>
      </c>
      <c r="DM30" s="594"/>
      <c r="DN30" s="594"/>
      <c r="DO30" s="594"/>
      <c r="DP30" s="594"/>
      <c r="DQ30" s="594"/>
      <c r="DR30" s="594"/>
      <c r="DS30" s="594"/>
      <c r="DT30" s="594"/>
      <c r="DU30" s="594"/>
      <c r="DV30" s="595"/>
      <c r="DW30" s="598">
        <v>9.1999999999999993</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1269729</v>
      </c>
      <c r="S31" s="594"/>
      <c r="T31" s="594"/>
      <c r="U31" s="594"/>
      <c r="V31" s="594"/>
      <c r="W31" s="594"/>
      <c r="X31" s="594"/>
      <c r="Y31" s="595"/>
      <c r="Z31" s="596">
        <v>5.5</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97.4</v>
      </c>
      <c r="BH31" s="625"/>
      <c r="BI31" s="625"/>
      <c r="BJ31" s="625"/>
      <c r="BK31" s="625"/>
      <c r="BL31" s="625"/>
      <c r="BM31" s="599">
        <v>89.5</v>
      </c>
      <c r="BN31" s="649"/>
      <c r="BO31" s="649"/>
      <c r="BP31" s="649"/>
      <c r="BQ31" s="650"/>
      <c r="BR31" s="648">
        <v>97.2</v>
      </c>
      <c r="BS31" s="625"/>
      <c r="BT31" s="625"/>
      <c r="BU31" s="625"/>
      <c r="BV31" s="625"/>
      <c r="BW31" s="625"/>
      <c r="BX31" s="599">
        <v>88.6</v>
      </c>
      <c r="BY31" s="649"/>
      <c r="BZ31" s="649"/>
      <c r="CA31" s="649"/>
      <c r="CB31" s="650"/>
      <c r="CD31" s="656"/>
      <c r="CE31" s="657"/>
      <c r="CF31" s="607" t="s">
        <v>296</v>
      </c>
      <c r="CG31" s="608"/>
      <c r="CH31" s="608"/>
      <c r="CI31" s="608"/>
      <c r="CJ31" s="608"/>
      <c r="CK31" s="608"/>
      <c r="CL31" s="608"/>
      <c r="CM31" s="608"/>
      <c r="CN31" s="608"/>
      <c r="CO31" s="608"/>
      <c r="CP31" s="608"/>
      <c r="CQ31" s="609"/>
      <c r="CR31" s="593">
        <v>186337</v>
      </c>
      <c r="CS31" s="625"/>
      <c r="CT31" s="625"/>
      <c r="CU31" s="625"/>
      <c r="CV31" s="625"/>
      <c r="CW31" s="625"/>
      <c r="CX31" s="625"/>
      <c r="CY31" s="626"/>
      <c r="CZ31" s="627">
        <v>0.8</v>
      </c>
      <c r="DA31" s="628"/>
      <c r="DB31" s="628"/>
      <c r="DC31" s="629"/>
      <c r="DD31" s="602">
        <v>186337</v>
      </c>
      <c r="DE31" s="625"/>
      <c r="DF31" s="625"/>
      <c r="DG31" s="625"/>
      <c r="DH31" s="625"/>
      <c r="DI31" s="625"/>
      <c r="DJ31" s="625"/>
      <c r="DK31" s="626"/>
      <c r="DL31" s="602">
        <v>186337</v>
      </c>
      <c r="DM31" s="625"/>
      <c r="DN31" s="625"/>
      <c r="DO31" s="625"/>
      <c r="DP31" s="625"/>
      <c r="DQ31" s="625"/>
      <c r="DR31" s="625"/>
      <c r="DS31" s="625"/>
      <c r="DT31" s="625"/>
      <c r="DU31" s="625"/>
      <c r="DV31" s="626"/>
      <c r="DW31" s="598">
        <v>1.3</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773379</v>
      </c>
      <c r="S32" s="594"/>
      <c r="T32" s="594"/>
      <c r="U32" s="594"/>
      <c r="V32" s="594"/>
      <c r="W32" s="594"/>
      <c r="X32" s="594"/>
      <c r="Y32" s="595"/>
      <c r="Z32" s="596">
        <v>3.3</v>
      </c>
      <c r="AA32" s="596"/>
      <c r="AB32" s="596"/>
      <c r="AC32" s="596"/>
      <c r="AD32" s="597">
        <v>3023</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98.8</v>
      </c>
      <c r="BH32" s="661"/>
      <c r="BI32" s="661"/>
      <c r="BJ32" s="661"/>
      <c r="BK32" s="661"/>
      <c r="BL32" s="661"/>
      <c r="BM32" s="662">
        <v>95.1</v>
      </c>
      <c r="BN32" s="661"/>
      <c r="BO32" s="661"/>
      <c r="BP32" s="661"/>
      <c r="BQ32" s="663"/>
      <c r="BR32" s="660">
        <v>98.5</v>
      </c>
      <c r="BS32" s="661"/>
      <c r="BT32" s="661"/>
      <c r="BU32" s="661"/>
      <c r="BV32" s="661"/>
      <c r="BW32" s="661"/>
      <c r="BX32" s="662">
        <v>94.5</v>
      </c>
      <c r="BY32" s="661"/>
      <c r="BZ32" s="661"/>
      <c r="CA32" s="661"/>
      <c r="CB32" s="663"/>
      <c r="CD32" s="658"/>
      <c r="CE32" s="659"/>
      <c r="CF32" s="607" t="s">
        <v>299</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1612400</v>
      </c>
      <c r="S33" s="594"/>
      <c r="T33" s="594"/>
      <c r="U33" s="594"/>
      <c r="V33" s="594"/>
      <c r="W33" s="594"/>
      <c r="X33" s="594"/>
      <c r="Y33" s="595"/>
      <c r="Z33" s="596">
        <v>7</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8572132</v>
      </c>
      <c r="CS33" s="625"/>
      <c r="CT33" s="625"/>
      <c r="CU33" s="625"/>
      <c r="CV33" s="625"/>
      <c r="CW33" s="625"/>
      <c r="CX33" s="625"/>
      <c r="CY33" s="626"/>
      <c r="CZ33" s="627">
        <v>38.799999999999997</v>
      </c>
      <c r="DA33" s="628"/>
      <c r="DB33" s="628"/>
      <c r="DC33" s="629"/>
      <c r="DD33" s="602">
        <v>7452882</v>
      </c>
      <c r="DE33" s="625"/>
      <c r="DF33" s="625"/>
      <c r="DG33" s="625"/>
      <c r="DH33" s="625"/>
      <c r="DI33" s="625"/>
      <c r="DJ33" s="625"/>
      <c r="DK33" s="626"/>
      <c r="DL33" s="602">
        <v>5718179</v>
      </c>
      <c r="DM33" s="625"/>
      <c r="DN33" s="625"/>
      <c r="DO33" s="625"/>
      <c r="DP33" s="625"/>
      <c r="DQ33" s="625"/>
      <c r="DR33" s="625"/>
      <c r="DS33" s="625"/>
      <c r="DT33" s="625"/>
      <c r="DU33" s="625"/>
      <c r="DV33" s="626"/>
      <c r="DW33" s="598">
        <v>40.799999999999997</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3066741</v>
      </c>
      <c r="CS34" s="594"/>
      <c r="CT34" s="594"/>
      <c r="CU34" s="594"/>
      <c r="CV34" s="594"/>
      <c r="CW34" s="594"/>
      <c r="CX34" s="594"/>
      <c r="CY34" s="595"/>
      <c r="CZ34" s="627">
        <v>13.9</v>
      </c>
      <c r="DA34" s="628"/>
      <c r="DB34" s="628"/>
      <c r="DC34" s="629"/>
      <c r="DD34" s="602">
        <v>2608903</v>
      </c>
      <c r="DE34" s="594"/>
      <c r="DF34" s="594"/>
      <c r="DG34" s="594"/>
      <c r="DH34" s="594"/>
      <c r="DI34" s="594"/>
      <c r="DJ34" s="594"/>
      <c r="DK34" s="595"/>
      <c r="DL34" s="602">
        <v>2463824</v>
      </c>
      <c r="DM34" s="594"/>
      <c r="DN34" s="594"/>
      <c r="DO34" s="594"/>
      <c r="DP34" s="594"/>
      <c r="DQ34" s="594"/>
      <c r="DR34" s="594"/>
      <c r="DS34" s="594"/>
      <c r="DT34" s="594"/>
      <c r="DU34" s="594"/>
      <c r="DV34" s="595"/>
      <c r="DW34" s="598">
        <v>17.600000000000001</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1242900</v>
      </c>
      <c r="S35" s="594"/>
      <c r="T35" s="594"/>
      <c r="U35" s="594"/>
      <c r="V35" s="594"/>
      <c r="W35" s="594"/>
      <c r="X35" s="594"/>
      <c r="Y35" s="595"/>
      <c r="Z35" s="596">
        <v>5.4</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3116885</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222477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51485</v>
      </c>
      <c r="CS35" s="625"/>
      <c r="CT35" s="625"/>
      <c r="CU35" s="625"/>
      <c r="CV35" s="625"/>
      <c r="CW35" s="625"/>
      <c r="CX35" s="625"/>
      <c r="CY35" s="626"/>
      <c r="CZ35" s="627">
        <v>0.2</v>
      </c>
      <c r="DA35" s="628"/>
      <c r="DB35" s="628"/>
      <c r="DC35" s="629"/>
      <c r="DD35" s="602">
        <v>46938</v>
      </c>
      <c r="DE35" s="625"/>
      <c r="DF35" s="625"/>
      <c r="DG35" s="625"/>
      <c r="DH35" s="625"/>
      <c r="DI35" s="625"/>
      <c r="DJ35" s="625"/>
      <c r="DK35" s="626"/>
      <c r="DL35" s="602">
        <v>46387</v>
      </c>
      <c r="DM35" s="625"/>
      <c r="DN35" s="625"/>
      <c r="DO35" s="625"/>
      <c r="DP35" s="625"/>
      <c r="DQ35" s="625"/>
      <c r="DR35" s="625"/>
      <c r="DS35" s="625"/>
      <c r="DT35" s="625"/>
      <c r="DU35" s="625"/>
      <c r="DV35" s="626"/>
      <c r="DW35" s="598">
        <v>0.3</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23188251</v>
      </c>
      <c r="S36" s="666"/>
      <c r="T36" s="666"/>
      <c r="U36" s="666"/>
      <c r="V36" s="666"/>
      <c r="W36" s="666"/>
      <c r="X36" s="666"/>
      <c r="Y36" s="667"/>
      <c r="Z36" s="668">
        <v>100</v>
      </c>
      <c r="AA36" s="668"/>
      <c r="AB36" s="668"/>
      <c r="AC36" s="668"/>
      <c r="AD36" s="669">
        <v>12785861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569785</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-541047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1900714</v>
      </c>
      <c r="CS36" s="594"/>
      <c r="CT36" s="594"/>
      <c r="CU36" s="594"/>
      <c r="CV36" s="594"/>
      <c r="CW36" s="594"/>
      <c r="CX36" s="594"/>
      <c r="CY36" s="595"/>
      <c r="CZ36" s="627">
        <v>8.6</v>
      </c>
      <c r="DA36" s="628"/>
      <c r="DB36" s="628"/>
      <c r="DC36" s="629"/>
      <c r="DD36" s="602">
        <v>1641152</v>
      </c>
      <c r="DE36" s="594"/>
      <c r="DF36" s="594"/>
      <c r="DG36" s="594"/>
      <c r="DH36" s="594"/>
      <c r="DI36" s="594"/>
      <c r="DJ36" s="594"/>
      <c r="DK36" s="595"/>
      <c r="DL36" s="602">
        <v>1335478</v>
      </c>
      <c r="DM36" s="594"/>
      <c r="DN36" s="594"/>
      <c r="DO36" s="594"/>
      <c r="DP36" s="594"/>
      <c r="DQ36" s="594"/>
      <c r="DR36" s="594"/>
      <c r="DS36" s="594"/>
      <c r="DT36" s="594"/>
      <c r="DU36" s="594"/>
      <c r="DV36" s="595"/>
      <c r="DW36" s="598">
        <v>9.5</v>
      </c>
      <c r="DX36" s="619"/>
      <c r="DY36" s="619"/>
      <c r="DZ36" s="619"/>
      <c r="EA36" s="619"/>
      <c r="EB36" s="619"/>
      <c r="EC36" s="620"/>
    </row>
    <row r="37" spans="2:133" ht="11.25" customHeight="1">
      <c r="AQ37" s="672" t="s">
        <v>314</v>
      </c>
      <c r="AR37" s="673"/>
      <c r="AS37" s="673"/>
      <c r="AT37" s="673"/>
      <c r="AU37" s="673"/>
      <c r="AV37" s="673"/>
      <c r="AW37" s="673"/>
      <c r="AX37" s="673"/>
      <c r="AY37" s="674"/>
      <c r="AZ37" s="593">
        <v>254400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13441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560962</v>
      </c>
      <c r="CS37" s="625"/>
      <c r="CT37" s="625"/>
      <c r="CU37" s="625"/>
      <c r="CV37" s="625"/>
      <c r="CW37" s="625"/>
      <c r="CX37" s="625"/>
      <c r="CY37" s="626"/>
      <c r="CZ37" s="627">
        <v>2.5</v>
      </c>
      <c r="DA37" s="628"/>
      <c r="DB37" s="628"/>
      <c r="DC37" s="629"/>
      <c r="DD37" s="602">
        <v>560962</v>
      </c>
      <c r="DE37" s="625"/>
      <c r="DF37" s="625"/>
      <c r="DG37" s="625"/>
      <c r="DH37" s="625"/>
      <c r="DI37" s="625"/>
      <c r="DJ37" s="625"/>
      <c r="DK37" s="626"/>
      <c r="DL37" s="602">
        <v>398570</v>
      </c>
      <c r="DM37" s="625"/>
      <c r="DN37" s="625"/>
      <c r="DO37" s="625"/>
      <c r="DP37" s="625"/>
      <c r="DQ37" s="625"/>
      <c r="DR37" s="625"/>
      <c r="DS37" s="625"/>
      <c r="DT37" s="625"/>
      <c r="DU37" s="625"/>
      <c r="DV37" s="626"/>
      <c r="DW37" s="598">
        <v>2.8</v>
      </c>
      <c r="DX37" s="619"/>
      <c r="DY37" s="619"/>
      <c r="DZ37" s="619"/>
      <c r="EA37" s="619"/>
      <c r="EB37" s="619"/>
      <c r="EC37" s="620"/>
    </row>
    <row r="38" spans="2:133" ht="11.25" customHeight="1">
      <c r="AQ38" s="672" t="s">
        <v>317</v>
      </c>
      <c r="AR38" s="673"/>
      <c r="AS38" s="673"/>
      <c r="AT38" s="673"/>
      <c r="AU38" s="673"/>
      <c r="AV38" s="673"/>
      <c r="AW38" s="673"/>
      <c r="AX38" s="673"/>
      <c r="AY38" s="674"/>
      <c r="AZ38" s="593">
        <v>2743</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20989</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2859742</v>
      </c>
      <c r="CS38" s="594"/>
      <c r="CT38" s="594"/>
      <c r="CU38" s="594"/>
      <c r="CV38" s="594"/>
      <c r="CW38" s="594"/>
      <c r="CX38" s="594"/>
      <c r="CY38" s="595"/>
      <c r="CZ38" s="627">
        <v>13</v>
      </c>
      <c r="DA38" s="628"/>
      <c r="DB38" s="628"/>
      <c r="DC38" s="629"/>
      <c r="DD38" s="602">
        <v>2704413</v>
      </c>
      <c r="DE38" s="594"/>
      <c r="DF38" s="594"/>
      <c r="DG38" s="594"/>
      <c r="DH38" s="594"/>
      <c r="DI38" s="594"/>
      <c r="DJ38" s="594"/>
      <c r="DK38" s="595"/>
      <c r="DL38" s="602">
        <v>1872490</v>
      </c>
      <c r="DM38" s="594"/>
      <c r="DN38" s="594"/>
      <c r="DO38" s="594"/>
      <c r="DP38" s="594"/>
      <c r="DQ38" s="594"/>
      <c r="DR38" s="594"/>
      <c r="DS38" s="594"/>
      <c r="DT38" s="594"/>
      <c r="DU38" s="594"/>
      <c r="DV38" s="595"/>
      <c r="DW38" s="598">
        <v>13.3</v>
      </c>
      <c r="DX38" s="619"/>
      <c r="DY38" s="619"/>
      <c r="DZ38" s="619"/>
      <c r="EA38" s="619"/>
      <c r="EB38" s="619"/>
      <c r="EC38" s="620"/>
    </row>
    <row r="39" spans="2:133" ht="11.25" customHeight="1">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75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479120</v>
      </c>
      <c r="CS39" s="625"/>
      <c r="CT39" s="625"/>
      <c r="CU39" s="625"/>
      <c r="CV39" s="625"/>
      <c r="CW39" s="625"/>
      <c r="CX39" s="625"/>
      <c r="CY39" s="626"/>
      <c r="CZ39" s="627">
        <v>2.2000000000000002</v>
      </c>
      <c r="DA39" s="628"/>
      <c r="DB39" s="628"/>
      <c r="DC39" s="629"/>
      <c r="DD39" s="602">
        <v>451476</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1020138</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214330</v>
      </c>
      <c r="CS40" s="594"/>
      <c r="CT40" s="594"/>
      <c r="CU40" s="594"/>
      <c r="CV40" s="594"/>
      <c r="CW40" s="594"/>
      <c r="CX40" s="594"/>
      <c r="CY40" s="595"/>
      <c r="CZ40" s="627">
        <v>1</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1269819</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241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2121338</v>
      </c>
      <c r="CS42" s="594"/>
      <c r="CT42" s="594"/>
      <c r="CU42" s="594"/>
      <c r="CV42" s="594"/>
      <c r="CW42" s="594"/>
      <c r="CX42" s="594"/>
      <c r="CY42" s="595"/>
      <c r="CZ42" s="627">
        <v>9.6</v>
      </c>
      <c r="DA42" s="676"/>
      <c r="DB42" s="676"/>
      <c r="DC42" s="677"/>
      <c r="DD42" s="602">
        <v>1415397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41533</v>
      </c>
      <c r="CS43" s="625"/>
      <c r="CT43" s="625"/>
      <c r="CU43" s="625"/>
      <c r="CV43" s="625"/>
      <c r="CW43" s="625"/>
      <c r="CX43" s="625"/>
      <c r="CY43" s="626"/>
      <c r="CZ43" s="627">
        <v>0.2</v>
      </c>
      <c r="DA43" s="628"/>
      <c r="DB43" s="628"/>
      <c r="DC43" s="629"/>
      <c r="DD43" s="602">
        <v>41533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2121338</v>
      </c>
      <c r="CS44" s="594"/>
      <c r="CT44" s="594"/>
      <c r="CU44" s="594"/>
      <c r="CV44" s="594"/>
      <c r="CW44" s="594"/>
      <c r="CX44" s="594"/>
      <c r="CY44" s="595"/>
      <c r="CZ44" s="627">
        <v>9.6</v>
      </c>
      <c r="DA44" s="676"/>
      <c r="DB44" s="676"/>
      <c r="DC44" s="677"/>
      <c r="DD44" s="602">
        <v>1415397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471918</v>
      </c>
      <c r="CS45" s="625"/>
      <c r="CT45" s="625"/>
      <c r="CU45" s="625"/>
      <c r="CV45" s="625"/>
      <c r="CW45" s="625"/>
      <c r="CX45" s="625"/>
      <c r="CY45" s="626"/>
      <c r="CZ45" s="627">
        <v>2.1</v>
      </c>
      <c r="DA45" s="628"/>
      <c r="DB45" s="628"/>
      <c r="DC45" s="629"/>
      <c r="DD45" s="602">
        <v>90682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1627490</v>
      </c>
      <c r="CS46" s="594"/>
      <c r="CT46" s="594"/>
      <c r="CU46" s="594"/>
      <c r="CV46" s="594"/>
      <c r="CW46" s="594"/>
      <c r="CX46" s="594"/>
      <c r="CY46" s="595"/>
      <c r="CZ46" s="627">
        <v>7.4</v>
      </c>
      <c r="DA46" s="676"/>
      <c r="DB46" s="676"/>
      <c r="DC46" s="677"/>
      <c r="DD46" s="602">
        <v>1302787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341</v>
      </c>
      <c r="CS47" s="625"/>
      <c r="CT47" s="625"/>
      <c r="CU47" s="625"/>
      <c r="CV47" s="625"/>
      <c r="CW47" s="625"/>
      <c r="CX47" s="625"/>
      <c r="CY47" s="626"/>
      <c r="CZ47" s="627" t="s">
        <v>341</v>
      </c>
      <c r="DA47" s="628"/>
      <c r="DB47" s="628"/>
      <c r="DC47" s="629"/>
      <c r="DD47" s="602" t="s">
        <v>341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22069697</v>
      </c>
      <c r="CS49" s="661"/>
      <c r="CT49" s="661"/>
      <c r="CU49" s="661"/>
      <c r="CV49" s="661"/>
      <c r="CW49" s="661"/>
      <c r="CX49" s="661"/>
      <c r="CY49" s="688"/>
      <c r="CZ49" s="689">
        <v>100</v>
      </c>
      <c r="DA49" s="690"/>
      <c r="DB49" s="690"/>
      <c r="DC49" s="691"/>
      <c r="DD49" s="692">
        <v>15688054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X108" zoomScale="70" zoomScaleNormal="25" zoomScaleSheetLayoutView="70" workbookViewId="0">
      <selection activeCell="CR102" sqref="CR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22996</v>
      </c>
      <c r="R7" s="723"/>
      <c r="S7" s="723"/>
      <c r="T7" s="723"/>
      <c r="U7" s="723"/>
      <c r="V7" s="723">
        <v>21887</v>
      </c>
      <c r="W7" s="723"/>
      <c r="X7" s="723"/>
      <c r="Y7" s="723"/>
      <c r="Z7" s="723"/>
      <c r="AA7" s="723">
        <v>1109</v>
      </c>
      <c r="AB7" s="723"/>
      <c r="AC7" s="723"/>
      <c r="AD7" s="723"/>
      <c r="AE7" s="724"/>
      <c r="AF7" s="725">
        <v>1079</v>
      </c>
      <c r="AG7" s="726"/>
      <c r="AH7" s="726"/>
      <c r="AI7" s="726"/>
      <c r="AJ7" s="727"/>
      <c r="AK7" s="762">
        <v>100</v>
      </c>
      <c r="AL7" s="763"/>
      <c r="AM7" s="763"/>
      <c r="AN7" s="763"/>
      <c r="AO7" s="763"/>
      <c r="AP7" s="763">
        <v>14143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t="s">
        <v>479</v>
      </c>
      <c r="CI7" s="760"/>
      <c r="CJ7" s="760"/>
      <c r="CK7" s="760"/>
      <c r="CL7" s="761"/>
      <c r="CM7" s="759">
        <v>6</v>
      </c>
      <c r="CN7" s="760"/>
      <c r="CO7" s="760"/>
      <c r="CP7" s="760"/>
      <c r="CQ7" s="761"/>
      <c r="CR7" s="759">
        <v>5</v>
      </c>
      <c r="CS7" s="760"/>
      <c r="CT7" s="760"/>
      <c r="CU7" s="760"/>
      <c r="CV7" s="761"/>
      <c r="CW7" s="759">
        <v>11</v>
      </c>
      <c r="CX7" s="760"/>
      <c r="CY7" s="760"/>
      <c r="CZ7" s="760"/>
      <c r="DA7" s="761"/>
      <c r="DB7" s="759" t="s">
        <v>479</v>
      </c>
      <c r="DC7" s="760"/>
      <c r="DD7" s="760"/>
      <c r="DE7" s="760"/>
      <c r="DF7" s="761"/>
      <c r="DG7" s="759">
        <v>4770</v>
      </c>
      <c r="DH7" s="760"/>
      <c r="DI7" s="760"/>
      <c r="DJ7" s="760"/>
      <c r="DK7" s="761"/>
      <c r="DL7" s="759" t="s">
        <v>479</v>
      </c>
      <c r="DM7" s="760"/>
      <c r="DN7" s="760"/>
      <c r="DO7" s="760"/>
      <c r="DP7" s="761"/>
      <c r="DQ7" s="759" t="s">
        <v>479</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1131</v>
      </c>
      <c r="R8" s="747"/>
      <c r="S8" s="747"/>
      <c r="T8" s="747"/>
      <c r="U8" s="747"/>
      <c r="V8" s="747">
        <v>1124</v>
      </c>
      <c r="W8" s="747"/>
      <c r="X8" s="747"/>
      <c r="Y8" s="747"/>
      <c r="Z8" s="747"/>
      <c r="AA8" s="747">
        <v>7</v>
      </c>
      <c r="AB8" s="747"/>
      <c r="AC8" s="747"/>
      <c r="AD8" s="747"/>
      <c r="AE8" s="748"/>
      <c r="AF8" s="749">
        <v>7</v>
      </c>
      <c r="AG8" s="750"/>
      <c r="AH8" s="750"/>
      <c r="AI8" s="750"/>
      <c r="AJ8" s="751"/>
      <c r="AK8" s="752">
        <v>908</v>
      </c>
      <c r="AL8" s="753"/>
      <c r="AM8" s="753"/>
      <c r="AN8" s="753"/>
      <c r="AO8" s="753"/>
      <c r="AP8" s="753">
        <v>2199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542</v>
      </c>
      <c r="BT8" s="757"/>
      <c r="BU8" s="757"/>
      <c r="BV8" s="757"/>
      <c r="BW8" s="757"/>
      <c r="BX8" s="757"/>
      <c r="BY8" s="757"/>
      <c r="BZ8" s="757"/>
      <c r="CA8" s="757"/>
      <c r="CB8" s="757"/>
      <c r="CC8" s="757"/>
      <c r="CD8" s="757"/>
      <c r="CE8" s="757"/>
      <c r="CF8" s="757"/>
      <c r="CG8" s="758"/>
      <c r="CH8" s="769">
        <v>11</v>
      </c>
      <c r="CI8" s="770"/>
      <c r="CJ8" s="770"/>
      <c r="CK8" s="770"/>
      <c r="CL8" s="771"/>
      <c r="CM8" s="769">
        <v>86</v>
      </c>
      <c r="CN8" s="770"/>
      <c r="CO8" s="770"/>
      <c r="CP8" s="770"/>
      <c r="CQ8" s="771"/>
      <c r="CR8" s="769">
        <v>1</v>
      </c>
      <c r="CS8" s="770"/>
      <c r="CT8" s="770"/>
      <c r="CU8" s="770"/>
      <c r="CV8" s="771"/>
      <c r="CW8" s="769" t="s">
        <v>479</v>
      </c>
      <c r="CX8" s="770"/>
      <c r="CY8" s="770"/>
      <c r="CZ8" s="770"/>
      <c r="DA8" s="771"/>
      <c r="DB8" s="769" t="s">
        <v>479</v>
      </c>
      <c r="DC8" s="770"/>
      <c r="DD8" s="770"/>
      <c r="DE8" s="770"/>
      <c r="DF8" s="771"/>
      <c r="DG8" s="769" t="s">
        <v>479</v>
      </c>
      <c r="DH8" s="770"/>
      <c r="DI8" s="770"/>
      <c r="DJ8" s="770"/>
      <c r="DK8" s="771"/>
      <c r="DL8" s="769" t="s">
        <v>479</v>
      </c>
      <c r="DM8" s="770"/>
      <c r="DN8" s="770"/>
      <c r="DO8" s="770"/>
      <c r="DP8" s="771"/>
      <c r="DQ8" s="769" t="s">
        <v>479</v>
      </c>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54</v>
      </c>
      <c r="R9" s="747"/>
      <c r="S9" s="747"/>
      <c r="T9" s="747"/>
      <c r="U9" s="747"/>
      <c r="V9" s="747">
        <v>52</v>
      </c>
      <c r="W9" s="747"/>
      <c r="X9" s="747"/>
      <c r="Y9" s="747"/>
      <c r="Z9" s="747"/>
      <c r="AA9" s="747">
        <v>3</v>
      </c>
      <c r="AB9" s="747"/>
      <c r="AC9" s="747"/>
      <c r="AD9" s="747"/>
      <c r="AE9" s="748"/>
      <c r="AF9" s="749">
        <v>3</v>
      </c>
      <c r="AG9" s="750"/>
      <c r="AH9" s="750"/>
      <c r="AI9" s="750"/>
      <c r="AJ9" s="751"/>
      <c r="AK9" s="752">
        <v>40</v>
      </c>
      <c r="AL9" s="753"/>
      <c r="AM9" s="753"/>
      <c r="AN9" s="753"/>
      <c r="AO9" s="753"/>
      <c r="AP9" s="753" t="s">
        <v>479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23219</v>
      </c>
      <c r="R23" s="782"/>
      <c r="S23" s="782"/>
      <c r="T23" s="782"/>
      <c r="U23" s="782"/>
      <c r="V23" s="782">
        <v>22101</v>
      </c>
      <c r="W23" s="782"/>
      <c r="X23" s="782"/>
      <c r="Y23" s="782"/>
      <c r="Z23" s="782"/>
      <c r="AA23" s="782">
        <v>1119</v>
      </c>
      <c r="AB23" s="782"/>
      <c r="AC23" s="782"/>
      <c r="AD23" s="782"/>
      <c r="AE23" s="783"/>
      <c r="AF23" s="784">
        <v>1089</v>
      </c>
      <c r="AG23" s="782"/>
      <c r="AH23" s="782"/>
      <c r="AI23" s="782"/>
      <c r="AJ23" s="785"/>
      <c r="AK23" s="786"/>
      <c r="AL23" s="787"/>
      <c r="AM23" s="787"/>
      <c r="AN23" s="787"/>
      <c r="AO23" s="787"/>
      <c r="AP23" s="782">
        <v>16342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8132</v>
      </c>
      <c r="R28" s="811"/>
      <c r="S28" s="811"/>
      <c r="T28" s="811"/>
      <c r="U28" s="811"/>
      <c r="V28" s="811">
        <v>7910</v>
      </c>
      <c r="W28" s="811"/>
      <c r="X28" s="811"/>
      <c r="Y28" s="811"/>
      <c r="Z28" s="811"/>
      <c r="AA28" s="811">
        <v>222</v>
      </c>
      <c r="AB28" s="811"/>
      <c r="AC28" s="811"/>
      <c r="AD28" s="811"/>
      <c r="AE28" s="812"/>
      <c r="AF28" s="813">
        <v>222</v>
      </c>
      <c r="AG28" s="811"/>
      <c r="AH28" s="811"/>
      <c r="AI28" s="811"/>
      <c r="AJ28" s="814"/>
      <c r="AK28" s="815">
        <v>1020</v>
      </c>
      <c r="AL28" s="806"/>
      <c r="AM28" s="806"/>
      <c r="AN28" s="806"/>
      <c r="AO28" s="806"/>
      <c r="AP28" s="806" t="s">
        <v>479</v>
      </c>
      <c r="AQ28" s="806"/>
      <c r="AR28" s="806"/>
      <c r="AS28" s="806"/>
      <c r="AT28" s="806"/>
      <c r="AU28" s="806" t="s">
        <v>479</v>
      </c>
      <c r="AV28" s="806"/>
      <c r="AW28" s="806"/>
      <c r="AX28" s="806"/>
      <c r="AY28" s="806"/>
      <c r="AZ28" s="807" t="s">
        <v>479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4655</v>
      </c>
      <c r="R29" s="747"/>
      <c r="S29" s="747"/>
      <c r="T29" s="747"/>
      <c r="U29" s="747"/>
      <c r="V29" s="747">
        <v>4427</v>
      </c>
      <c r="W29" s="747"/>
      <c r="X29" s="747"/>
      <c r="Y29" s="747"/>
      <c r="Z29" s="747"/>
      <c r="AA29" s="747">
        <v>228</v>
      </c>
      <c r="AB29" s="747"/>
      <c r="AC29" s="747"/>
      <c r="AD29" s="747"/>
      <c r="AE29" s="748"/>
      <c r="AF29" s="749">
        <v>228</v>
      </c>
      <c r="AG29" s="750"/>
      <c r="AH29" s="750"/>
      <c r="AI29" s="750"/>
      <c r="AJ29" s="751"/>
      <c r="AK29" s="818">
        <v>746</v>
      </c>
      <c r="AL29" s="819"/>
      <c r="AM29" s="819"/>
      <c r="AN29" s="819"/>
      <c r="AO29" s="819"/>
      <c r="AP29" s="819" t="s">
        <v>479</v>
      </c>
      <c r="AQ29" s="819"/>
      <c r="AR29" s="819"/>
      <c r="AS29" s="819"/>
      <c r="AT29" s="819"/>
      <c r="AU29" s="819" t="s">
        <v>479</v>
      </c>
      <c r="AV29" s="819"/>
      <c r="AW29" s="819"/>
      <c r="AX29" s="819"/>
      <c r="AY29" s="819"/>
      <c r="AZ29" s="820" t="s">
        <v>479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764</v>
      </c>
      <c r="R30" s="747"/>
      <c r="S30" s="747"/>
      <c r="T30" s="747"/>
      <c r="U30" s="747"/>
      <c r="V30" s="747">
        <v>757</v>
      </c>
      <c r="W30" s="747"/>
      <c r="X30" s="747"/>
      <c r="Y30" s="747"/>
      <c r="Z30" s="747"/>
      <c r="AA30" s="747">
        <v>7</v>
      </c>
      <c r="AB30" s="747"/>
      <c r="AC30" s="747"/>
      <c r="AD30" s="747"/>
      <c r="AE30" s="748"/>
      <c r="AF30" s="749">
        <v>7</v>
      </c>
      <c r="AG30" s="750"/>
      <c r="AH30" s="750"/>
      <c r="AI30" s="750"/>
      <c r="AJ30" s="751"/>
      <c r="AK30" s="818">
        <v>128</v>
      </c>
      <c r="AL30" s="819"/>
      <c r="AM30" s="819"/>
      <c r="AN30" s="819"/>
      <c r="AO30" s="819"/>
      <c r="AP30" s="819" t="s">
        <v>479</v>
      </c>
      <c r="AQ30" s="819"/>
      <c r="AR30" s="819"/>
      <c r="AS30" s="819"/>
      <c r="AT30" s="819"/>
      <c r="AU30" s="819" t="s">
        <v>479</v>
      </c>
      <c r="AV30" s="819"/>
      <c r="AW30" s="819"/>
      <c r="AX30" s="819"/>
      <c r="AY30" s="819"/>
      <c r="AZ30" s="820" t="s">
        <v>479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1303</v>
      </c>
      <c r="R31" s="747"/>
      <c r="S31" s="747"/>
      <c r="T31" s="747"/>
      <c r="U31" s="747"/>
      <c r="V31" s="747">
        <v>1214</v>
      </c>
      <c r="W31" s="747"/>
      <c r="X31" s="747"/>
      <c r="Y31" s="747"/>
      <c r="Z31" s="747"/>
      <c r="AA31" s="747">
        <v>89</v>
      </c>
      <c r="AB31" s="747"/>
      <c r="AC31" s="747"/>
      <c r="AD31" s="747"/>
      <c r="AE31" s="748"/>
      <c r="AF31" s="749">
        <v>1295</v>
      </c>
      <c r="AG31" s="750"/>
      <c r="AH31" s="750"/>
      <c r="AI31" s="750"/>
      <c r="AJ31" s="751"/>
      <c r="AK31" s="818">
        <v>3</v>
      </c>
      <c r="AL31" s="819"/>
      <c r="AM31" s="819"/>
      <c r="AN31" s="819"/>
      <c r="AO31" s="819"/>
      <c r="AP31" s="819">
        <v>3710</v>
      </c>
      <c r="AQ31" s="819"/>
      <c r="AR31" s="819"/>
      <c r="AS31" s="819"/>
      <c r="AT31" s="819"/>
      <c r="AU31" s="819" t="s">
        <v>479</v>
      </c>
      <c r="AV31" s="819"/>
      <c r="AW31" s="819"/>
      <c r="AX31" s="819"/>
      <c r="AY31" s="819"/>
      <c r="AZ31" s="820" t="s">
        <v>479</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2962</v>
      </c>
      <c r="R32" s="747"/>
      <c r="S32" s="747"/>
      <c r="T32" s="747"/>
      <c r="U32" s="747"/>
      <c r="V32" s="747">
        <v>3654</v>
      </c>
      <c r="W32" s="747"/>
      <c r="X32" s="747"/>
      <c r="Y32" s="747"/>
      <c r="Z32" s="747"/>
      <c r="AA32" s="747">
        <v>-692</v>
      </c>
      <c r="AB32" s="747"/>
      <c r="AC32" s="747"/>
      <c r="AD32" s="747"/>
      <c r="AE32" s="748"/>
      <c r="AF32" s="749">
        <v>914</v>
      </c>
      <c r="AG32" s="750"/>
      <c r="AH32" s="750"/>
      <c r="AI32" s="750"/>
      <c r="AJ32" s="751"/>
      <c r="AK32" s="818">
        <v>254</v>
      </c>
      <c r="AL32" s="819"/>
      <c r="AM32" s="819"/>
      <c r="AN32" s="819"/>
      <c r="AO32" s="819"/>
      <c r="AP32" s="819">
        <v>255</v>
      </c>
      <c r="AQ32" s="819"/>
      <c r="AR32" s="819"/>
      <c r="AS32" s="819"/>
      <c r="AT32" s="819"/>
      <c r="AU32" s="819">
        <v>156</v>
      </c>
      <c r="AV32" s="819"/>
      <c r="AW32" s="819"/>
      <c r="AX32" s="819"/>
      <c r="AY32" s="819"/>
      <c r="AZ32" s="820" t="s">
        <v>479</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1359</v>
      </c>
      <c r="R33" s="747"/>
      <c r="S33" s="747"/>
      <c r="T33" s="747"/>
      <c r="U33" s="747"/>
      <c r="V33" s="747">
        <v>1358</v>
      </c>
      <c r="W33" s="747"/>
      <c r="X33" s="747"/>
      <c r="Y33" s="747"/>
      <c r="Z33" s="747"/>
      <c r="AA33" s="747">
        <v>1</v>
      </c>
      <c r="AB33" s="747"/>
      <c r="AC33" s="747"/>
      <c r="AD33" s="747"/>
      <c r="AE33" s="748"/>
      <c r="AF33" s="749">
        <v>1</v>
      </c>
      <c r="AG33" s="750"/>
      <c r="AH33" s="750"/>
      <c r="AI33" s="750"/>
      <c r="AJ33" s="751"/>
      <c r="AK33" s="818">
        <v>570</v>
      </c>
      <c r="AL33" s="819"/>
      <c r="AM33" s="819"/>
      <c r="AN33" s="819"/>
      <c r="AO33" s="819"/>
      <c r="AP33" s="819">
        <v>6427</v>
      </c>
      <c r="AQ33" s="819"/>
      <c r="AR33" s="819"/>
      <c r="AS33" s="819"/>
      <c r="AT33" s="819"/>
      <c r="AU33" s="819">
        <v>4184</v>
      </c>
      <c r="AV33" s="819"/>
      <c r="AW33" s="819"/>
      <c r="AX33" s="819"/>
      <c r="AY33" s="819"/>
      <c r="AZ33" s="820" t="s">
        <v>479</v>
      </c>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2667</v>
      </c>
      <c r="AG63" s="830"/>
      <c r="AH63" s="830"/>
      <c r="AI63" s="830"/>
      <c r="AJ63" s="831"/>
      <c r="AK63" s="832"/>
      <c r="AL63" s="827"/>
      <c r="AM63" s="827"/>
      <c r="AN63" s="827"/>
      <c r="AO63" s="827"/>
      <c r="AP63" s="830">
        <v>10392</v>
      </c>
      <c r="AQ63" s="830"/>
      <c r="AR63" s="830"/>
      <c r="AS63" s="830"/>
      <c r="AT63" s="830"/>
      <c r="AU63" s="830">
        <v>4340</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394</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534</v>
      </c>
      <c r="C68" s="858"/>
      <c r="D68" s="858"/>
      <c r="E68" s="858"/>
      <c r="F68" s="858"/>
      <c r="G68" s="858"/>
      <c r="H68" s="858"/>
      <c r="I68" s="858"/>
      <c r="J68" s="858"/>
      <c r="K68" s="858"/>
      <c r="L68" s="858"/>
      <c r="M68" s="858"/>
      <c r="N68" s="858"/>
      <c r="O68" s="858"/>
      <c r="P68" s="859"/>
      <c r="Q68" s="860">
        <v>47668</v>
      </c>
      <c r="R68" s="854"/>
      <c r="S68" s="854"/>
      <c r="T68" s="854"/>
      <c r="U68" s="854"/>
      <c r="V68" s="854">
        <v>46231</v>
      </c>
      <c r="W68" s="854"/>
      <c r="X68" s="854"/>
      <c r="Y68" s="854"/>
      <c r="Z68" s="854"/>
      <c r="AA68" s="854">
        <v>1438</v>
      </c>
      <c r="AB68" s="854"/>
      <c r="AC68" s="854"/>
      <c r="AD68" s="854"/>
      <c r="AE68" s="854"/>
      <c r="AF68" s="854">
        <v>1438</v>
      </c>
      <c r="AG68" s="854"/>
      <c r="AH68" s="854"/>
      <c r="AI68" s="854"/>
      <c r="AJ68" s="854"/>
      <c r="AK68" s="854">
        <v>10</v>
      </c>
      <c r="AL68" s="854"/>
      <c r="AM68" s="854"/>
      <c r="AN68" s="854"/>
      <c r="AO68" s="854"/>
      <c r="AP68" s="854" t="s">
        <v>479</v>
      </c>
      <c r="AQ68" s="854"/>
      <c r="AR68" s="854"/>
      <c r="AS68" s="854"/>
      <c r="AT68" s="854"/>
      <c r="AU68" s="854" t="s">
        <v>479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1915</v>
      </c>
      <c r="R69" s="819"/>
      <c r="S69" s="819"/>
      <c r="T69" s="819"/>
      <c r="U69" s="819"/>
      <c r="V69" s="819">
        <v>1853</v>
      </c>
      <c r="W69" s="819"/>
      <c r="X69" s="819"/>
      <c r="Y69" s="819"/>
      <c r="Z69" s="819"/>
      <c r="AA69" s="819">
        <v>62</v>
      </c>
      <c r="AB69" s="819"/>
      <c r="AC69" s="819"/>
      <c r="AD69" s="819"/>
      <c r="AE69" s="819"/>
      <c r="AF69" s="819">
        <v>62</v>
      </c>
      <c r="AG69" s="819"/>
      <c r="AH69" s="819"/>
      <c r="AI69" s="819"/>
      <c r="AJ69" s="819"/>
      <c r="AK69" s="819" t="s">
        <v>479</v>
      </c>
      <c r="AL69" s="819"/>
      <c r="AM69" s="819"/>
      <c r="AN69" s="819"/>
      <c r="AO69" s="819"/>
      <c r="AP69" s="819">
        <v>843</v>
      </c>
      <c r="AQ69" s="819"/>
      <c r="AR69" s="819"/>
      <c r="AS69" s="819"/>
      <c r="AT69" s="819"/>
      <c r="AU69" s="819">
        <v>368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1408</v>
      </c>
      <c r="R70" s="819"/>
      <c r="S70" s="819"/>
      <c r="T70" s="819"/>
      <c r="U70" s="819"/>
      <c r="V70" s="819">
        <v>1385</v>
      </c>
      <c r="W70" s="819"/>
      <c r="X70" s="819"/>
      <c r="Y70" s="819"/>
      <c r="Z70" s="819"/>
      <c r="AA70" s="819">
        <v>23</v>
      </c>
      <c r="AB70" s="819"/>
      <c r="AC70" s="819"/>
      <c r="AD70" s="819"/>
      <c r="AE70" s="819"/>
      <c r="AF70" s="819">
        <v>23</v>
      </c>
      <c r="AG70" s="819"/>
      <c r="AH70" s="819"/>
      <c r="AI70" s="819"/>
      <c r="AJ70" s="819"/>
      <c r="AK70" s="819" t="s">
        <v>479</v>
      </c>
      <c r="AL70" s="819"/>
      <c r="AM70" s="819"/>
      <c r="AN70" s="819"/>
      <c r="AO70" s="819"/>
      <c r="AP70" s="819" t="s">
        <v>479</v>
      </c>
      <c r="AQ70" s="819"/>
      <c r="AR70" s="819"/>
      <c r="AS70" s="819"/>
      <c r="AT70" s="819"/>
      <c r="AU70" s="819" t="s">
        <v>479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600986</v>
      </c>
      <c r="R71" s="819"/>
      <c r="S71" s="819"/>
      <c r="T71" s="819"/>
      <c r="U71" s="819"/>
      <c r="V71" s="819">
        <v>579982</v>
      </c>
      <c r="W71" s="819"/>
      <c r="X71" s="819"/>
      <c r="Y71" s="819"/>
      <c r="Z71" s="819"/>
      <c r="AA71" s="819">
        <v>21004</v>
      </c>
      <c r="AB71" s="819"/>
      <c r="AC71" s="819"/>
      <c r="AD71" s="819"/>
      <c r="AE71" s="819"/>
      <c r="AF71" s="819">
        <v>21004</v>
      </c>
      <c r="AG71" s="819"/>
      <c r="AH71" s="819"/>
      <c r="AI71" s="819"/>
      <c r="AJ71" s="819"/>
      <c r="AK71" s="819">
        <v>6841</v>
      </c>
      <c r="AL71" s="819"/>
      <c r="AM71" s="819"/>
      <c r="AN71" s="819"/>
      <c r="AO71" s="819"/>
      <c r="AP71" s="819" t="s">
        <v>479</v>
      </c>
      <c r="AQ71" s="819"/>
      <c r="AR71" s="819"/>
      <c r="AS71" s="819"/>
      <c r="AT71" s="819"/>
      <c r="AU71" s="819" t="s">
        <v>479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34897</v>
      </c>
      <c r="R72" s="819"/>
      <c r="S72" s="819"/>
      <c r="T72" s="819"/>
      <c r="U72" s="819"/>
      <c r="V72" s="819">
        <v>34814</v>
      </c>
      <c r="W72" s="819"/>
      <c r="X72" s="819"/>
      <c r="Y72" s="819"/>
      <c r="Z72" s="819"/>
      <c r="AA72" s="819">
        <v>83</v>
      </c>
      <c r="AB72" s="819"/>
      <c r="AC72" s="819"/>
      <c r="AD72" s="819"/>
      <c r="AE72" s="819"/>
      <c r="AF72" s="819">
        <v>83</v>
      </c>
      <c r="AG72" s="819"/>
      <c r="AH72" s="819"/>
      <c r="AI72" s="819"/>
      <c r="AJ72" s="819"/>
      <c r="AK72" s="819">
        <v>1022</v>
      </c>
      <c r="AL72" s="819"/>
      <c r="AM72" s="819"/>
      <c r="AN72" s="819"/>
      <c r="AO72" s="819"/>
      <c r="AP72" s="819" t="s">
        <v>479</v>
      </c>
      <c r="AQ72" s="819"/>
      <c r="AR72" s="819"/>
      <c r="AS72" s="819"/>
      <c r="AT72" s="819"/>
      <c r="AU72" s="819" t="s">
        <v>479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4">
        <v>328</v>
      </c>
      <c r="R73" s="819"/>
      <c r="S73" s="819"/>
      <c r="T73" s="819"/>
      <c r="U73" s="819"/>
      <c r="V73" s="819">
        <v>163</v>
      </c>
      <c r="W73" s="819"/>
      <c r="X73" s="819"/>
      <c r="Y73" s="819"/>
      <c r="Z73" s="819"/>
      <c r="AA73" s="819">
        <v>165</v>
      </c>
      <c r="AB73" s="819"/>
      <c r="AC73" s="819"/>
      <c r="AD73" s="819"/>
      <c r="AE73" s="819"/>
      <c r="AF73" s="819">
        <v>165</v>
      </c>
      <c r="AG73" s="819"/>
      <c r="AH73" s="819"/>
      <c r="AI73" s="819"/>
      <c r="AJ73" s="819"/>
      <c r="AK73" s="819" t="s">
        <v>479</v>
      </c>
      <c r="AL73" s="819"/>
      <c r="AM73" s="819"/>
      <c r="AN73" s="819"/>
      <c r="AO73" s="819"/>
      <c r="AP73" s="819" t="s">
        <v>479</v>
      </c>
      <c r="AQ73" s="819"/>
      <c r="AR73" s="819"/>
      <c r="AS73" s="819"/>
      <c r="AT73" s="819"/>
      <c r="AU73" s="819" t="s">
        <v>479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540</v>
      </c>
      <c r="C74" s="862"/>
      <c r="D74" s="862"/>
      <c r="E74" s="862"/>
      <c r="F74" s="862"/>
      <c r="G74" s="862"/>
      <c r="H74" s="862"/>
      <c r="I74" s="862"/>
      <c r="J74" s="862"/>
      <c r="K74" s="862"/>
      <c r="L74" s="862"/>
      <c r="M74" s="862"/>
      <c r="N74" s="862"/>
      <c r="O74" s="862"/>
      <c r="P74" s="863"/>
      <c r="Q74" s="864">
        <v>406</v>
      </c>
      <c r="R74" s="819"/>
      <c r="S74" s="819"/>
      <c r="T74" s="819"/>
      <c r="U74" s="819"/>
      <c r="V74" s="819">
        <v>393</v>
      </c>
      <c r="W74" s="819"/>
      <c r="X74" s="819"/>
      <c r="Y74" s="819"/>
      <c r="Z74" s="819"/>
      <c r="AA74" s="819">
        <v>14</v>
      </c>
      <c r="AB74" s="819"/>
      <c r="AC74" s="819"/>
      <c r="AD74" s="819"/>
      <c r="AE74" s="819"/>
      <c r="AF74" s="819">
        <v>14</v>
      </c>
      <c r="AG74" s="819"/>
      <c r="AH74" s="819"/>
      <c r="AI74" s="819"/>
      <c r="AJ74" s="819"/>
      <c r="AK74" s="819">
        <v>98</v>
      </c>
      <c r="AL74" s="819"/>
      <c r="AM74" s="819"/>
      <c r="AN74" s="819"/>
      <c r="AO74" s="819"/>
      <c r="AP74" s="819" t="s">
        <v>479</v>
      </c>
      <c r="AQ74" s="819"/>
      <c r="AR74" s="819"/>
      <c r="AS74" s="819"/>
      <c r="AT74" s="819"/>
      <c r="AU74" s="819" t="s">
        <v>479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22789</v>
      </c>
      <c r="AG88" s="830"/>
      <c r="AH88" s="830"/>
      <c r="AI88" s="830"/>
      <c r="AJ88" s="830"/>
      <c r="AK88" s="827"/>
      <c r="AL88" s="827"/>
      <c r="AM88" s="827"/>
      <c r="AN88" s="827"/>
      <c r="AO88" s="827"/>
      <c r="AP88" s="830">
        <v>843</v>
      </c>
      <c r="AQ88" s="830"/>
      <c r="AR88" s="830"/>
      <c r="AS88" s="830"/>
      <c r="AT88" s="830"/>
      <c r="AU88" s="830">
        <v>368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v>
      </c>
      <c r="CS102" s="838"/>
      <c r="CT102" s="838"/>
      <c r="CU102" s="838"/>
      <c r="CV102" s="881"/>
      <c r="CW102" s="880">
        <v>11</v>
      </c>
      <c r="CX102" s="838"/>
      <c r="CY102" s="838"/>
      <c r="CZ102" s="838"/>
      <c r="DA102" s="881"/>
      <c r="DB102" s="880" t="s">
        <v>479</v>
      </c>
      <c r="DC102" s="838"/>
      <c r="DD102" s="838"/>
      <c r="DE102" s="838"/>
      <c r="DF102" s="881"/>
      <c r="DG102" s="880">
        <v>4770</v>
      </c>
      <c r="DH102" s="838"/>
      <c r="DI102" s="838"/>
      <c r="DJ102" s="838"/>
      <c r="DK102" s="881"/>
      <c r="DL102" s="880" t="s">
        <v>479</v>
      </c>
      <c r="DM102" s="838"/>
      <c r="DN102" s="838"/>
      <c r="DO102" s="838"/>
      <c r="DP102" s="881"/>
      <c r="DQ102" s="880" t="s">
        <v>479</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286</v>
      </c>
      <c r="AG109" s="883"/>
      <c r="AH109" s="883"/>
      <c r="AI109" s="883"/>
      <c r="AJ109" s="884"/>
      <c r="AK109" s="882" t="s">
        <v>285</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286</v>
      </c>
      <c r="BW109" s="883"/>
      <c r="BX109" s="883"/>
      <c r="BY109" s="883"/>
      <c r="BZ109" s="884"/>
      <c r="CA109" s="882" t="s">
        <v>285</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286</v>
      </c>
      <c r="DM109" s="883"/>
      <c r="DN109" s="883"/>
      <c r="DO109" s="883"/>
      <c r="DP109" s="884"/>
      <c r="DQ109" s="882" t="s">
        <v>285</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1594732</v>
      </c>
      <c r="AB110" s="890"/>
      <c r="AC110" s="890"/>
      <c r="AD110" s="890"/>
      <c r="AE110" s="891"/>
      <c r="AF110" s="892">
        <v>1549638</v>
      </c>
      <c r="AG110" s="890"/>
      <c r="AH110" s="890"/>
      <c r="AI110" s="890"/>
      <c r="AJ110" s="891"/>
      <c r="AK110" s="892">
        <v>1509621</v>
      </c>
      <c r="AL110" s="890"/>
      <c r="AM110" s="890"/>
      <c r="AN110" s="890"/>
      <c r="AO110" s="891"/>
      <c r="AP110" s="893">
        <v>12.4</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15673809</v>
      </c>
      <c r="BR110" s="927"/>
      <c r="BS110" s="927"/>
      <c r="BT110" s="927"/>
      <c r="BU110" s="927"/>
      <c r="BV110" s="927">
        <v>16053171</v>
      </c>
      <c r="BW110" s="927"/>
      <c r="BX110" s="927"/>
      <c r="BY110" s="927"/>
      <c r="BZ110" s="927"/>
      <c r="CA110" s="927">
        <v>16342288</v>
      </c>
      <c r="CB110" s="927"/>
      <c r="CC110" s="927"/>
      <c r="CD110" s="927"/>
      <c r="CE110" s="927"/>
      <c r="CF110" s="941">
        <v>134.4</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5996967</v>
      </c>
      <c r="BR111" s="920"/>
      <c r="BS111" s="920"/>
      <c r="BT111" s="920"/>
      <c r="BU111" s="920"/>
      <c r="BV111" s="920">
        <v>5329575</v>
      </c>
      <c r="BW111" s="920"/>
      <c r="BX111" s="920"/>
      <c r="BY111" s="920"/>
      <c r="BZ111" s="920"/>
      <c r="CA111" s="920">
        <v>4835034</v>
      </c>
      <c r="CB111" s="920"/>
      <c r="CC111" s="920"/>
      <c r="CD111" s="920"/>
      <c r="CE111" s="920"/>
      <c r="CF111" s="914">
        <v>39.799999999999997</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4699710</v>
      </c>
      <c r="BR112" s="920"/>
      <c r="BS112" s="920"/>
      <c r="BT112" s="920"/>
      <c r="BU112" s="920"/>
      <c r="BV112" s="920">
        <v>4585456</v>
      </c>
      <c r="BW112" s="920"/>
      <c r="BX112" s="920"/>
      <c r="BY112" s="920"/>
      <c r="BZ112" s="920"/>
      <c r="CA112" s="920">
        <v>4340406</v>
      </c>
      <c r="CB112" s="920"/>
      <c r="CC112" s="920"/>
      <c r="CD112" s="920"/>
      <c r="CE112" s="920"/>
      <c r="CF112" s="914">
        <v>35.700000000000003</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389709</v>
      </c>
      <c r="AB113" s="934"/>
      <c r="AC113" s="934"/>
      <c r="AD113" s="934"/>
      <c r="AE113" s="935"/>
      <c r="AF113" s="936">
        <v>373550</v>
      </c>
      <c r="AG113" s="934"/>
      <c r="AH113" s="934"/>
      <c r="AI113" s="934"/>
      <c r="AJ113" s="935"/>
      <c r="AK113" s="936">
        <v>375906</v>
      </c>
      <c r="AL113" s="934"/>
      <c r="AM113" s="934"/>
      <c r="AN113" s="934"/>
      <c r="AO113" s="935"/>
      <c r="AP113" s="937">
        <v>3.1</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562518</v>
      </c>
      <c r="BR113" s="920"/>
      <c r="BS113" s="920"/>
      <c r="BT113" s="920"/>
      <c r="BU113" s="920"/>
      <c r="BV113" s="920">
        <v>466000</v>
      </c>
      <c r="BW113" s="920"/>
      <c r="BX113" s="920"/>
      <c r="BY113" s="920"/>
      <c r="BZ113" s="920"/>
      <c r="CA113" s="920">
        <v>368344</v>
      </c>
      <c r="CB113" s="920"/>
      <c r="CC113" s="920"/>
      <c r="CD113" s="920"/>
      <c r="CE113" s="920"/>
      <c r="CF113" s="914">
        <v>3</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55328</v>
      </c>
      <c r="AB114" s="959"/>
      <c r="AC114" s="959"/>
      <c r="AD114" s="959"/>
      <c r="AE114" s="960"/>
      <c r="AF114" s="961">
        <v>76765</v>
      </c>
      <c r="AG114" s="959"/>
      <c r="AH114" s="959"/>
      <c r="AI114" s="959"/>
      <c r="AJ114" s="960"/>
      <c r="AK114" s="961">
        <v>68407</v>
      </c>
      <c r="AL114" s="959"/>
      <c r="AM114" s="959"/>
      <c r="AN114" s="959"/>
      <c r="AO114" s="960"/>
      <c r="AP114" s="962">
        <v>0.6</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3424144</v>
      </c>
      <c r="BR114" s="920"/>
      <c r="BS114" s="920"/>
      <c r="BT114" s="920"/>
      <c r="BU114" s="920"/>
      <c r="BV114" s="920">
        <v>3100420</v>
      </c>
      <c r="BW114" s="920"/>
      <c r="BX114" s="920"/>
      <c r="BY114" s="920"/>
      <c r="BZ114" s="920"/>
      <c r="CA114" s="920">
        <v>2802670</v>
      </c>
      <c r="CB114" s="920"/>
      <c r="CC114" s="920"/>
      <c r="CD114" s="920"/>
      <c r="CE114" s="920"/>
      <c r="CF114" s="914">
        <v>23</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431116</v>
      </c>
      <c r="AB115" s="934"/>
      <c r="AC115" s="934"/>
      <c r="AD115" s="934"/>
      <c r="AE115" s="935"/>
      <c r="AF115" s="936">
        <v>678485</v>
      </c>
      <c r="AG115" s="934"/>
      <c r="AH115" s="934"/>
      <c r="AI115" s="934"/>
      <c r="AJ115" s="935"/>
      <c r="AK115" s="936">
        <v>504223</v>
      </c>
      <c r="AL115" s="934"/>
      <c r="AM115" s="934"/>
      <c r="AN115" s="934"/>
      <c r="AO115" s="935"/>
      <c r="AP115" s="937">
        <v>4.0999999999999996</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v>1171</v>
      </c>
      <c r="CB115" s="920"/>
      <c r="CC115" s="920"/>
      <c r="CD115" s="920"/>
      <c r="CE115" s="920"/>
      <c r="CF115" s="914">
        <v>0</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5907467</v>
      </c>
      <c r="DH115" s="959"/>
      <c r="DI115" s="959"/>
      <c r="DJ115" s="959"/>
      <c r="DK115" s="960"/>
      <c r="DL115" s="961">
        <v>5252245</v>
      </c>
      <c r="DM115" s="959"/>
      <c r="DN115" s="959"/>
      <c r="DO115" s="959"/>
      <c r="DP115" s="960"/>
      <c r="DQ115" s="961">
        <v>4769874</v>
      </c>
      <c r="DR115" s="959"/>
      <c r="DS115" s="959"/>
      <c r="DT115" s="959"/>
      <c r="DU115" s="960"/>
      <c r="DV115" s="962">
        <v>39.200000000000003</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89500</v>
      </c>
      <c r="DH116" s="959"/>
      <c r="DI116" s="959"/>
      <c r="DJ116" s="959"/>
      <c r="DK116" s="960"/>
      <c r="DL116" s="961">
        <v>77330</v>
      </c>
      <c r="DM116" s="959"/>
      <c r="DN116" s="959"/>
      <c r="DO116" s="959"/>
      <c r="DP116" s="960"/>
      <c r="DQ116" s="961">
        <v>65160</v>
      </c>
      <c r="DR116" s="959"/>
      <c r="DS116" s="959"/>
      <c r="DT116" s="959"/>
      <c r="DU116" s="960"/>
      <c r="DV116" s="962">
        <v>0.5</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2470885</v>
      </c>
      <c r="AB117" s="966"/>
      <c r="AC117" s="966"/>
      <c r="AD117" s="966"/>
      <c r="AE117" s="967"/>
      <c r="AF117" s="965">
        <v>2678438</v>
      </c>
      <c r="AG117" s="966"/>
      <c r="AH117" s="966"/>
      <c r="AI117" s="966"/>
      <c r="AJ117" s="967"/>
      <c r="AK117" s="965">
        <v>2458157</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286</v>
      </c>
      <c r="AG118" s="883"/>
      <c r="AH118" s="883"/>
      <c r="AI118" s="883"/>
      <c r="AJ118" s="884"/>
      <c r="AK118" s="882" t="s">
        <v>285</v>
      </c>
      <c r="AL118" s="883"/>
      <c r="AM118" s="883"/>
      <c r="AN118" s="883"/>
      <c r="AO118" s="884"/>
      <c r="AP118" s="990" t="s">
        <v>405</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433</v>
      </c>
      <c r="BP118" s="994"/>
      <c r="BQ118" s="985">
        <v>30357148</v>
      </c>
      <c r="BR118" s="986"/>
      <c r="BS118" s="986"/>
      <c r="BT118" s="986"/>
      <c r="BU118" s="986"/>
      <c r="BV118" s="986">
        <v>29534622</v>
      </c>
      <c r="BW118" s="986"/>
      <c r="BX118" s="986"/>
      <c r="BY118" s="986"/>
      <c r="BZ118" s="986"/>
      <c r="CA118" s="986">
        <v>28689913</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3849188</v>
      </c>
      <c r="BR119" s="927"/>
      <c r="BS119" s="927"/>
      <c r="BT119" s="927"/>
      <c r="BU119" s="927"/>
      <c r="BV119" s="927">
        <v>3876068</v>
      </c>
      <c r="BW119" s="927"/>
      <c r="BX119" s="927"/>
      <c r="BY119" s="927"/>
      <c r="BZ119" s="927"/>
      <c r="CA119" s="927">
        <v>4230260</v>
      </c>
      <c r="CB119" s="927"/>
      <c r="CC119" s="927"/>
      <c r="CD119" s="927"/>
      <c r="CE119" s="927"/>
      <c r="CF119" s="941">
        <v>34.799999999999997</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7086306</v>
      </c>
      <c r="BR120" s="920"/>
      <c r="BS120" s="920"/>
      <c r="BT120" s="920"/>
      <c r="BU120" s="920"/>
      <c r="BV120" s="920">
        <v>6664670</v>
      </c>
      <c r="BW120" s="920"/>
      <c r="BX120" s="920"/>
      <c r="BY120" s="920"/>
      <c r="BZ120" s="920"/>
      <c r="CA120" s="920">
        <v>6431134</v>
      </c>
      <c r="CB120" s="920"/>
      <c r="CC120" s="920"/>
      <c r="CD120" s="920"/>
      <c r="CE120" s="920"/>
      <c r="CF120" s="914">
        <v>52.9</v>
      </c>
      <c r="CG120" s="915"/>
      <c r="CH120" s="915"/>
      <c r="CI120" s="915"/>
      <c r="CJ120" s="915"/>
      <c r="CK120" s="1013" t="s">
        <v>439</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4394933</v>
      </c>
      <c r="DH120" s="927"/>
      <c r="DI120" s="927"/>
      <c r="DJ120" s="927"/>
      <c r="DK120" s="927"/>
      <c r="DL120" s="927">
        <v>4360299</v>
      </c>
      <c r="DM120" s="927"/>
      <c r="DN120" s="927"/>
      <c r="DO120" s="927"/>
      <c r="DP120" s="927"/>
      <c r="DQ120" s="927">
        <v>4184124</v>
      </c>
      <c r="DR120" s="927"/>
      <c r="DS120" s="927"/>
      <c r="DT120" s="927"/>
      <c r="DU120" s="927"/>
      <c r="DV120" s="928">
        <v>34.4</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16047106</v>
      </c>
      <c r="BR121" s="986"/>
      <c r="BS121" s="986"/>
      <c r="BT121" s="986"/>
      <c r="BU121" s="986"/>
      <c r="BV121" s="986">
        <v>16584869</v>
      </c>
      <c r="BW121" s="986"/>
      <c r="BX121" s="986"/>
      <c r="BY121" s="986"/>
      <c r="BZ121" s="986"/>
      <c r="CA121" s="986">
        <v>16629188</v>
      </c>
      <c r="CB121" s="986"/>
      <c r="CC121" s="986"/>
      <c r="CD121" s="986"/>
      <c r="CE121" s="986"/>
      <c r="CF121" s="1024">
        <v>136.69999999999999</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304777</v>
      </c>
      <c r="DH121" s="920"/>
      <c r="DI121" s="920"/>
      <c r="DJ121" s="920"/>
      <c r="DK121" s="920"/>
      <c r="DL121" s="920">
        <v>225157</v>
      </c>
      <c r="DM121" s="920"/>
      <c r="DN121" s="920"/>
      <c r="DO121" s="920"/>
      <c r="DP121" s="920"/>
      <c r="DQ121" s="920">
        <v>156282</v>
      </c>
      <c r="DR121" s="920"/>
      <c r="DS121" s="920"/>
      <c r="DT121" s="920"/>
      <c r="DU121" s="920"/>
      <c r="DV121" s="921">
        <v>1.3</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442</v>
      </c>
      <c r="BP122" s="994"/>
      <c r="BQ122" s="1034">
        <v>26982600</v>
      </c>
      <c r="BR122" s="1035"/>
      <c r="BS122" s="1035"/>
      <c r="BT122" s="1035"/>
      <c r="BU122" s="1035"/>
      <c r="BV122" s="1035">
        <v>27125607</v>
      </c>
      <c r="BW122" s="1035"/>
      <c r="BX122" s="1035"/>
      <c r="BY122" s="1035"/>
      <c r="BZ122" s="1035"/>
      <c r="CA122" s="1035">
        <v>27290582</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11107</v>
      </c>
      <c r="AB123" s="959"/>
      <c r="AC123" s="959"/>
      <c r="AD123" s="959"/>
      <c r="AE123" s="960"/>
      <c r="AF123" s="961">
        <v>11056</v>
      </c>
      <c r="AG123" s="959"/>
      <c r="AH123" s="959"/>
      <c r="AI123" s="959"/>
      <c r="AJ123" s="960"/>
      <c r="AK123" s="961">
        <v>11005</v>
      </c>
      <c r="AL123" s="959"/>
      <c r="AM123" s="959"/>
      <c r="AN123" s="959"/>
      <c r="AO123" s="960"/>
      <c r="AP123" s="962">
        <v>0.1</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27.6</v>
      </c>
      <c r="BR123" s="1027"/>
      <c r="BS123" s="1027"/>
      <c r="BT123" s="1027"/>
      <c r="BU123" s="1027"/>
      <c r="BV123" s="1027">
        <v>19.399999999999999</v>
      </c>
      <c r="BW123" s="1027"/>
      <c r="BX123" s="1027"/>
      <c r="BY123" s="1027"/>
      <c r="BZ123" s="1027"/>
      <c r="CA123" s="1027">
        <v>11.5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402116</v>
      </c>
      <c r="AB124" s="959"/>
      <c r="AC124" s="959"/>
      <c r="AD124" s="959"/>
      <c r="AE124" s="960"/>
      <c r="AF124" s="961">
        <v>655222</v>
      </c>
      <c r="AG124" s="959"/>
      <c r="AH124" s="959"/>
      <c r="AI124" s="959"/>
      <c r="AJ124" s="960"/>
      <c r="AK124" s="961">
        <v>482372</v>
      </c>
      <c r="AL124" s="959"/>
      <c r="AM124" s="959"/>
      <c r="AN124" s="959"/>
      <c r="AO124" s="960"/>
      <c r="AP124" s="962">
        <v>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17893</v>
      </c>
      <c r="AB127" s="959"/>
      <c r="AC127" s="959"/>
      <c r="AD127" s="959"/>
      <c r="AE127" s="960"/>
      <c r="AF127" s="961">
        <v>12207</v>
      </c>
      <c r="AG127" s="959"/>
      <c r="AH127" s="959"/>
      <c r="AI127" s="959"/>
      <c r="AJ127" s="960"/>
      <c r="AK127" s="961">
        <v>10846</v>
      </c>
      <c r="AL127" s="959"/>
      <c r="AM127" s="959"/>
      <c r="AN127" s="959"/>
      <c r="AO127" s="960"/>
      <c r="AP127" s="962">
        <v>0.1</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12.89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v>1171</v>
      </c>
      <c r="DR127" s="1048"/>
      <c r="DS127" s="1048"/>
      <c r="DT127" s="1048"/>
      <c r="DU127" s="1048"/>
      <c r="DV127" s="1049">
        <v>0</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591363</v>
      </c>
      <c r="AB128" s="1090"/>
      <c r="AC128" s="1090"/>
      <c r="AD128" s="1090"/>
      <c r="AE128" s="1091"/>
      <c r="AF128" s="1092">
        <v>669609</v>
      </c>
      <c r="AG128" s="1090"/>
      <c r="AH128" s="1090"/>
      <c r="AI128" s="1090"/>
      <c r="AJ128" s="1091"/>
      <c r="AK128" s="1092">
        <v>479585</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111</v>
      </c>
      <c r="BG128" s="1067"/>
      <c r="BH128" s="1067"/>
      <c r="BI128" s="1067"/>
      <c r="BJ128" s="1067"/>
      <c r="BK128" s="1067"/>
      <c r="BL128" s="1068"/>
      <c r="BM128" s="1066">
        <v>17.89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13555440</v>
      </c>
      <c r="AB129" s="959"/>
      <c r="AC129" s="959"/>
      <c r="AD129" s="959"/>
      <c r="AE129" s="960"/>
      <c r="AF129" s="961">
        <v>13778725</v>
      </c>
      <c r="AG129" s="959"/>
      <c r="AH129" s="959"/>
      <c r="AI129" s="959"/>
      <c r="AJ129" s="960"/>
      <c r="AK129" s="961">
        <v>13630030</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4.5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1332429</v>
      </c>
      <c r="AB130" s="959"/>
      <c r="AC130" s="959"/>
      <c r="AD130" s="959"/>
      <c r="AE130" s="960"/>
      <c r="AF130" s="961">
        <v>1374467</v>
      </c>
      <c r="AG130" s="959"/>
      <c r="AH130" s="959"/>
      <c r="AI130" s="959"/>
      <c r="AJ130" s="960"/>
      <c r="AK130" s="961">
        <v>1466920</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11.5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12223011</v>
      </c>
      <c r="AB131" s="998"/>
      <c r="AC131" s="998"/>
      <c r="AD131" s="998"/>
      <c r="AE131" s="999"/>
      <c r="AF131" s="1000">
        <v>12404258</v>
      </c>
      <c r="AG131" s="998"/>
      <c r="AH131" s="998"/>
      <c r="AI131" s="998"/>
      <c r="AJ131" s="999"/>
      <c r="AK131" s="1000">
        <v>12163110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4.4759265949999998</v>
      </c>
      <c r="AB132" s="1104"/>
      <c r="AC132" s="1104"/>
      <c r="AD132" s="1104"/>
      <c r="AE132" s="1105"/>
      <c r="AF132" s="1106">
        <v>5.1140664759999996</v>
      </c>
      <c r="AG132" s="1104"/>
      <c r="AH132" s="1104"/>
      <c r="AI132" s="1104"/>
      <c r="AJ132" s="1105"/>
      <c r="AK132" s="1106">
        <v>4.2065886109999999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4.4000000000000004</v>
      </c>
      <c r="AB133" s="1111"/>
      <c r="AC133" s="1111"/>
      <c r="AD133" s="1111"/>
      <c r="AE133" s="1112"/>
      <c r="AF133" s="1110">
        <v>4.0999999999999996</v>
      </c>
      <c r="AG133" s="1111"/>
      <c r="AH133" s="1111"/>
      <c r="AI133" s="1111"/>
      <c r="AJ133" s="1112"/>
      <c r="AK133" s="1110">
        <v>4.5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40" zoomScale="70" zoomScaleNormal="85" zoomScaleSheetLayoutView="70" workbookViewId="0">
      <selection activeCell="AE72" sqref="AE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5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3716797</v>
      </c>
      <c r="L9" s="264">
        <v>51396</v>
      </c>
      <c r="M9" s="265">
        <v>65114</v>
      </c>
      <c r="N9" s="266">
        <v>-21.1</v>
      </c>
    </row>
    <row r="10" spans="1:16">
      <c r="A10" s="248"/>
      <c r="B10" s="244"/>
      <c r="C10" s="244"/>
      <c r="D10" s="244"/>
      <c r="E10" s="244"/>
      <c r="F10" s="244"/>
      <c r="G10" s="1119" t="s">
        <v>475</v>
      </c>
      <c r="H10" s="1120"/>
      <c r="I10" s="1120"/>
      <c r="J10" s="1121"/>
      <c r="K10" s="267">
        <v>469013</v>
      </c>
      <c r="L10" s="268">
        <v>6486</v>
      </c>
      <c r="M10" s="269">
        <v>4538</v>
      </c>
      <c r="N10" s="270">
        <v>42.9</v>
      </c>
    </row>
    <row r="11" spans="1:16" ht="13.5" customHeight="1">
      <c r="A11" s="248"/>
      <c r="B11" s="244"/>
      <c r="C11" s="244"/>
      <c r="D11" s="244"/>
      <c r="E11" s="244"/>
      <c r="F11" s="244"/>
      <c r="G11" s="1119" t="s">
        <v>476</v>
      </c>
      <c r="H11" s="1120"/>
      <c r="I11" s="1120"/>
      <c r="J11" s="1121"/>
      <c r="K11" s="267">
        <v>66325</v>
      </c>
      <c r="L11" s="268">
        <v>917</v>
      </c>
      <c r="M11" s="269">
        <v>5513</v>
      </c>
      <c r="N11" s="270">
        <v>-83.4</v>
      </c>
    </row>
    <row r="12" spans="1:16" ht="13.5" customHeight="1">
      <c r="A12" s="248"/>
      <c r="B12" s="244"/>
      <c r="C12" s="244"/>
      <c r="D12" s="244"/>
      <c r="E12" s="244"/>
      <c r="F12" s="244"/>
      <c r="G12" s="1119" t="s">
        <v>477</v>
      </c>
      <c r="H12" s="1120"/>
      <c r="I12" s="1120"/>
      <c r="J12" s="1121"/>
      <c r="K12" s="267">
        <v>207324</v>
      </c>
      <c r="L12" s="268">
        <v>2867</v>
      </c>
      <c r="M12" s="269">
        <v>953</v>
      </c>
      <c r="N12" s="270">
        <v>200.8</v>
      </c>
    </row>
    <row r="13" spans="1:16" ht="13.5" customHeight="1">
      <c r="A13" s="248"/>
      <c r="B13" s="244"/>
      <c r="C13" s="244"/>
      <c r="D13" s="244"/>
      <c r="E13" s="244"/>
      <c r="F13" s="244"/>
      <c r="G13" s="1119" t="s">
        <v>478</v>
      </c>
      <c r="H13" s="1120"/>
      <c r="I13" s="1120"/>
      <c r="J13" s="1121"/>
      <c r="K13" s="267" t="s">
        <v>479</v>
      </c>
      <c r="L13" s="268" t="s">
        <v>479</v>
      </c>
      <c r="M13" s="269">
        <v>2</v>
      </c>
      <c r="N13" s="270" t="s">
        <v>479</v>
      </c>
    </row>
    <row r="14" spans="1:16" ht="13.5" customHeight="1">
      <c r="A14" s="248"/>
      <c r="B14" s="244"/>
      <c r="C14" s="244"/>
      <c r="D14" s="244"/>
      <c r="E14" s="244"/>
      <c r="F14" s="244"/>
      <c r="G14" s="1119" t="s">
        <v>480</v>
      </c>
      <c r="H14" s="1120"/>
      <c r="I14" s="1120"/>
      <c r="J14" s="1121"/>
      <c r="K14" s="267">
        <v>274809</v>
      </c>
      <c r="L14" s="268">
        <v>3800</v>
      </c>
      <c r="M14" s="269">
        <v>2887</v>
      </c>
      <c r="N14" s="270">
        <v>31.6</v>
      </c>
    </row>
    <row r="15" spans="1:16" ht="13.5" customHeight="1">
      <c r="A15" s="248"/>
      <c r="B15" s="244"/>
      <c r="C15" s="244"/>
      <c r="D15" s="244"/>
      <c r="E15" s="244"/>
      <c r="F15" s="244"/>
      <c r="G15" s="1119" t="s">
        <v>481</v>
      </c>
      <c r="H15" s="1120"/>
      <c r="I15" s="1120"/>
      <c r="J15" s="1121"/>
      <c r="K15" s="267">
        <v>41533</v>
      </c>
      <c r="L15" s="268">
        <v>574</v>
      </c>
      <c r="M15" s="269">
        <v>1642</v>
      </c>
      <c r="N15" s="270">
        <v>-65</v>
      </c>
    </row>
    <row r="16" spans="1:16">
      <c r="A16" s="248"/>
      <c r="B16" s="244"/>
      <c r="C16" s="244"/>
      <c r="D16" s="244"/>
      <c r="E16" s="244"/>
      <c r="F16" s="244"/>
      <c r="G16" s="1122" t="s">
        <v>482</v>
      </c>
      <c r="H16" s="1123"/>
      <c r="I16" s="1123"/>
      <c r="J16" s="1124"/>
      <c r="K16" s="268">
        <v>-399948</v>
      </c>
      <c r="L16" s="268">
        <v>-5530</v>
      </c>
      <c r="M16" s="269">
        <v>-6965</v>
      </c>
      <c r="N16" s="270">
        <v>-20.6</v>
      </c>
    </row>
    <row r="17" spans="1:16">
      <c r="A17" s="248"/>
      <c r="B17" s="244"/>
      <c r="C17" s="244"/>
      <c r="D17" s="244"/>
      <c r="E17" s="244"/>
      <c r="F17" s="244"/>
      <c r="G17" s="1122" t="s">
        <v>170</v>
      </c>
      <c r="H17" s="1123"/>
      <c r="I17" s="1123"/>
      <c r="J17" s="1124"/>
      <c r="K17" s="268">
        <v>4375853</v>
      </c>
      <c r="L17" s="268">
        <v>60509</v>
      </c>
      <c r="M17" s="269">
        <v>73685</v>
      </c>
      <c r="N17" s="270">
        <v>-17.899999999999999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6.21</v>
      </c>
      <c r="L21" s="281">
        <v>7.13</v>
      </c>
      <c r="M21" s="282">
        <v>-0.92</v>
      </c>
      <c r="N21" s="249"/>
      <c r="O21" s="283"/>
      <c r="P21" s="279"/>
    </row>
    <row r="22" spans="1:16" s="284" customFormat="1">
      <c r="A22" s="279"/>
      <c r="B22" s="249"/>
      <c r="C22" s="249"/>
      <c r="D22" s="249"/>
      <c r="E22" s="249"/>
      <c r="F22" s="249"/>
      <c r="G22" s="1114" t="s">
        <v>488</v>
      </c>
      <c r="H22" s="1115"/>
      <c r="I22" s="1115"/>
      <c r="J22" s="1116"/>
      <c r="K22" s="285">
        <v>102.3</v>
      </c>
      <c r="L22" s="286">
        <v>98.1</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1509621</v>
      </c>
      <c r="L32" s="294">
        <v>20875</v>
      </c>
      <c r="M32" s="295">
        <v>43359</v>
      </c>
      <c r="N32" s="296">
        <v>-51.9</v>
      </c>
    </row>
    <row r="33" spans="1:16" ht="13.5" customHeight="1">
      <c r="A33" s="248"/>
      <c r="B33" s="244"/>
      <c r="C33" s="244"/>
      <c r="D33" s="244"/>
      <c r="E33" s="244"/>
      <c r="F33" s="244"/>
      <c r="G33" s="1130" t="s">
        <v>492</v>
      </c>
      <c r="H33" s="1131"/>
      <c r="I33" s="1131"/>
      <c r="J33" s="1132"/>
      <c r="K33" s="294" t="s">
        <v>479</v>
      </c>
      <c r="L33" s="294" t="s">
        <v>479</v>
      </c>
      <c r="M33" s="295">
        <v>0</v>
      </c>
      <c r="N33" s="296" t="s">
        <v>479</v>
      </c>
    </row>
    <row r="34" spans="1:16" ht="27" customHeight="1">
      <c r="A34" s="248"/>
      <c r="B34" s="244"/>
      <c r="C34" s="244"/>
      <c r="D34" s="244"/>
      <c r="E34" s="244"/>
      <c r="F34" s="244"/>
      <c r="G34" s="1130" t="s">
        <v>493</v>
      </c>
      <c r="H34" s="1131"/>
      <c r="I34" s="1131"/>
      <c r="J34" s="1132"/>
      <c r="K34" s="294" t="s">
        <v>479</v>
      </c>
      <c r="L34" s="294" t="s">
        <v>479</v>
      </c>
      <c r="M34" s="295">
        <v>39</v>
      </c>
      <c r="N34" s="296" t="s">
        <v>479</v>
      </c>
    </row>
    <row r="35" spans="1:16" ht="27" customHeight="1">
      <c r="A35" s="248"/>
      <c r="B35" s="244"/>
      <c r="C35" s="244"/>
      <c r="D35" s="244"/>
      <c r="E35" s="244"/>
      <c r="F35" s="244"/>
      <c r="G35" s="1130" t="s">
        <v>494</v>
      </c>
      <c r="H35" s="1131"/>
      <c r="I35" s="1131"/>
      <c r="J35" s="1132"/>
      <c r="K35" s="294">
        <v>375906</v>
      </c>
      <c r="L35" s="294">
        <v>5198</v>
      </c>
      <c r="M35" s="295">
        <v>11806</v>
      </c>
      <c r="N35" s="296">
        <v>-56</v>
      </c>
    </row>
    <row r="36" spans="1:16" ht="27" customHeight="1">
      <c r="A36" s="248"/>
      <c r="B36" s="244"/>
      <c r="C36" s="244"/>
      <c r="D36" s="244"/>
      <c r="E36" s="244"/>
      <c r="F36" s="244"/>
      <c r="G36" s="1130" t="s">
        <v>495</v>
      </c>
      <c r="H36" s="1131"/>
      <c r="I36" s="1131"/>
      <c r="J36" s="1132"/>
      <c r="K36" s="294">
        <v>68407</v>
      </c>
      <c r="L36" s="294">
        <v>946</v>
      </c>
      <c r="M36" s="295">
        <v>1910</v>
      </c>
      <c r="N36" s="296">
        <v>-50.5</v>
      </c>
    </row>
    <row r="37" spans="1:16" ht="13.5" customHeight="1">
      <c r="A37" s="248"/>
      <c r="B37" s="244"/>
      <c r="C37" s="244"/>
      <c r="D37" s="244"/>
      <c r="E37" s="244"/>
      <c r="F37" s="244"/>
      <c r="G37" s="1130" t="s">
        <v>496</v>
      </c>
      <c r="H37" s="1131"/>
      <c r="I37" s="1131"/>
      <c r="J37" s="1132"/>
      <c r="K37" s="294">
        <v>504223</v>
      </c>
      <c r="L37" s="294">
        <v>6972</v>
      </c>
      <c r="M37" s="295">
        <v>1129</v>
      </c>
      <c r="N37" s="296">
        <v>517.5</v>
      </c>
    </row>
    <row r="38" spans="1:16" ht="27" customHeight="1">
      <c r="A38" s="248"/>
      <c r="B38" s="244"/>
      <c r="C38" s="244"/>
      <c r="D38" s="244"/>
      <c r="E38" s="244"/>
      <c r="F38" s="244"/>
      <c r="G38" s="1133" t="s">
        <v>497</v>
      </c>
      <c r="H38" s="1134"/>
      <c r="I38" s="1134"/>
      <c r="J38" s="1135"/>
      <c r="K38" s="297" t="s">
        <v>479</v>
      </c>
      <c r="L38" s="297" t="s">
        <v>479</v>
      </c>
      <c r="M38" s="298">
        <v>5</v>
      </c>
      <c r="N38" s="299" t="s">
        <v>479</v>
      </c>
      <c r="O38" s="293"/>
    </row>
    <row r="39" spans="1:16">
      <c r="A39" s="248"/>
      <c r="B39" s="244"/>
      <c r="C39" s="244"/>
      <c r="D39" s="244"/>
      <c r="E39" s="244"/>
      <c r="F39" s="244"/>
      <c r="G39" s="1133" t="s">
        <v>498</v>
      </c>
      <c r="H39" s="1134"/>
      <c r="I39" s="1134"/>
      <c r="J39" s="1135"/>
      <c r="K39" s="300">
        <v>-479585</v>
      </c>
      <c r="L39" s="300">
        <v>-6632</v>
      </c>
      <c r="M39" s="301">
        <v>-5126</v>
      </c>
      <c r="N39" s="302">
        <v>29.4</v>
      </c>
      <c r="O39" s="293"/>
    </row>
    <row r="40" spans="1:16" ht="27" customHeight="1">
      <c r="A40" s="248"/>
      <c r="B40" s="244"/>
      <c r="C40" s="244"/>
      <c r="D40" s="244"/>
      <c r="E40" s="244"/>
      <c r="F40" s="244"/>
      <c r="G40" s="1130" t="s">
        <v>499</v>
      </c>
      <c r="H40" s="1131"/>
      <c r="I40" s="1131"/>
      <c r="J40" s="1132"/>
      <c r="K40" s="300">
        <v>-1466920</v>
      </c>
      <c r="L40" s="300">
        <v>-20285</v>
      </c>
      <c r="M40" s="301">
        <v>-37205</v>
      </c>
      <c r="N40" s="302">
        <v>-45.5</v>
      </c>
      <c r="O40" s="293"/>
    </row>
    <row r="41" spans="1:16">
      <c r="A41" s="248"/>
      <c r="B41" s="244"/>
      <c r="C41" s="244"/>
      <c r="D41" s="244"/>
      <c r="E41" s="244"/>
      <c r="F41" s="244"/>
      <c r="G41" s="1136" t="s">
        <v>280</v>
      </c>
      <c r="H41" s="1137"/>
      <c r="I41" s="1137"/>
      <c r="J41" s="1138"/>
      <c r="K41" s="294">
        <v>511652</v>
      </c>
      <c r="L41" s="300">
        <v>7075</v>
      </c>
      <c r="M41" s="301">
        <v>15917</v>
      </c>
      <c r="N41" s="302">
        <v>-55.6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2551577</v>
      </c>
      <c r="J51" s="320">
        <v>37056</v>
      </c>
      <c r="K51" s="321">
        <v>-1.3</v>
      </c>
      <c r="L51" s="322">
        <v>40203</v>
      </c>
      <c r="M51" s="323">
        <v>4.3</v>
      </c>
      <c r="N51" s="324">
        <v>-5.6</v>
      </c>
    </row>
    <row r="52" spans="1:14">
      <c r="A52" s="248"/>
      <c r="B52" s="244"/>
      <c r="C52" s="244"/>
      <c r="D52" s="244"/>
      <c r="E52" s="244"/>
      <c r="F52" s="244"/>
      <c r="G52" s="325"/>
      <c r="H52" s="326" t="s">
        <v>510</v>
      </c>
      <c r="I52" s="327">
        <v>1487883</v>
      </c>
      <c r="J52" s="328">
        <v>21608</v>
      </c>
      <c r="K52" s="329">
        <v>-25.6</v>
      </c>
      <c r="L52" s="330">
        <v>23352</v>
      </c>
      <c r="M52" s="331">
        <v>-3.6</v>
      </c>
      <c r="N52" s="332">
        <v>-22</v>
      </c>
    </row>
    <row r="53" spans="1:14">
      <c r="A53" s="248"/>
      <c r="B53" s="244"/>
      <c r="C53" s="244"/>
      <c r="D53" s="244"/>
      <c r="E53" s="244"/>
      <c r="F53" s="244"/>
      <c r="G53" s="310" t="s">
        <v>511</v>
      </c>
      <c r="H53" s="311"/>
      <c r="I53" s="319">
        <v>1375909</v>
      </c>
      <c r="J53" s="320">
        <v>19940</v>
      </c>
      <c r="K53" s="321">
        <v>-46.2</v>
      </c>
      <c r="L53" s="322">
        <v>47569</v>
      </c>
      <c r="M53" s="323">
        <v>18.3</v>
      </c>
      <c r="N53" s="324">
        <v>-64.5</v>
      </c>
    </row>
    <row r="54" spans="1:14">
      <c r="A54" s="248"/>
      <c r="B54" s="244"/>
      <c r="C54" s="244"/>
      <c r="D54" s="244"/>
      <c r="E54" s="244"/>
      <c r="F54" s="244"/>
      <c r="G54" s="325"/>
      <c r="H54" s="326" t="s">
        <v>510</v>
      </c>
      <c r="I54" s="327">
        <v>969381</v>
      </c>
      <c r="J54" s="328">
        <v>14048</v>
      </c>
      <c r="K54" s="329">
        <v>-35</v>
      </c>
      <c r="L54" s="330">
        <v>26255</v>
      </c>
      <c r="M54" s="331">
        <v>12.4</v>
      </c>
      <c r="N54" s="332">
        <v>-47.4</v>
      </c>
    </row>
    <row r="55" spans="1:14">
      <c r="A55" s="248"/>
      <c r="B55" s="244"/>
      <c r="C55" s="244"/>
      <c r="D55" s="244"/>
      <c r="E55" s="244"/>
      <c r="F55" s="244"/>
      <c r="G55" s="310" t="s">
        <v>512</v>
      </c>
      <c r="H55" s="311"/>
      <c r="I55" s="319">
        <v>1991402</v>
      </c>
      <c r="J55" s="320">
        <v>27566</v>
      </c>
      <c r="K55" s="321">
        <v>38.200000000000003</v>
      </c>
      <c r="L55" s="322">
        <v>50880</v>
      </c>
      <c r="M55" s="323">
        <v>7</v>
      </c>
      <c r="N55" s="324">
        <v>31.2</v>
      </c>
    </row>
    <row r="56" spans="1:14">
      <c r="A56" s="248"/>
      <c r="B56" s="244"/>
      <c r="C56" s="244"/>
      <c r="D56" s="244"/>
      <c r="E56" s="244"/>
      <c r="F56" s="244"/>
      <c r="G56" s="325"/>
      <c r="H56" s="326" t="s">
        <v>510</v>
      </c>
      <c r="I56" s="327">
        <v>1312186</v>
      </c>
      <c r="J56" s="328">
        <v>18164</v>
      </c>
      <c r="K56" s="329">
        <v>29.3</v>
      </c>
      <c r="L56" s="330">
        <v>26879</v>
      </c>
      <c r="M56" s="331">
        <v>2.4</v>
      </c>
      <c r="N56" s="332">
        <v>26.9</v>
      </c>
    </row>
    <row r="57" spans="1:14">
      <c r="A57" s="248"/>
      <c r="B57" s="244"/>
      <c r="C57" s="244"/>
      <c r="D57" s="244"/>
      <c r="E57" s="244"/>
      <c r="F57" s="244"/>
      <c r="G57" s="310" t="s">
        <v>513</v>
      </c>
      <c r="H57" s="311"/>
      <c r="I57" s="319">
        <v>3092695</v>
      </c>
      <c r="J57" s="320">
        <v>42806</v>
      </c>
      <c r="K57" s="321">
        <v>55.3</v>
      </c>
      <c r="L57" s="322">
        <v>63956</v>
      </c>
      <c r="M57" s="323">
        <v>25.7</v>
      </c>
      <c r="N57" s="324">
        <v>29.6</v>
      </c>
    </row>
    <row r="58" spans="1:14">
      <c r="A58" s="248"/>
      <c r="B58" s="244"/>
      <c r="C58" s="244"/>
      <c r="D58" s="244"/>
      <c r="E58" s="244"/>
      <c r="F58" s="244"/>
      <c r="G58" s="325"/>
      <c r="H58" s="326" t="s">
        <v>510</v>
      </c>
      <c r="I58" s="327">
        <v>1644369</v>
      </c>
      <c r="J58" s="328">
        <v>22760</v>
      </c>
      <c r="K58" s="329">
        <v>25.3</v>
      </c>
      <c r="L58" s="330">
        <v>29239</v>
      </c>
      <c r="M58" s="331">
        <v>8.8000000000000007</v>
      </c>
      <c r="N58" s="332">
        <v>16.5</v>
      </c>
    </row>
    <row r="59" spans="1:14">
      <c r="A59" s="248"/>
      <c r="B59" s="244"/>
      <c r="C59" s="244"/>
      <c r="D59" s="244"/>
      <c r="E59" s="244"/>
      <c r="F59" s="244"/>
      <c r="G59" s="310" t="s">
        <v>514</v>
      </c>
      <c r="H59" s="311"/>
      <c r="I59" s="319">
        <v>2121338</v>
      </c>
      <c r="J59" s="320">
        <v>29334</v>
      </c>
      <c r="K59" s="321">
        <v>-31.5</v>
      </c>
      <c r="L59" s="322">
        <v>66255</v>
      </c>
      <c r="M59" s="323">
        <v>3.6</v>
      </c>
      <c r="N59" s="324">
        <v>-35.1</v>
      </c>
    </row>
    <row r="60" spans="1:14">
      <c r="A60" s="248"/>
      <c r="B60" s="244"/>
      <c r="C60" s="244"/>
      <c r="D60" s="244"/>
      <c r="E60" s="244"/>
      <c r="F60" s="244"/>
      <c r="G60" s="325"/>
      <c r="H60" s="326" t="s">
        <v>510</v>
      </c>
      <c r="I60" s="333">
        <v>1627490</v>
      </c>
      <c r="J60" s="328">
        <v>22505</v>
      </c>
      <c r="K60" s="329">
        <v>-1.1000000000000001</v>
      </c>
      <c r="L60" s="330">
        <v>31822</v>
      </c>
      <c r="M60" s="331">
        <v>8.8000000000000007</v>
      </c>
      <c r="N60" s="332">
        <v>-9.9</v>
      </c>
    </row>
    <row r="61" spans="1:14">
      <c r="A61" s="248"/>
      <c r="B61" s="244"/>
      <c r="C61" s="244"/>
      <c r="D61" s="244"/>
      <c r="E61" s="244"/>
      <c r="F61" s="244"/>
      <c r="G61" s="310" t="s">
        <v>515</v>
      </c>
      <c r="H61" s="334"/>
      <c r="I61" s="335">
        <v>2226584</v>
      </c>
      <c r="J61" s="336">
        <v>31340</v>
      </c>
      <c r="K61" s="337">
        <v>2.9</v>
      </c>
      <c r="L61" s="338">
        <v>53773</v>
      </c>
      <c r="M61" s="339">
        <v>11.8</v>
      </c>
      <c r="N61" s="324">
        <v>-8.9</v>
      </c>
    </row>
    <row r="62" spans="1:14">
      <c r="A62" s="248"/>
      <c r="B62" s="244"/>
      <c r="C62" s="244"/>
      <c r="D62" s="244"/>
      <c r="E62" s="244"/>
      <c r="F62" s="244"/>
      <c r="G62" s="325"/>
      <c r="H62" s="326" t="s">
        <v>510</v>
      </c>
      <c r="I62" s="327">
        <v>1408262</v>
      </c>
      <c r="J62" s="328">
        <v>19817</v>
      </c>
      <c r="K62" s="329">
        <v>-1.4</v>
      </c>
      <c r="L62" s="330">
        <v>27509</v>
      </c>
      <c r="M62" s="331">
        <v>5.8</v>
      </c>
      <c r="N62" s="332">
        <v>-7.2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10.9</v>
      </c>
      <c r="G47" s="12">
        <v>15.38</v>
      </c>
      <c r="H47" s="12">
        <v>14.68</v>
      </c>
      <c r="I47" s="12">
        <v>14.46</v>
      </c>
      <c r="J47" s="13">
        <v>14.65</v>
      </c>
    </row>
    <row r="48" spans="2:10" ht="57.75" customHeight="1">
      <c r="B48" s="14"/>
      <c r="C48" s="1141" t="s">
        <v>4</v>
      </c>
      <c r="D48" s="1141"/>
      <c r="E48" s="1142"/>
      <c r="F48" s="15">
        <v>6.6</v>
      </c>
      <c r="G48" s="16">
        <v>8.1</v>
      </c>
      <c r="H48" s="16">
        <v>7.51</v>
      </c>
      <c r="I48" s="16">
        <v>9.17</v>
      </c>
      <c r="J48" s="17">
        <v>7.99</v>
      </c>
    </row>
    <row r="49" spans="2:10" ht="57.75" customHeight="1" thickBot="1">
      <c r="B49" s="18"/>
      <c r="C49" s="1143" t="s">
        <v>5</v>
      </c>
      <c r="D49" s="1143"/>
      <c r="E49" s="1144"/>
      <c r="F49" s="19">
        <v>1.22</v>
      </c>
      <c r="G49" s="20">
        <v>6.24</v>
      </c>
      <c r="H49" s="20" t="s">
        <v>522</v>
      </c>
      <c r="I49" s="20">
        <v>1.81</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524</v>
      </c>
      <c r="D34" s="1151"/>
      <c r="E34" s="1152"/>
      <c r="F34" s="32">
        <v>8.99</v>
      </c>
      <c r="G34" s="33">
        <v>9.81</v>
      </c>
      <c r="H34" s="33">
        <v>9.2100000000000009</v>
      </c>
      <c r="I34" s="33">
        <v>9.6300000000000008</v>
      </c>
      <c r="J34" s="34">
        <v>9.49</v>
      </c>
      <c r="K34" s="22"/>
      <c r="L34" s="22"/>
      <c r="M34" s="22"/>
      <c r="N34" s="22"/>
      <c r="O34" s="22"/>
      <c r="P34" s="22"/>
    </row>
    <row r="35" spans="1:16" ht="39" customHeight="1">
      <c r="A35" s="22"/>
      <c r="B35" s="35"/>
      <c r="C35" s="1145" t="s">
        <v>525</v>
      </c>
      <c r="D35" s="1146"/>
      <c r="E35" s="1147"/>
      <c r="F35" s="36">
        <v>6.44</v>
      </c>
      <c r="G35" s="37">
        <v>8.01</v>
      </c>
      <c r="H35" s="37">
        <v>7.4</v>
      </c>
      <c r="I35" s="37">
        <v>8.98</v>
      </c>
      <c r="J35" s="38">
        <v>7.91</v>
      </c>
      <c r="K35" s="22"/>
      <c r="L35" s="22"/>
      <c r="M35" s="22"/>
      <c r="N35" s="22"/>
      <c r="O35" s="22"/>
      <c r="P35" s="22"/>
    </row>
    <row r="36" spans="1:16" ht="39" customHeight="1">
      <c r="A36" s="22"/>
      <c r="B36" s="35"/>
      <c r="C36" s="1145" t="s">
        <v>526</v>
      </c>
      <c r="D36" s="1146"/>
      <c r="E36" s="1147"/>
      <c r="F36" s="36">
        <v>4.93</v>
      </c>
      <c r="G36" s="37">
        <v>5.05</v>
      </c>
      <c r="H36" s="37">
        <v>6.07</v>
      </c>
      <c r="I36" s="37">
        <v>6.01</v>
      </c>
      <c r="J36" s="38">
        <v>6.7</v>
      </c>
      <c r="K36" s="22"/>
      <c r="L36" s="22"/>
      <c r="M36" s="22"/>
      <c r="N36" s="22"/>
      <c r="O36" s="22"/>
      <c r="P36" s="22"/>
    </row>
    <row r="37" spans="1:16" ht="39" customHeight="1">
      <c r="A37" s="22"/>
      <c r="B37" s="35"/>
      <c r="C37" s="1145" t="s">
        <v>527</v>
      </c>
      <c r="D37" s="1146"/>
      <c r="E37" s="1147"/>
      <c r="F37" s="36">
        <v>0.66</v>
      </c>
      <c r="G37" s="37">
        <v>0.62</v>
      </c>
      <c r="H37" s="37">
        <v>0.49</v>
      </c>
      <c r="I37" s="37">
        <v>1.3</v>
      </c>
      <c r="J37" s="38">
        <v>1.66</v>
      </c>
      <c r="K37" s="22"/>
      <c r="L37" s="22"/>
      <c r="M37" s="22"/>
      <c r="N37" s="22"/>
      <c r="O37" s="22"/>
      <c r="P37" s="22"/>
    </row>
    <row r="38" spans="1:16" ht="39" customHeight="1">
      <c r="A38" s="22"/>
      <c r="B38" s="35"/>
      <c r="C38" s="1145" t="s">
        <v>528</v>
      </c>
      <c r="D38" s="1146"/>
      <c r="E38" s="1147"/>
      <c r="F38" s="36">
        <v>1.93</v>
      </c>
      <c r="G38" s="37">
        <v>1.97</v>
      </c>
      <c r="H38" s="37">
        <v>1.23</v>
      </c>
      <c r="I38" s="37">
        <v>1.41</v>
      </c>
      <c r="J38" s="38">
        <v>1.63</v>
      </c>
      <c r="K38" s="22"/>
      <c r="L38" s="22"/>
      <c r="M38" s="22"/>
      <c r="N38" s="22"/>
      <c r="O38" s="22"/>
      <c r="P38" s="22"/>
    </row>
    <row r="39" spans="1:16" ht="39" customHeight="1">
      <c r="A39" s="22"/>
      <c r="B39" s="35"/>
      <c r="C39" s="1145" t="s">
        <v>529</v>
      </c>
      <c r="D39" s="1146"/>
      <c r="E39" s="1147"/>
      <c r="F39" s="36">
        <v>7.0000000000000007E-2</v>
      </c>
      <c r="G39" s="37">
        <v>0.03</v>
      </c>
      <c r="H39" s="37">
        <v>0.04</v>
      </c>
      <c r="I39" s="37">
        <v>0.05</v>
      </c>
      <c r="J39" s="38">
        <v>0.05</v>
      </c>
      <c r="K39" s="22"/>
      <c r="L39" s="22"/>
      <c r="M39" s="22"/>
      <c r="N39" s="22"/>
      <c r="O39" s="22"/>
      <c r="P39" s="22"/>
    </row>
    <row r="40" spans="1:16" ht="39" customHeight="1">
      <c r="A40" s="22"/>
      <c r="B40" s="35"/>
      <c r="C40" s="1145" t="s">
        <v>530</v>
      </c>
      <c r="D40" s="1146"/>
      <c r="E40" s="1147"/>
      <c r="F40" s="36">
        <v>0.14000000000000001</v>
      </c>
      <c r="G40" s="37">
        <v>0.08</v>
      </c>
      <c r="H40" s="37">
        <v>0.08</v>
      </c>
      <c r="I40" s="37">
        <v>0.18</v>
      </c>
      <c r="J40" s="38">
        <v>0.05</v>
      </c>
      <c r="K40" s="22"/>
      <c r="L40" s="22"/>
      <c r="M40" s="22"/>
      <c r="N40" s="22"/>
      <c r="O40" s="22"/>
      <c r="P40" s="22"/>
    </row>
    <row r="41" spans="1:16" ht="39" customHeight="1">
      <c r="A41" s="22"/>
      <c r="B41" s="35"/>
      <c r="C41" s="1145" t="s">
        <v>531</v>
      </c>
      <c r="D41" s="1146"/>
      <c r="E41" s="1147"/>
      <c r="F41" s="36" t="s">
        <v>479</v>
      </c>
      <c r="G41" s="37" t="s">
        <v>479</v>
      </c>
      <c r="H41" s="37" t="s">
        <v>479</v>
      </c>
      <c r="I41" s="37" t="s">
        <v>479</v>
      </c>
      <c r="J41" s="38">
        <v>0.01</v>
      </c>
      <c r="K41" s="22"/>
      <c r="L41" s="22"/>
      <c r="M41" s="22"/>
      <c r="N41" s="22"/>
      <c r="O41" s="22"/>
      <c r="P41" s="22"/>
    </row>
    <row r="42" spans="1:16" ht="39" customHeight="1">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533</v>
      </c>
      <c r="D43" s="1149"/>
      <c r="E43" s="1150"/>
      <c r="F43" s="41">
        <v>0.19</v>
      </c>
      <c r="G43" s="42">
        <v>0.1</v>
      </c>
      <c r="H43" s="42">
        <v>0.05</v>
      </c>
      <c r="I43" s="42">
        <v>0.04</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31"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1735</v>
      </c>
      <c r="L45" s="60">
        <v>1780</v>
      </c>
      <c r="M45" s="60">
        <v>1595</v>
      </c>
      <c r="N45" s="60">
        <v>1550</v>
      </c>
      <c r="O45" s="61">
        <v>1510</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483</v>
      </c>
      <c r="L48" s="64">
        <v>410</v>
      </c>
      <c r="M48" s="64">
        <v>390</v>
      </c>
      <c r="N48" s="64">
        <v>374</v>
      </c>
      <c r="O48" s="65">
        <v>376</v>
      </c>
      <c r="P48" s="48"/>
      <c r="Q48" s="48"/>
      <c r="R48" s="48"/>
      <c r="S48" s="48"/>
      <c r="T48" s="48"/>
      <c r="U48" s="48"/>
    </row>
    <row r="49" spans="1:21" ht="30.75" customHeight="1">
      <c r="A49" s="48"/>
      <c r="B49" s="1163"/>
      <c r="C49" s="1164"/>
      <c r="D49" s="62"/>
      <c r="E49" s="1155" t="s">
        <v>16</v>
      </c>
      <c r="F49" s="1155"/>
      <c r="G49" s="1155"/>
      <c r="H49" s="1155"/>
      <c r="I49" s="1155"/>
      <c r="J49" s="1156"/>
      <c r="K49" s="63">
        <v>49</v>
      </c>
      <c r="L49" s="64">
        <v>43</v>
      </c>
      <c r="M49" s="64">
        <v>55</v>
      </c>
      <c r="N49" s="64">
        <v>77</v>
      </c>
      <c r="O49" s="65">
        <v>68</v>
      </c>
      <c r="P49" s="48"/>
      <c r="Q49" s="48"/>
      <c r="R49" s="48"/>
      <c r="S49" s="48"/>
      <c r="T49" s="48"/>
      <c r="U49" s="48"/>
    </row>
    <row r="50" spans="1:21" ht="30.75" customHeight="1">
      <c r="A50" s="48"/>
      <c r="B50" s="1163"/>
      <c r="C50" s="1164"/>
      <c r="D50" s="62"/>
      <c r="E50" s="1155" t="s">
        <v>17</v>
      </c>
      <c r="F50" s="1155"/>
      <c r="G50" s="1155"/>
      <c r="H50" s="1155"/>
      <c r="I50" s="1155"/>
      <c r="J50" s="1156"/>
      <c r="K50" s="63">
        <v>413</v>
      </c>
      <c r="L50" s="64">
        <v>106</v>
      </c>
      <c r="M50" s="64">
        <v>431</v>
      </c>
      <c r="N50" s="64">
        <v>678</v>
      </c>
      <c r="O50" s="65">
        <v>504</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1956</v>
      </c>
      <c r="L52" s="64">
        <v>2000</v>
      </c>
      <c r="M52" s="64">
        <v>1922</v>
      </c>
      <c r="N52" s="64">
        <v>2045</v>
      </c>
      <c r="O52" s="65">
        <v>1947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724</v>
      </c>
      <c r="L53" s="69">
        <v>339</v>
      </c>
      <c r="M53" s="69">
        <v>549</v>
      </c>
      <c r="N53" s="69">
        <v>634</v>
      </c>
      <c r="O53" s="70">
        <v>511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2016-04-18T01:23:45Z</cp:lastPrinted>
  <dcterms:created xsi:type="dcterms:W3CDTF">2016-02-15T00:58:14Z</dcterms:created>
  <dcterms:modified xsi:type="dcterms:W3CDTF">2016-04-25T06:18:15Z</dcterms:modified>
  <cp:category/>
</cp:coreProperties>
</file>