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<sst xmlns="http://schemas.openxmlformats.org/spreadsheetml/2006/main" count="226" uniqueCount="111">
  <si>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</si>
  <si>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</si>
  <si>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</si>
  <si>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</si>
  <si>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</si>
  <si>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</si>
  <si>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</si>
  <si>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</si>
  <si>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</si>
  <si>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</si>
  <si>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</si>
  <si>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</si>
  <si>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</si>
  <si>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</si>
  <si>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</si>
  <si>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</si>
  <si>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</si>
  <si>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</si>
  <si>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</si>
  <si>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</si>
  <si>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</si>
  <si>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</si>
  <si>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</si>
  <si>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</si>
  <si>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</si>
  <si>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</si>
  <si>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</si>
  <si>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</si>
  <si>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</si>
  <si>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</si>
  <si>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</si>
  <si>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</si>
  <si>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</si>
  <si>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</si>
  <si>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</si>
  <si>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</si>
  <si>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</si>
  <si>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</si>
  <si>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</si>
  <si>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</si>
  <si>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</si>
  <si>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</si>
  <si>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</si>
  <si>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</si>
  <si>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</si>
  <si>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</si>
  <si>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</si>
  <si>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</si>
  <si>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</si>
  <si>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</si>
  <si>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</si>
  <si>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</si>
  <si>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</si>
  <si>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</si>
  <si>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</si>
  <si>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</si>
  <si>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</si>
  <si>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</si>
  <si>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</si>
  <si>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</si>
  <si>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</si>
  <si>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</si>
  <si>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</si>
  <si>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</si>
  <si>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</si>
  <si>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</si>
  <si>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</si>
  <si>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</si>
  <si>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</si>
  <si>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</si>
  <si>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</si>
  <si>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</si>
  <si>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</si>
  <si>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</si>
  <si>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</si>
  <si>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</si>
  <si>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</si>
  <si>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</si>
  <si>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</si>
  <si>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</si>
  <si>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</si>
  <si>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</si>
  <si>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</si>
  <si>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</si>
  <si>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</si>
  <si>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</si>
  <si>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</si>
  <si>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</si>
  <si>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</si>
  <si>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</si>
  <si>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</si>
  <si>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</si>
  <si>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</si>
  <si>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</si>
  <si>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</si>
  <si>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</si>
  <si>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朝霞市</t>
  </si>
  <si>
    <t>法非適用</t>
  </si>
  <si>
    <t>下水道事業</t>
  </si>
  <si>
    <t>公共下水道</t>
  </si>
  <si>
    <t>Aa</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</si>
  <si>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</si>
  <si>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</si>
  <si>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</si>
  <si>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</si>
  <si>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</si>
  <si>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</si>
  <si>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</si>
  <si>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本市の下水道は供用開始から既に34年が経過し、下水道施設の老朽化が進んでいます。
下水道施設の計画的な改修・更新を行っていくため、平成29年度から、ストックマネジメント基本計画の策定に着手する予定です。</t>
    <rPh sb="65" eb="67">
      <t>ヘイセイ</t>
    </rPh>
    <rPh sb="69" eb="70">
      <t>ネン</t>
    </rPh>
    <rPh sb="70" eb="71">
      <t>ド</t>
    </rPh>
    <rPh sb="84" eb="86">
      <t>キホン</t>
    </rPh>
    <rPh sb="86" eb="88">
      <t>ケイカク</t>
    </rPh>
    <rPh sb="89" eb="91">
      <t>サクテイ</t>
    </rPh>
    <rPh sb="92" eb="94">
      <t>チャクシュ</t>
    </rPh>
    <rPh sb="96" eb="98">
      <t>ヨテイ</t>
    </rPh>
    <phoneticPr fontId="4"/>
  </si>
  <si>
    <t>人口増加の鈍化による料金収入の伸び悩み、施設・設備の老朽化に伴う更新投資の増大など厳しさを増す経営境等を踏まえ、経営基盤の強化財政マネジメントの向上等にさらに的確に取り組む為に、平成29年度から、公営企業法への移行作業を進めてまいります。
なお、公営企業会計法の適用は、平成32年4月1日からの予定です。</t>
    <rPh sb="89" eb="91">
      <t>ヘイセイ</t>
    </rPh>
    <rPh sb="93" eb="95">
      <t>ネンド</t>
    </rPh>
    <rPh sb="98" eb="100">
      <t>コウエイ</t>
    </rPh>
    <rPh sb="100" eb="102">
      <t>キギョウ</t>
    </rPh>
    <rPh sb="102" eb="103">
      <t>ホウ</t>
    </rPh>
    <rPh sb="105" eb="107">
      <t>イコウ</t>
    </rPh>
    <rPh sb="107" eb="109">
      <t>サギョウ</t>
    </rPh>
    <rPh sb="110" eb="111">
      <t>スス</t>
    </rPh>
    <rPh sb="131" eb="133">
      <t>テキヨウ</t>
    </rPh>
    <rPh sb="135" eb="137">
      <t>ヘイセイ</t>
    </rPh>
    <rPh sb="139" eb="140">
      <t>ネン</t>
    </rPh>
    <rPh sb="141" eb="142">
      <t>ガツ</t>
    </rPh>
    <rPh sb="143" eb="144">
      <t>ニチ</t>
    </rPh>
    <rPh sb="147" eb="149">
      <t>ヨテイ</t>
    </rPh>
    <phoneticPr fontId="4"/>
  </si>
  <si>
    <t>①収益的収支比率
本市の下水道事業会計は、料金収入のみで事業会計を賄うことができず、一般会計からの繰入れ及び下水道事業債で補っており、収益的収支比率は100%未満であり、経営の効率化が求められています。
近年の節水意識の高まりから、料金収入には伸び悩みが見られますが、企業債の償還額が減少しているため、収益的収支比率は改善傾向にあります。
④企業債残高対事業規模比率
事業費に占める企業債残高の比率については、償還により減少傾向にありましたが、平成27年度は、大規模な幹線整備を行ったことから上昇しています。
⑤経費回収率・⑥汚水処理原価
下水道事業債の償還が進み、汚水処理費用内の償還額が占める割合が低下しており、結果として経費回収率及び汚水処理原価については改善傾向にあります。
⑧水洗化率
同規模の他の自治体に比べて水洗化率は高い水準にありますが、未接続世帯の減少を図るため、今後も継続的に啓発活動を行います。</t>
    <rPh sb="387" eb="389">
      <t>ゲンショウ</t>
    </rPh>
    <rPh sb="390" eb="391">
      <t>ハカ</t>
    </rPh>
    <rPh sb="395" eb="397">
      <t>コンゴ</t>
    </rPh>
    <rPh sb="398" eb="401">
      <t>ケイゾクテキ</t>
    </rPh>
    <rPh sb="407" eb="40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</si>
</sst>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0.02</c:v>
                </c:pt>
                <c:pt idx="1">
                  <c:v>0.03</c:v>
                </c:pt>
                <c:pt idx="2">
                  <c:v>0.02</c:v>
                </c:pt>
                <c:pt idx="3">
                  <c:v>0.02</c:v>
                </c:pt>
                <c:pt idx="4" formatCode="#,##0.00;&quot;△&quot;#,##0.00">
                  <c:v>0</c:v>
                </c:pt>
              </c:numCache>
            </c:numRef>
          </c:val>
        </c:ser>
        <c:dLbls>
          <c:showLegendKey val="0"/>
          <c:showVal val="0"/>
          <c:showCatName val="0"/>
          <c:showSerName val="0"/>
          <c:showPercent val="0"/>
          <c:showBubbleSize val="0"/>
        </c:dLbls>
        <c:gapWidth val="150"/>
        <c:axId val="98264576"/>
        <c:axId val="9826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0.22</c:v>
                </c:pt>
                <c:pt idx="4">
                  <c:v>0.13</c:v>
                </c:pt>
              </c:numCache>
            </c:numRef>
          </c:val>
          <c:smooth val="0"/>
        </c:ser>
        <c:dLbls>
          <c:showLegendKey val="0"/>
          <c:showVal val="0"/>
          <c:showCatName val="0"/>
          <c:showSerName val="0"/>
          <c:showPercent val="0"/>
          <c:showBubbleSize val="0"/>
        </c:dLbls>
        <c:marker val="1"/>
        <c:smooth val="0"/>
        <c:axId val="98264576"/>
        <c:axId val="98266496"/>
      </c:lineChart>
      <c:dateAx>
        <c:axId val="98264576"/>
        <c:scaling>
          <c:orientation val="minMax"/>
        </c:scaling>
        <c:delete val="1"/>
        <c:axPos val="b"/>
        <c:numFmt formatCode="ge" sourceLinked="1"/>
        <c:majorTickMark val="none"/>
        <c:minorTickMark val="none"/>
        <c:tickLblPos val="none"/>
        <c:crossAx val="98266496"/>
        <c:crosses val="autoZero"/>
        <c:auto val="1"/>
        <c:lblOffset val="100"/>
        <c:baseTimeUnit val="years"/>
      </c:dateAx>
      <c:valAx>
        <c:axId val="9826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6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972416"/>
        <c:axId val="10099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67.180000000000007</c:v>
                </c:pt>
                <c:pt idx="1">
                  <c:v>67.540000000000006</c:v>
                </c:pt>
                <c:pt idx="2">
                  <c:v>67.61</c:v>
                </c:pt>
                <c:pt idx="3">
                  <c:v>64.81</c:v>
                </c:pt>
                <c:pt idx="4">
                  <c:v>64.81</c:v>
                </c:pt>
              </c:numCache>
            </c:numRef>
          </c:val>
          <c:smooth val="0"/>
        </c:ser>
        <c:dLbls>
          <c:showLegendKey val="0"/>
          <c:showVal val="0"/>
          <c:showCatName val="0"/>
          <c:showSerName val="0"/>
          <c:showPercent val="0"/>
          <c:showBubbleSize val="0"/>
        </c:dLbls>
        <c:marker val="1"/>
        <c:smooth val="0"/>
        <c:axId val="100972416"/>
        <c:axId val="100990976"/>
      </c:lineChart>
      <c:dateAx>
        <c:axId val="100972416"/>
        <c:scaling>
          <c:orientation val="minMax"/>
        </c:scaling>
        <c:delete val="1"/>
        <c:axPos val="b"/>
        <c:numFmt formatCode="ge" sourceLinked="1"/>
        <c:majorTickMark val="none"/>
        <c:minorTickMark val="none"/>
        <c:tickLblPos val="none"/>
        <c:crossAx val="100990976"/>
        <c:crosses val="autoZero"/>
        <c:auto val="1"/>
        <c:lblOffset val="100"/>
        <c:baseTimeUnit val="years"/>
      </c:dateAx>
      <c:valAx>
        <c:axId val="10099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7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98.07</c:v>
                </c:pt>
                <c:pt idx="1">
                  <c:v>98.14</c:v>
                </c:pt>
                <c:pt idx="2">
                  <c:v>98.05</c:v>
                </c:pt>
                <c:pt idx="3">
                  <c:v>98.23</c:v>
                </c:pt>
                <c:pt idx="4">
                  <c:v>98.32</c:v>
                </c:pt>
              </c:numCache>
            </c:numRef>
          </c:val>
        </c:ser>
        <c:dLbls>
          <c:showLegendKey val="0"/>
          <c:showVal val="0"/>
          <c:showCatName val="0"/>
          <c:showSerName val="0"/>
          <c:showPercent val="0"/>
          <c:showBubbleSize val="0"/>
        </c:dLbls>
        <c:gapWidth val="150"/>
        <c:axId val="101017088"/>
        <c:axId val="10101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96.32</c:v>
                </c:pt>
                <c:pt idx="1">
                  <c:v>96.48</c:v>
                </c:pt>
                <c:pt idx="2">
                  <c:v>96.64</c:v>
                </c:pt>
                <c:pt idx="3">
                  <c:v>96.76</c:v>
                </c:pt>
                <c:pt idx="4">
                  <c:v>96.89</c:v>
                </c:pt>
              </c:numCache>
            </c:numRef>
          </c:val>
          <c:smooth val="0"/>
        </c:ser>
        <c:dLbls>
          <c:showLegendKey val="0"/>
          <c:showVal val="0"/>
          <c:showCatName val="0"/>
          <c:showSerName val="0"/>
          <c:showPercent val="0"/>
          <c:showBubbleSize val="0"/>
        </c:dLbls>
        <c:marker val="1"/>
        <c:smooth val="0"/>
        <c:axId val="101017088"/>
        <c:axId val="101019008"/>
      </c:lineChart>
      <c:dateAx>
        <c:axId val="101017088"/>
        <c:scaling>
          <c:orientation val="minMax"/>
        </c:scaling>
        <c:delete val="1"/>
        <c:axPos val="b"/>
        <c:numFmt formatCode="ge" sourceLinked="1"/>
        <c:majorTickMark val="none"/>
        <c:minorTickMark val="none"/>
        <c:tickLblPos val="none"/>
        <c:crossAx val="101019008"/>
        <c:crosses val="autoZero"/>
        <c:auto val="1"/>
        <c:lblOffset val="100"/>
        <c:baseTimeUnit val="years"/>
      </c:dateAx>
      <c:valAx>
        <c:axId val="10101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1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75.459999999999994</c:v>
                </c:pt>
                <c:pt idx="1">
                  <c:v>82.1</c:v>
                </c:pt>
                <c:pt idx="2">
                  <c:v>86.37</c:v>
                </c:pt>
                <c:pt idx="3">
                  <c:v>87.66</c:v>
                </c:pt>
                <c:pt idx="4">
                  <c:v>88.1</c:v>
                </c:pt>
              </c:numCache>
            </c:numRef>
          </c:val>
        </c:ser>
        <c:dLbls>
          <c:showLegendKey val="0"/>
          <c:showVal val="0"/>
          <c:showCatName val="0"/>
          <c:showSerName val="0"/>
          <c:showPercent val="0"/>
          <c:showBubbleSize val="0"/>
        </c:dLbls>
        <c:gapWidth val="150"/>
        <c:axId val="98124928"/>
        <c:axId val="9812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124928"/>
        <c:axId val="98126848"/>
      </c:lineChart>
      <c:dateAx>
        <c:axId val="98124928"/>
        <c:scaling>
          <c:orientation val="minMax"/>
        </c:scaling>
        <c:delete val="1"/>
        <c:axPos val="b"/>
        <c:numFmt formatCode="ge" sourceLinked="1"/>
        <c:majorTickMark val="none"/>
        <c:minorTickMark val="none"/>
        <c:tickLblPos val="none"/>
        <c:crossAx val="98126848"/>
        <c:crosses val="autoZero"/>
        <c:auto val="1"/>
        <c:lblOffset val="100"/>
        <c:baseTimeUnit val="years"/>
      </c:dateAx>
      <c:valAx>
        <c:axId val="9812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2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153216"/>
        <c:axId val="9815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153216"/>
        <c:axId val="98155136"/>
      </c:lineChart>
      <c:dateAx>
        <c:axId val="98153216"/>
        <c:scaling>
          <c:orientation val="minMax"/>
        </c:scaling>
        <c:delete val="1"/>
        <c:axPos val="b"/>
        <c:numFmt formatCode="ge" sourceLinked="1"/>
        <c:majorTickMark val="none"/>
        <c:minorTickMark val="none"/>
        <c:tickLblPos val="none"/>
        <c:crossAx val="98155136"/>
        <c:crosses val="autoZero"/>
        <c:auto val="1"/>
        <c:lblOffset val="100"/>
        <c:baseTimeUnit val="years"/>
      </c:dateAx>
      <c:valAx>
        <c:axId val="9815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5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201984"/>
        <c:axId val="9820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201984"/>
        <c:axId val="98203904"/>
      </c:lineChart>
      <c:dateAx>
        <c:axId val="98201984"/>
        <c:scaling>
          <c:orientation val="minMax"/>
        </c:scaling>
        <c:delete val="1"/>
        <c:axPos val="b"/>
        <c:numFmt formatCode="ge" sourceLinked="1"/>
        <c:majorTickMark val="none"/>
        <c:minorTickMark val="none"/>
        <c:tickLblPos val="none"/>
        <c:crossAx val="98203904"/>
        <c:crosses val="autoZero"/>
        <c:auto val="1"/>
        <c:lblOffset val="100"/>
        <c:baseTimeUnit val="years"/>
      </c:dateAx>
      <c:valAx>
        <c:axId val="9820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0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371456"/>
        <c:axId val="9837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371456"/>
        <c:axId val="98373632"/>
      </c:lineChart>
      <c:dateAx>
        <c:axId val="98371456"/>
        <c:scaling>
          <c:orientation val="minMax"/>
        </c:scaling>
        <c:delete val="1"/>
        <c:axPos val="b"/>
        <c:numFmt formatCode="ge" sourceLinked="1"/>
        <c:majorTickMark val="none"/>
        <c:minorTickMark val="none"/>
        <c:tickLblPos val="none"/>
        <c:crossAx val="98373632"/>
        <c:crosses val="autoZero"/>
        <c:auto val="1"/>
        <c:lblOffset val="100"/>
        <c:baseTimeUnit val="years"/>
      </c:dateAx>
      <c:valAx>
        <c:axId val="9837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7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412416"/>
        <c:axId val="9842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412416"/>
        <c:axId val="98422784"/>
      </c:lineChart>
      <c:dateAx>
        <c:axId val="98412416"/>
        <c:scaling>
          <c:orientation val="minMax"/>
        </c:scaling>
        <c:delete val="1"/>
        <c:axPos val="b"/>
        <c:numFmt formatCode="ge" sourceLinked="1"/>
        <c:majorTickMark val="none"/>
        <c:minorTickMark val="none"/>
        <c:tickLblPos val="none"/>
        <c:crossAx val="98422784"/>
        <c:crosses val="autoZero"/>
        <c:auto val="1"/>
        <c:lblOffset val="100"/>
        <c:baseTimeUnit val="years"/>
      </c:dateAx>
      <c:valAx>
        <c:axId val="9842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1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213.47</c:v>
                </c:pt>
                <c:pt idx="1">
                  <c:v>200.02</c:v>
                </c:pt>
                <c:pt idx="2">
                  <c:v>182.28</c:v>
                </c:pt>
                <c:pt idx="3">
                  <c:v>178.09</c:v>
                </c:pt>
                <c:pt idx="4">
                  <c:v>221.58</c:v>
                </c:pt>
              </c:numCache>
            </c:numRef>
          </c:val>
        </c:ser>
        <c:dLbls>
          <c:showLegendKey val="0"/>
          <c:showVal val="0"/>
          <c:showCatName val="0"/>
          <c:showSerName val="0"/>
          <c:showPercent val="0"/>
          <c:showBubbleSize val="0"/>
        </c:dLbls>
        <c:gapWidth val="150"/>
        <c:axId val="98434432"/>
        <c:axId val="10080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745.85</c:v>
                </c:pt>
                <c:pt idx="1">
                  <c:v>705.53</c:v>
                </c:pt>
                <c:pt idx="2">
                  <c:v>685.64</c:v>
                </c:pt>
                <c:pt idx="3">
                  <c:v>665.11</c:v>
                </c:pt>
                <c:pt idx="4">
                  <c:v>642.57000000000005</c:v>
                </c:pt>
              </c:numCache>
            </c:numRef>
          </c:val>
          <c:smooth val="0"/>
        </c:ser>
        <c:dLbls>
          <c:showLegendKey val="0"/>
          <c:showVal val="0"/>
          <c:showCatName val="0"/>
          <c:showSerName val="0"/>
          <c:showPercent val="0"/>
          <c:showBubbleSize val="0"/>
        </c:dLbls>
        <c:marker val="1"/>
        <c:smooth val="0"/>
        <c:axId val="98434432"/>
        <c:axId val="100804096"/>
      </c:lineChart>
      <c:dateAx>
        <c:axId val="98434432"/>
        <c:scaling>
          <c:orientation val="minMax"/>
        </c:scaling>
        <c:delete val="1"/>
        <c:axPos val="b"/>
        <c:numFmt formatCode="ge" sourceLinked="1"/>
        <c:majorTickMark val="none"/>
        <c:minorTickMark val="none"/>
        <c:tickLblPos val="none"/>
        <c:crossAx val="100804096"/>
        <c:crosses val="autoZero"/>
        <c:auto val="1"/>
        <c:lblOffset val="100"/>
        <c:baseTimeUnit val="years"/>
      </c:dateAx>
      <c:valAx>
        <c:axId val="10080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3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71.63</c:v>
                </c:pt>
                <c:pt idx="1">
                  <c:v>79.56</c:v>
                </c:pt>
                <c:pt idx="2">
                  <c:v>84.62</c:v>
                </c:pt>
                <c:pt idx="3">
                  <c:v>86.57</c:v>
                </c:pt>
                <c:pt idx="4">
                  <c:v>95.3</c:v>
                </c:pt>
              </c:numCache>
            </c:numRef>
          </c:val>
        </c:ser>
        <c:dLbls>
          <c:showLegendKey val="0"/>
          <c:showVal val="0"/>
          <c:showCatName val="0"/>
          <c:showSerName val="0"/>
          <c:showPercent val="0"/>
          <c:showBubbleSize val="0"/>
        </c:dLbls>
        <c:gapWidth val="150"/>
        <c:axId val="100842496"/>
        <c:axId val="10084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89.16</c:v>
                </c:pt>
                <c:pt idx="1">
                  <c:v>89.78</c:v>
                </c:pt>
                <c:pt idx="2">
                  <c:v>88.39</c:v>
                </c:pt>
                <c:pt idx="3">
                  <c:v>85.64</c:v>
                </c:pt>
                <c:pt idx="4">
                  <c:v>94.3</c:v>
                </c:pt>
              </c:numCache>
            </c:numRef>
          </c:val>
          <c:smooth val="0"/>
        </c:ser>
        <c:dLbls>
          <c:showLegendKey val="0"/>
          <c:showVal val="0"/>
          <c:showCatName val="0"/>
          <c:showSerName val="0"/>
          <c:showPercent val="0"/>
          <c:showBubbleSize val="0"/>
        </c:dLbls>
        <c:marker val="1"/>
        <c:smooth val="0"/>
        <c:axId val="100842496"/>
        <c:axId val="100844672"/>
      </c:lineChart>
      <c:dateAx>
        <c:axId val="100842496"/>
        <c:scaling>
          <c:orientation val="minMax"/>
        </c:scaling>
        <c:delete val="1"/>
        <c:axPos val="b"/>
        <c:numFmt formatCode="ge" sourceLinked="1"/>
        <c:majorTickMark val="none"/>
        <c:minorTickMark val="none"/>
        <c:tickLblPos val="none"/>
        <c:crossAx val="100844672"/>
        <c:crosses val="autoZero"/>
        <c:auto val="1"/>
        <c:lblOffset val="100"/>
        <c:baseTimeUnit val="years"/>
      </c:dateAx>
      <c:valAx>
        <c:axId val="10084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4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89.38</c:v>
                </c:pt>
                <c:pt idx="1">
                  <c:v>80.42</c:v>
                </c:pt>
                <c:pt idx="2">
                  <c:v>75.650000000000006</c:v>
                </c:pt>
                <c:pt idx="3">
                  <c:v>76.11</c:v>
                </c:pt>
                <c:pt idx="4">
                  <c:v>69.7</c:v>
                </c:pt>
              </c:numCache>
            </c:numRef>
          </c:val>
        </c:ser>
        <c:dLbls>
          <c:showLegendKey val="0"/>
          <c:showVal val="0"/>
          <c:showCatName val="0"/>
          <c:showSerName val="0"/>
          <c:showPercent val="0"/>
          <c:showBubbleSize val="0"/>
        </c:dLbls>
        <c:gapWidth val="150"/>
        <c:axId val="100944128"/>
        <c:axId val="10095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126.58</c:v>
                </c:pt>
                <c:pt idx="1">
                  <c:v>125.87</c:v>
                </c:pt>
                <c:pt idx="2">
                  <c:v>128.96</c:v>
                </c:pt>
                <c:pt idx="3">
                  <c:v>133</c:v>
                </c:pt>
                <c:pt idx="4">
                  <c:v>120.18</c:v>
                </c:pt>
              </c:numCache>
            </c:numRef>
          </c:val>
          <c:smooth val="0"/>
        </c:ser>
        <c:dLbls>
          <c:showLegendKey val="0"/>
          <c:showVal val="0"/>
          <c:showCatName val="0"/>
          <c:showSerName val="0"/>
          <c:showPercent val="0"/>
          <c:showBubbleSize val="0"/>
        </c:dLbls>
        <c:marker val="1"/>
        <c:smooth val="0"/>
        <c:axId val="100944128"/>
        <c:axId val="100950400"/>
      </c:lineChart>
      <c:dateAx>
        <c:axId val="100944128"/>
        <c:scaling>
          <c:orientation val="minMax"/>
        </c:scaling>
        <c:delete val="1"/>
        <c:axPos val="b"/>
        <c:numFmt formatCode="ge" sourceLinked="1"/>
        <c:majorTickMark val="none"/>
        <c:minorTickMark val="none"/>
        <c:tickLblPos val="none"/>
        <c:crossAx val="100950400"/>
        <c:crosses val="autoZero"/>
        <c:auto val="1"/>
        <c:lblOffset val="100"/>
        <c:baseTimeUnit val="years"/>
      </c:dateAx>
      <c:valAx>
        <c:axId val="10095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4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朝霞市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Aa</v>
      </c>
      <c r="X8" s="70"/>
      <c r="Y8" s="70"/>
      <c r="Z8" s="70"/>
      <c r="AA8" s="70"/>
      <c r="AB8" s="70"/>
      <c r="AC8" s="70"/>
      <c r="AD8" s="3"/>
      <c r="AE8" s="3"/>
      <c r="AF8" s="3"/>
      <c r="AG8" s="3"/>
      <c r="AH8" s="3"/>
      <c r="AI8" s="3"/>
      <c r="AJ8" s="3"/>
      <c r="AK8" s="3"/>
      <c r="AL8" s="64">
        <f>データ!R6</f>
        <v>135928</v>
      </c>
      <c r="AM8" s="64"/>
      <c r="AN8" s="64"/>
      <c r="AO8" s="64"/>
      <c r="AP8" s="64"/>
      <c r="AQ8" s="64"/>
      <c r="AR8" s="64"/>
      <c r="AS8" s="64"/>
      <c r="AT8" s="63">
        <f>データ!S6</f>
        <v>18.34</v>
      </c>
      <c r="AU8" s="63"/>
      <c r="AV8" s="63"/>
      <c r="AW8" s="63"/>
      <c r="AX8" s="63"/>
      <c r="AY8" s="63"/>
      <c r="AZ8" s="63"/>
      <c r="BA8" s="63"/>
      <c r="BB8" s="63">
        <f>データ!T6</f>
        <v>7411.56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97.45</v>
      </c>
      <c r="Q10" s="63"/>
      <c r="R10" s="63"/>
      <c r="S10" s="63"/>
      <c r="T10" s="63"/>
      <c r="U10" s="63"/>
      <c r="V10" s="63"/>
      <c r="W10" s="63">
        <f>データ!P6</f>
        <v>80.09</v>
      </c>
      <c r="X10" s="63"/>
      <c r="Y10" s="63"/>
      <c r="Z10" s="63"/>
      <c r="AA10" s="63"/>
      <c r="AB10" s="63"/>
      <c r="AC10" s="63"/>
      <c r="AD10" s="64">
        <f>データ!Q6</f>
        <v>1134</v>
      </c>
      <c r="AE10" s="64"/>
      <c r="AF10" s="64"/>
      <c r="AG10" s="64"/>
      <c r="AH10" s="64"/>
      <c r="AI10" s="64"/>
      <c r="AJ10" s="64"/>
      <c r="AK10" s="2"/>
      <c r="AL10" s="64">
        <f>データ!U6</f>
        <v>132844</v>
      </c>
      <c r="AM10" s="64"/>
      <c r="AN10" s="64"/>
      <c r="AO10" s="64"/>
      <c r="AP10" s="64"/>
      <c r="AQ10" s="64"/>
      <c r="AR10" s="64"/>
      <c r="AS10" s="64"/>
      <c r="AT10" s="63">
        <f>データ!V6</f>
        <v>10.76</v>
      </c>
      <c r="AU10" s="63"/>
      <c r="AV10" s="63"/>
      <c r="AW10" s="63"/>
      <c r="AX10" s="63"/>
      <c r="AY10" s="63"/>
      <c r="AZ10" s="63"/>
      <c r="BA10" s="63"/>
      <c r="BB10" s="63">
        <f>データ!W6</f>
        <v>12346.1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110</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47"/>
      <c r="BM34" s="48"/>
      <c r="BN34" s="48"/>
      <c r="BO34" s="48"/>
      <c r="BP34" s="48"/>
      <c r="BQ34" s="48"/>
      <c r="BR34" s="48"/>
      <c r="BS34" s="48"/>
      <c r="BT34" s="48"/>
      <c r="BU34" s="48"/>
      <c r="BV34" s="48"/>
      <c r="BW34" s="48"/>
      <c r="BX34" s="48"/>
      <c r="BY34" s="48"/>
      <c r="BZ34" s="49"/>
    </row>
    <row r="35" spans="1:78" ht="13.5" customHeight="1">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108</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47"/>
      <c r="BM56" s="48"/>
      <c r="BN56" s="48"/>
      <c r="BO56" s="48"/>
      <c r="BP56" s="48"/>
      <c r="BQ56" s="48"/>
      <c r="BR56" s="48"/>
      <c r="BS56" s="48"/>
      <c r="BT56" s="48"/>
      <c r="BU56" s="48"/>
      <c r="BV56" s="48"/>
      <c r="BW56" s="48"/>
      <c r="BX56" s="48"/>
      <c r="BY56" s="48"/>
      <c r="BZ56" s="49"/>
    </row>
    <row r="57" spans="1:78" ht="13.5" customHeight="1">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7"/>
      <c r="BM60" s="48"/>
      <c r="BN60" s="48"/>
      <c r="BO60" s="48"/>
      <c r="BP60" s="48"/>
      <c r="BQ60" s="48"/>
      <c r="BR60" s="48"/>
      <c r="BS60" s="48"/>
      <c r="BT60" s="48"/>
      <c r="BU60" s="48"/>
      <c r="BV60" s="48"/>
      <c r="BW60" s="48"/>
      <c r="BX60" s="48"/>
      <c r="BY60" s="48"/>
      <c r="BZ60" s="49"/>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109</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60:BJ61"/>
    <mergeCell ref="BL47:BZ63"/>
    <mergeCell ref="BL11:BZ13"/>
    <mergeCell ref="B14:BJ15"/>
    <mergeCell ref="BL14:BZ15"/>
    <mergeCell ref="BL16:BZ44"/>
    <mergeCell ref="C34:P35"/>
    <mergeCell ref="R34:AE35"/>
    <mergeCell ref="AG34:AT35"/>
    <mergeCell ref="AV34:BI35"/>
    <mergeCell ref="BL45:BZ46"/>
    <mergeCell ref="C56:P57"/>
    <mergeCell ref="R56:AE57"/>
    <mergeCell ref="AG56:AT57"/>
    <mergeCell ref="AV56:BI57"/>
    <mergeCell ref="BL64:BZ65"/>
    <mergeCell ref="C79:T80"/>
    <mergeCell ref="W79:AN80"/>
    <mergeCell ref="AQ79:BH80"/>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112275</v>
      </c>
      <c r="D6" s="31">
        <f t="shared" si="3"/>
        <v>47</v>
      </c>
      <c r="E6" s="31">
        <f t="shared" si="3"/>
        <v>17</v>
      </c>
      <c r="F6" s="31">
        <f t="shared" si="3"/>
        <v>1</v>
      </c>
      <c r="G6" s="31">
        <f t="shared" si="3"/>
        <v>0</v>
      </c>
      <c r="H6" s="31" t="str">
        <f t="shared" si="3"/>
        <v>埼玉県　朝霞市</v>
      </c>
      <c r="I6" s="31" t="str">
        <f t="shared" si="3"/>
        <v>法非適用</v>
      </c>
      <c r="J6" s="31" t="str">
        <f t="shared" si="3"/>
        <v>下水道事業</v>
      </c>
      <c r="K6" s="31" t="str">
        <f t="shared" si="3"/>
        <v>公共下水道</v>
      </c>
      <c r="L6" s="31" t="str">
        <f t="shared" si="3"/>
        <v>Aa</v>
      </c>
      <c r="M6" s="32" t="str">
        <f t="shared" si="3"/>
        <v>-</v>
      </c>
      <c r="N6" s="32" t="str">
        <f t="shared" si="3"/>
        <v>該当数値なし</v>
      </c>
      <c r="O6" s="32">
        <f t="shared" si="3"/>
        <v>97.45</v>
      </c>
      <c r="P6" s="32">
        <f t="shared" si="3"/>
        <v>80.09</v>
      </c>
      <c r="Q6" s="32">
        <f t="shared" si="3"/>
        <v>1134</v>
      </c>
      <c r="R6" s="32">
        <f t="shared" si="3"/>
        <v>135928</v>
      </c>
      <c r="S6" s="32">
        <f t="shared" si="3"/>
        <v>18.34</v>
      </c>
      <c r="T6" s="32">
        <f t="shared" si="3"/>
        <v>7411.56</v>
      </c>
      <c r="U6" s="32">
        <f t="shared" si="3"/>
        <v>132844</v>
      </c>
      <c r="V6" s="32">
        <f t="shared" si="3"/>
        <v>10.76</v>
      </c>
      <c r="W6" s="32">
        <f t="shared" si="3"/>
        <v>12346.1</v>
      </c>
      <c r="X6" s="33">
        <f>IF(X7="",NA(),X7)</f>
        <v>75.459999999999994</v>
      </c>
      <c r="Y6" s="33">
        <f t="shared" ref="Y6:AG6" si="4">IF(Y7="",NA(),Y7)</f>
        <v>82.1</v>
      </c>
      <c r="Z6" s="33">
        <f t="shared" si="4"/>
        <v>86.37</v>
      </c>
      <c r="AA6" s="33">
        <f t="shared" si="4"/>
        <v>87.66</v>
      </c>
      <c r="AB6" s="33">
        <f t="shared" si="4"/>
        <v>88.1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213.47</v>
      </c>
      <c r="BF6" s="33">
        <f t="shared" ref="BF6:BN6" si="7">IF(BF7="",NA(),BF7)</f>
        <v>200.02</v>
      </c>
      <c r="BG6" s="33">
        <f t="shared" si="7"/>
        <v>182.28</v>
      </c>
      <c r="BH6" s="33">
        <f t="shared" si="7"/>
        <v>178.09</v>
      </c>
      <c r="BI6" s="33">
        <f t="shared" si="7"/>
        <v>221.58</v>
      </c>
      <c r="BJ6" s="33">
        <f t="shared" si="7"/>
        <v>745.85</v>
      </c>
      <c r="BK6" s="33">
        <f t="shared" si="7"/>
        <v>705.53</v>
      </c>
      <c r="BL6" s="33">
        <f t="shared" si="7"/>
        <v>685.64</v>
      </c>
      <c r="BM6" s="33">
        <f t="shared" si="7"/>
        <v>665.11</v>
      </c>
      <c r="BN6" s="33">
        <f t="shared" si="7"/>
        <v>642.57000000000005</v>
      </c>
      <c r="BO6" s="32" t="str">
        <f>IF(BO7="","",IF(BO7="-","【-】","【"&amp;SUBSTITUTE(TEXT(BO7,"#,##0.00"),"-","△")&amp;"】"))</f>
        <v>【763.62】</v>
      </c>
      <c r="BP6" s="33">
        <f>IF(BP7="",NA(),BP7)</f>
        <v>71.63</v>
      </c>
      <c r="BQ6" s="33">
        <f t="shared" ref="BQ6:BY6" si="8">IF(BQ7="",NA(),BQ7)</f>
        <v>79.56</v>
      </c>
      <c r="BR6" s="33">
        <f t="shared" si="8"/>
        <v>84.62</v>
      </c>
      <c r="BS6" s="33">
        <f t="shared" si="8"/>
        <v>86.57</v>
      </c>
      <c r="BT6" s="33">
        <f t="shared" si="8"/>
        <v>95.3</v>
      </c>
      <c r="BU6" s="33">
        <f t="shared" si="8"/>
        <v>89.16</v>
      </c>
      <c r="BV6" s="33">
        <f t="shared" si="8"/>
        <v>89.78</v>
      </c>
      <c r="BW6" s="33">
        <f t="shared" si="8"/>
        <v>88.39</v>
      </c>
      <c r="BX6" s="33">
        <f t="shared" si="8"/>
        <v>85.64</v>
      </c>
      <c r="BY6" s="33">
        <f t="shared" si="8"/>
        <v>94.3</v>
      </c>
      <c r="BZ6" s="32" t="str">
        <f>IF(BZ7="","",IF(BZ7="-","【-】","【"&amp;SUBSTITUTE(TEXT(BZ7,"#,##0.00"),"-","△")&amp;"】"))</f>
        <v>【98.53】</v>
      </c>
      <c r="CA6" s="33">
        <f>IF(CA7="",NA(),CA7)</f>
        <v>89.38</v>
      </c>
      <c r="CB6" s="33">
        <f t="shared" ref="CB6:CJ6" si="9">IF(CB7="",NA(),CB7)</f>
        <v>80.42</v>
      </c>
      <c r="CC6" s="33">
        <f t="shared" si="9"/>
        <v>75.650000000000006</v>
      </c>
      <c r="CD6" s="33">
        <f t="shared" si="9"/>
        <v>76.11</v>
      </c>
      <c r="CE6" s="33">
        <f t="shared" si="9"/>
        <v>69.7</v>
      </c>
      <c r="CF6" s="33">
        <f t="shared" si="9"/>
        <v>126.58</v>
      </c>
      <c r="CG6" s="33">
        <f t="shared" si="9"/>
        <v>125.87</v>
      </c>
      <c r="CH6" s="33">
        <f t="shared" si="9"/>
        <v>128.96</v>
      </c>
      <c r="CI6" s="33">
        <f t="shared" si="9"/>
        <v>133</v>
      </c>
      <c r="CJ6" s="33">
        <f t="shared" si="9"/>
        <v>120.18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67.180000000000007</v>
      </c>
      <c r="CR6" s="33">
        <f t="shared" si="10"/>
        <v>67.540000000000006</v>
      </c>
      <c r="CS6" s="33">
        <f t="shared" si="10"/>
        <v>67.61</v>
      </c>
      <c r="CT6" s="33">
        <f t="shared" si="10"/>
        <v>64.81</v>
      </c>
      <c r="CU6" s="33">
        <f t="shared" si="10"/>
        <v>64.81</v>
      </c>
      <c r="CV6" s="32" t="str">
        <f>IF(CV7="","",IF(CV7="-","【-】","【"&amp;SUBSTITUTE(TEXT(CV7,"#,##0.00"),"-","△")&amp;"】"))</f>
        <v>【60.01】</v>
      </c>
      <c r="CW6" s="33">
        <f>IF(CW7="",NA(),CW7)</f>
        <v>98.07</v>
      </c>
      <c r="CX6" s="33">
        <f t="shared" ref="CX6:DF6" si="11">IF(CX7="",NA(),CX7)</f>
        <v>98.14</v>
      </c>
      <c r="CY6" s="33">
        <f t="shared" si="11"/>
        <v>98.05</v>
      </c>
      <c r="CZ6" s="33">
        <f t="shared" si="11"/>
        <v>98.23</v>
      </c>
      <c r="DA6" s="33">
        <f t="shared" si="11"/>
        <v>98.32</v>
      </c>
      <c r="DB6" s="33">
        <f t="shared" si="11"/>
        <v>96.32</v>
      </c>
      <c r="DC6" s="33">
        <f t="shared" si="11"/>
        <v>96.48</v>
      </c>
      <c r="DD6" s="33">
        <f t="shared" si="11"/>
        <v>96.64</v>
      </c>
      <c r="DE6" s="33">
        <f t="shared" si="11"/>
        <v>96.76</v>
      </c>
      <c r="DF6" s="33">
        <f t="shared" si="11"/>
        <v>96.89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0.02</v>
      </c>
      <c r="EE6" s="33">
        <f t="shared" ref="EE6:EM6" si="14">IF(EE7="",NA(),EE7)</f>
        <v>0.03</v>
      </c>
      <c r="EF6" s="33">
        <f t="shared" si="14"/>
        <v>0.02</v>
      </c>
      <c r="EG6" s="33">
        <f t="shared" si="14"/>
        <v>0.02</v>
      </c>
      <c r="EH6" s="32">
        <f t="shared" si="14"/>
        <v>0</v>
      </c>
      <c r="EI6" s="33">
        <f t="shared" si="14"/>
        <v>0.1</v>
      </c>
      <c r="EJ6" s="33">
        <f t="shared" si="14"/>
        <v>0.1</v>
      </c>
      <c r="EK6" s="33">
        <f t="shared" si="14"/>
        <v>0.11</v>
      </c>
      <c r="EL6" s="33">
        <f t="shared" si="14"/>
        <v>0.22</v>
      </c>
      <c r="EM6" s="33">
        <f t="shared" si="14"/>
        <v>0.13</v>
      </c>
      <c r="EN6" s="32" t="str">
        <f>IF(EN7="","",IF(EN7="-","【-】","【"&amp;SUBSTITUTE(TEXT(EN7,"#,##0.00"),"-","△")&amp;"】"))</f>
        <v>【0.23】</v>
      </c>
    </row>
    <row r="7" spans="1:144" s="34" customFormat="1">
      <c r="A7" s="26"/>
      <c r="B7" s="35">
        <v>2015</v>
      </c>
      <c r="C7" s="35">
        <v>112275</v>
      </c>
      <c r="D7" s="35">
        <v>47</v>
      </c>
      <c r="E7" s="35">
        <v>17</v>
      </c>
      <c r="F7" s="35">
        <v>1</v>
      </c>
      <c r="G7" s="35">
        <v>0</v>
      </c>
      <c r="H7" s="35" t="s">
        <v>96</v>
      </c>
      <c r="I7" s="35" t="s">
        <v>97</v>
      </c>
      <c r="J7" s="35" t="s">
        <v>98</v>
      </c>
      <c r="K7" s="35" t="s">
        <v>99</v>
      </c>
      <c r="L7" s="35" t="s">
        <v>100</v>
      </c>
      <c r="M7" s="36" t="s">
        <v>101</v>
      </c>
      <c r="N7" s="36" t="s">
        <v>102</v>
      </c>
      <c r="O7" s="36">
        <v>97.45</v>
      </c>
      <c r="P7" s="36">
        <v>80.09</v>
      </c>
      <c r="Q7" s="36">
        <v>1134</v>
      </c>
      <c r="R7" s="36">
        <v>135928</v>
      </c>
      <c r="S7" s="36">
        <v>18.34</v>
      </c>
      <c r="T7" s="36">
        <v>7411.56</v>
      </c>
      <c r="U7" s="36">
        <v>132844</v>
      </c>
      <c r="V7" s="36">
        <v>10.76</v>
      </c>
      <c r="W7" s="36">
        <v>12346.1</v>
      </c>
      <c r="X7" s="36">
        <v>75.459999999999994</v>
      </c>
      <c r="Y7" s="36">
        <v>82.1</v>
      </c>
      <c r="Z7" s="36">
        <v>86.37</v>
      </c>
      <c r="AA7" s="36">
        <v>87.66</v>
      </c>
      <c r="AB7" s="36">
        <v>88.1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213.47</v>
      </c>
      <c r="BF7" s="36">
        <v>200.02</v>
      </c>
      <c r="BG7" s="36">
        <v>182.28</v>
      </c>
      <c r="BH7" s="36">
        <v>178.09</v>
      </c>
      <c r="BI7" s="36">
        <v>221.58</v>
      </c>
      <c r="BJ7" s="36">
        <v>745.85</v>
      </c>
      <c r="BK7" s="36">
        <v>705.53</v>
      </c>
      <c r="BL7" s="36">
        <v>685.64</v>
      </c>
      <c r="BM7" s="36">
        <v>665.11</v>
      </c>
      <c r="BN7" s="36">
        <v>642.57000000000005</v>
      </c>
      <c r="BO7" s="36">
        <v>763.62</v>
      </c>
      <c r="BP7" s="36">
        <v>71.63</v>
      </c>
      <c r="BQ7" s="36">
        <v>79.56</v>
      </c>
      <c r="BR7" s="36">
        <v>84.62</v>
      </c>
      <c r="BS7" s="36">
        <v>86.57</v>
      </c>
      <c r="BT7" s="36">
        <v>95.3</v>
      </c>
      <c r="BU7" s="36">
        <v>89.16</v>
      </c>
      <c r="BV7" s="36">
        <v>89.78</v>
      </c>
      <c r="BW7" s="36">
        <v>88.39</v>
      </c>
      <c r="BX7" s="36">
        <v>85.64</v>
      </c>
      <c r="BY7" s="36">
        <v>94.3</v>
      </c>
      <c r="BZ7" s="36">
        <v>98.53</v>
      </c>
      <c r="CA7" s="36">
        <v>89.38</v>
      </c>
      <c r="CB7" s="36">
        <v>80.42</v>
      </c>
      <c r="CC7" s="36">
        <v>75.650000000000006</v>
      </c>
      <c r="CD7" s="36">
        <v>76.11</v>
      </c>
      <c r="CE7" s="36">
        <v>69.7</v>
      </c>
      <c r="CF7" s="36">
        <v>126.58</v>
      </c>
      <c r="CG7" s="36">
        <v>125.87</v>
      </c>
      <c r="CH7" s="36">
        <v>128.96</v>
      </c>
      <c r="CI7" s="36">
        <v>133</v>
      </c>
      <c r="CJ7" s="36">
        <v>120.18</v>
      </c>
      <c r="CK7" s="36">
        <v>139.69999999999999</v>
      </c>
      <c r="CL7" s="36" t="s">
        <v>101</v>
      </c>
      <c r="CM7" s="36" t="s">
        <v>101</v>
      </c>
      <c r="CN7" s="36" t="s">
        <v>101</v>
      </c>
      <c r="CO7" s="36" t="s">
        <v>101</v>
      </c>
      <c r="CP7" s="36" t="s">
        <v>101</v>
      </c>
      <c r="CQ7" s="36">
        <v>67.180000000000007</v>
      </c>
      <c r="CR7" s="36">
        <v>67.540000000000006</v>
      </c>
      <c r="CS7" s="36">
        <v>67.61</v>
      </c>
      <c r="CT7" s="36">
        <v>64.81</v>
      </c>
      <c r="CU7" s="36">
        <v>64.81</v>
      </c>
      <c r="CV7" s="36">
        <v>60.01</v>
      </c>
      <c r="CW7" s="36">
        <v>98.07</v>
      </c>
      <c r="CX7" s="36">
        <v>98.14</v>
      </c>
      <c r="CY7" s="36">
        <v>98.05</v>
      </c>
      <c r="CZ7" s="36">
        <v>98.23</v>
      </c>
      <c r="DA7" s="36">
        <v>98.32</v>
      </c>
      <c r="DB7" s="36">
        <v>96.32</v>
      </c>
      <c r="DC7" s="36">
        <v>96.48</v>
      </c>
      <c r="DD7" s="36">
        <v>96.64</v>
      </c>
      <c r="DE7" s="36">
        <v>96.76</v>
      </c>
      <c r="DF7" s="36">
        <v>96.89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0.02</v>
      </c>
      <c r="EE7" s="36">
        <v>0.03</v>
      </c>
      <c r="EF7" s="36">
        <v>0.02</v>
      </c>
      <c r="EG7" s="36">
        <v>0.02</v>
      </c>
      <c r="EH7" s="36">
        <v>0</v>
      </c>
      <c r="EI7" s="36">
        <v>0.1</v>
      </c>
      <c r="EJ7" s="36">
        <v>0.1</v>
      </c>
      <c r="EK7" s="36">
        <v>0.11</v>
      </c>
      <c r="EL7" s="36">
        <v>0.22</v>
      </c>
      <c r="EM7" s="36">
        <v>0.13</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2017-02-13T00:50:01Z</cp:lastPrinted>
  <dcterms:created xsi:type="dcterms:W3CDTF">2017-02-08T02:47:16Z</dcterms:created>
  <dcterms:modified xsi:type="dcterms:W3CDTF">2017-02-22T02:32:48Z</dcterms:modified>
</cp:coreProperties>
</file>