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B6" i="4"/>
  <c r="C10" i="5" l="1"/>
  <c r="D10" i="5"/>
  <c r="E10" i="5"/>
  <c r="B10" i="5"/>
</calcChain>
</file>

<file path=xl/sharedStrings.xml><?xml version="1.0" encoding="utf-8"?>
<sst xmlns="http://schemas.openxmlformats.org/spreadsheetml/2006/main" count="226" uniqueCount="111">
  <si>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</si>
  <si>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</si>
  <si>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</si>
  <si>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</si>
  <si>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</si>
  <si>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</si>
  <si>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</si>
  <si>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</si>
  <si>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</si>
  <si>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</si>
  <si>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</si>
  <si>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</si>
  <si>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</si>
  <si>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</si>
  <si>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</si>
  <si>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</si>
  <si>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</si>
  <si>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</si>
  <si>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</si>
  <si>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</si>
  <si>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</si>
  <si>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</si>
  <si>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</si>
  <si>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</si>
  <si>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</si>
  <si>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</si>
  <si>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</si>
  <si>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</si>
  <si>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</si>
  <si>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</si>
  <si>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</si>
  <si>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</si>
  <si>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</si>
  <si>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</si>
  <si>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</si>
  <si>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</si>
  <si>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</si>
  <si>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</si>
  <si>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</si>
  <si>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</si>
  <si>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</si>
  <si>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</si>
  <si>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</si>
  <si>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</si>
  <si>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</si>
  <si>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</si>
  <si>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</si>
  <si>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</si>
  <si>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</si>
  <si>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</si>
  <si>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</si>
  <si>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</si>
  <si>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</si>
  <si>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</si>
  <si>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</si>
  <si>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</si>
  <si>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</si>
  <si>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</si>
  <si>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</si>
  <si>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</si>
  <si>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</si>
  <si>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</si>
  <si>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</si>
  <si>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</si>
  <si>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</si>
  <si>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</si>
  <si>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</si>
  <si>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</si>
  <si>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</si>
  <si>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</si>
  <si>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</si>
  <si>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</si>
  <si>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</si>
  <si>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</si>
  <si>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</si>
  <si>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</si>
  <si>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</si>
  <si>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</si>
  <si>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</si>
  <si>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</si>
  <si>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</si>
  <si>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</si>
  <si>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</si>
  <si>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</si>
  <si>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</si>
  <si>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</si>
  <si>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</si>
  <si>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</si>
  <si>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</si>
  <si>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</si>
  <si>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</si>
  <si>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</si>
  <si>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</si>
  <si>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</si>
  <si>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</si>
  <si>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</si>
  <si>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埼玉県　新座市</t>
  </si>
  <si>
    <t>法非適用</t>
  </si>
  <si>
    <t>下水道事業</t>
  </si>
  <si>
    <t>公共下水道</t>
  </si>
  <si>
    <t>Aa</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</si>
  <si>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</si>
  <si>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</si>
  <si>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</si>
  <si>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</si>
  <si>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</si>
  <si>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</si>
  <si>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</si>
  <si>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①収益的収支比率
　平成２３年度から平成２７年度の全ての年度で、適正値である１００％を下回っており、平成２７年度においては、前年度に比較して2.31ポイント上昇し改善しているものの単年度収支が赤字の状況が続いている。
④企業債残高対事業規模比率
　平成２４年度までの公的資金補償金免除繰上償還の実施により、企業債残高を減少させることができ、平成２７年度においては、類似団体よりも低い水準となっている。
⑤経費回収率
　各年度７０％前後で推移しており、全国平均及び類似団体を下回っている状況である。
⑥汚水処理原価
　平成２７年度は、全国平均を下回っているものの、類似団体を上回っている。適正な維持管理により汚水処理費の抑制に努める必要がある。
⑧水洗化率
　全国平均及び類似団体平均値よりも高い状態であるが、引き続き水洗化指導を実施し、使用料収入の確保を目指す。</t>
    <rPh sb="1" eb="4">
      <t>シュウエキテキ</t>
    </rPh>
    <rPh sb="4" eb="6">
      <t>シュウシ</t>
    </rPh>
    <rPh sb="6" eb="8">
      <t>ヒリツ</t>
    </rPh>
    <rPh sb="10" eb="12">
      <t>ヘイセイ</t>
    </rPh>
    <rPh sb="14" eb="16">
      <t>ネンド</t>
    </rPh>
    <rPh sb="18" eb="20">
      <t>ヘイセイ</t>
    </rPh>
    <rPh sb="22" eb="24">
      <t>ネンド</t>
    </rPh>
    <rPh sb="25" eb="26">
      <t>スベ</t>
    </rPh>
    <rPh sb="28" eb="30">
      <t>ネンド</t>
    </rPh>
    <rPh sb="32" eb="34">
      <t>テキセイ</t>
    </rPh>
    <rPh sb="34" eb="35">
      <t>チ</t>
    </rPh>
    <rPh sb="43" eb="45">
      <t>シタマワ</t>
    </rPh>
    <rPh sb="50" eb="52">
      <t>ヘイセイ</t>
    </rPh>
    <rPh sb="54" eb="56">
      <t>ネンド</t>
    </rPh>
    <rPh sb="62" eb="65">
      <t>ゼンネンド</t>
    </rPh>
    <rPh sb="66" eb="68">
      <t>ヒカク</t>
    </rPh>
    <rPh sb="78" eb="80">
      <t>ジョウショウ</t>
    </rPh>
    <rPh sb="81" eb="83">
      <t>カイゼン</t>
    </rPh>
    <rPh sb="90" eb="93">
      <t>タンネンド</t>
    </rPh>
    <rPh sb="93" eb="95">
      <t>シュウシ</t>
    </rPh>
    <rPh sb="96" eb="98">
      <t>アカジ</t>
    </rPh>
    <rPh sb="99" eb="101">
      <t>ジョウキョウ</t>
    </rPh>
    <rPh sb="102" eb="103">
      <t>ツヅ</t>
    </rPh>
    <rPh sb="111" eb="113">
      <t>キギョウ</t>
    </rPh>
    <rPh sb="113" eb="114">
      <t>サイ</t>
    </rPh>
    <rPh sb="114" eb="116">
      <t>ザンダカ</t>
    </rPh>
    <rPh sb="116" eb="117">
      <t>タイ</t>
    </rPh>
    <rPh sb="117" eb="119">
      <t>ジギョウ</t>
    </rPh>
    <rPh sb="119" eb="121">
      <t>キボ</t>
    </rPh>
    <rPh sb="121" eb="123">
      <t>ヒリツ</t>
    </rPh>
    <rPh sb="125" eb="127">
      <t>ヘイセイ</t>
    </rPh>
    <rPh sb="129" eb="131">
      <t>ネンド</t>
    </rPh>
    <rPh sb="134" eb="136">
      <t>コウテキ</t>
    </rPh>
    <rPh sb="136" eb="138">
      <t>シキン</t>
    </rPh>
    <rPh sb="138" eb="140">
      <t>ホショウ</t>
    </rPh>
    <rPh sb="140" eb="141">
      <t>キン</t>
    </rPh>
    <rPh sb="141" eb="143">
      <t>メンジョ</t>
    </rPh>
    <rPh sb="143" eb="145">
      <t>クリア</t>
    </rPh>
    <rPh sb="145" eb="147">
      <t>ショウカン</t>
    </rPh>
    <rPh sb="148" eb="150">
      <t>ジッシ</t>
    </rPh>
    <rPh sb="154" eb="156">
      <t>キギョウ</t>
    </rPh>
    <rPh sb="156" eb="157">
      <t>サイ</t>
    </rPh>
    <rPh sb="157" eb="159">
      <t>ザンダカ</t>
    </rPh>
    <rPh sb="160" eb="162">
      <t>ゲンショウ</t>
    </rPh>
    <rPh sb="171" eb="173">
      <t>ヘイセイ</t>
    </rPh>
    <rPh sb="175" eb="177">
      <t>ネンド</t>
    </rPh>
    <rPh sb="183" eb="185">
      <t>ルイジ</t>
    </rPh>
    <rPh sb="185" eb="187">
      <t>ダンタイ</t>
    </rPh>
    <rPh sb="190" eb="191">
      <t>ヒク</t>
    </rPh>
    <rPh sb="192" eb="194">
      <t>スイジュン</t>
    </rPh>
    <rPh sb="204" eb="206">
      <t>ケイヒ</t>
    </rPh>
    <rPh sb="206" eb="208">
      <t>カイシュウ</t>
    </rPh>
    <rPh sb="208" eb="209">
      <t>リツ</t>
    </rPh>
    <rPh sb="211" eb="212">
      <t>カク</t>
    </rPh>
    <rPh sb="212" eb="214">
      <t>ネンド</t>
    </rPh>
    <rPh sb="217" eb="219">
      <t>ゼンゴ</t>
    </rPh>
    <rPh sb="220" eb="222">
      <t>スイイ</t>
    </rPh>
    <rPh sb="227" eb="229">
      <t>ゼンコク</t>
    </rPh>
    <rPh sb="229" eb="231">
      <t>ヘイキン</t>
    </rPh>
    <rPh sb="231" eb="232">
      <t>オヨ</t>
    </rPh>
    <rPh sb="233" eb="235">
      <t>ルイジ</t>
    </rPh>
    <rPh sb="235" eb="237">
      <t>ダンタイ</t>
    </rPh>
    <rPh sb="238" eb="240">
      <t>シタマワ</t>
    </rPh>
    <rPh sb="244" eb="246">
      <t>ジョウキョウ</t>
    </rPh>
    <rPh sb="253" eb="255">
      <t>オスイ</t>
    </rPh>
    <rPh sb="255" eb="257">
      <t>ショリ</t>
    </rPh>
    <rPh sb="257" eb="259">
      <t>ゲンカ</t>
    </rPh>
    <rPh sb="261" eb="263">
      <t>ヘイセイ</t>
    </rPh>
    <rPh sb="265" eb="267">
      <t>ネンド</t>
    </rPh>
    <rPh sb="269" eb="271">
      <t>ゼンコク</t>
    </rPh>
    <rPh sb="271" eb="273">
      <t>ヘイキン</t>
    </rPh>
    <rPh sb="274" eb="276">
      <t>シタマワ</t>
    </rPh>
    <rPh sb="284" eb="286">
      <t>ルイジ</t>
    </rPh>
    <rPh sb="286" eb="288">
      <t>ダンタイ</t>
    </rPh>
    <rPh sb="289" eb="291">
      <t>ウワマワ</t>
    </rPh>
    <rPh sb="296" eb="298">
      <t>テキセイ</t>
    </rPh>
    <rPh sb="299" eb="301">
      <t>イジ</t>
    </rPh>
    <rPh sb="301" eb="303">
      <t>カンリ</t>
    </rPh>
    <rPh sb="306" eb="308">
      <t>オスイ</t>
    </rPh>
    <rPh sb="308" eb="310">
      <t>ショリ</t>
    </rPh>
    <rPh sb="310" eb="311">
      <t>ヒ</t>
    </rPh>
    <rPh sb="312" eb="314">
      <t>ヨクセイ</t>
    </rPh>
    <rPh sb="315" eb="316">
      <t>ツト</t>
    </rPh>
    <rPh sb="318" eb="320">
      <t>ヒツヨウ</t>
    </rPh>
    <rPh sb="327" eb="330">
      <t>スイセンカ</t>
    </rPh>
    <rPh sb="330" eb="331">
      <t>リツ</t>
    </rPh>
    <rPh sb="333" eb="335">
      <t>ゼンコク</t>
    </rPh>
    <rPh sb="335" eb="337">
      <t>ヘイキン</t>
    </rPh>
    <rPh sb="337" eb="338">
      <t>オヨ</t>
    </rPh>
    <rPh sb="339" eb="341">
      <t>ルイジ</t>
    </rPh>
    <rPh sb="341" eb="343">
      <t>ダンタイ</t>
    </rPh>
    <rPh sb="343" eb="345">
      <t>ヘイキン</t>
    </rPh>
    <rPh sb="345" eb="346">
      <t>チ</t>
    </rPh>
    <rPh sb="349" eb="350">
      <t>タカ</t>
    </rPh>
    <rPh sb="351" eb="353">
      <t>ジョウタイ</t>
    </rPh>
    <rPh sb="358" eb="359">
      <t>ヒ</t>
    </rPh>
    <rPh sb="360" eb="361">
      <t>ツヅ</t>
    </rPh>
    <rPh sb="362" eb="365">
      <t>スイセンカ</t>
    </rPh>
    <rPh sb="365" eb="367">
      <t>シドウ</t>
    </rPh>
    <rPh sb="368" eb="370">
      <t>ジッシ</t>
    </rPh>
    <rPh sb="372" eb="375">
      <t>シヨウリョウ</t>
    </rPh>
    <rPh sb="375" eb="377">
      <t>シュウニュウ</t>
    </rPh>
    <rPh sb="378" eb="380">
      <t>カクホ</t>
    </rPh>
    <rPh sb="381" eb="383">
      <t>メザ</t>
    </rPh>
    <phoneticPr fontId="4"/>
  </si>
  <si>
    <t>③管渠改善率
　建設事業開始が昭和５０年であるため、耐用年数５０年を経過している管渠はないが、今後は、ストックマネジメント計画を策定し、適切な管理に努めていく。</t>
    <rPh sb="1" eb="2">
      <t>カン</t>
    </rPh>
    <rPh sb="2" eb="3">
      <t>キョ</t>
    </rPh>
    <rPh sb="3" eb="5">
      <t>カイゼン</t>
    </rPh>
    <rPh sb="5" eb="6">
      <t>リツ</t>
    </rPh>
    <rPh sb="8" eb="10">
      <t>ケンセツ</t>
    </rPh>
    <rPh sb="10" eb="12">
      <t>ジギョウ</t>
    </rPh>
    <rPh sb="12" eb="14">
      <t>カイシ</t>
    </rPh>
    <rPh sb="15" eb="17">
      <t>ショウワ</t>
    </rPh>
    <rPh sb="19" eb="20">
      <t>ネン</t>
    </rPh>
    <rPh sb="26" eb="28">
      <t>タイヨウ</t>
    </rPh>
    <rPh sb="28" eb="30">
      <t>ネンスウ</t>
    </rPh>
    <rPh sb="32" eb="33">
      <t>ネン</t>
    </rPh>
    <rPh sb="34" eb="36">
      <t>ケイカ</t>
    </rPh>
    <rPh sb="40" eb="41">
      <t>カン</t>
    </rPh>
    <rPh sb="41" eb="42">
      <t>キョ</t>
    </rPh>
    <rPh sb="47" eb="49">
      <t>コンゴ</t>
    </rPh>
    <rPh sb="61" eb="63">
      <t>ケイカク</t>
    </rPh>
    <rPh sb="64" eb="66">
      <t>サクテイ</t>
    </rPh>
    <rPh sb="68" eb="70">
      <t>テキセツ</t>
    </rPh>
    <rPh sb="71" eb="73">
      <t>カンリ</t>
    </rPh>
    <rPh sb="74" eb="75">
      <t>ツト</t>
    </rPh>
    <phoneticPr fontId="4"/>
  </si>
  <si>
    <t>　本市は、地理的特性として東京都に隣接していることから、転入転出を検討する際の各種料金・サービスの比較対象は都内の自治体にも及んでいる。本市の下水道使用料は、県内においてはやや低い方であるが、隣接する都内の自治体より高い傾向にある。より多くの方が転入先として本市を選び、また今後も住み続けていただくためには、行政サービス等の状況について、県内のみならず、都内の自治体との比較検証を行う必要があり、経営健全化のための使用料見直しを行うことは、当面難しい状況にあるが、現在、地方公営企業法を適用に向けて作業を進めており、今後は、財務諸表の作成を通じて経営状況・資産を正確に把握するとともにストックマネジメント計画の策定に取り組み、経営健全化を図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</si>
</sst>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formatCode="#,##0.00;&quot;△&quot;#,##0.00;&quot;-&quot;">
                  <c:v>0.02</c:v>
                </c:pt>
              </c:numCache>
            </c:numRef>
          </c:val>
        </c:ser>
        <c:dLbls>
          <c:showLegendKey val="0"/>
          <c:showVal val="0"/>
          <c:showCatName val="0"/>
          <c:showSerName val="0"/>
          <c:showPercent val="0"/>
          <c:showBubbleSize val="0"/>
        </c:dLbls>
        <c:gapWidth val="150"/>
        <c:axId val="106248832"/>
        <c:axId val="106275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c:v>
                </c:pt>
                <c:pt idx="1">
                  <c:v>0.1</c:v>
                </c:pt>
                <c:pt idx="2">
                  <c:v>0.11</c:v>
                </c:pt>
                <c:pt idx="3">
                  <c:v>0.22</c:v>
                </c:pt>
                <c:pt idx="4">
                  <c:v>0.13</c:v>
                </c:pt>
              </c:numCache>
            </c:numRef>
          </c:val>
          <c:smooth val="0"/>
        </c:ser>
        <c:dLbls>
          <c:showLegendKey val="0"/>
          <c:showVal val="0"/>
          <c:showCatName val="0"/>
          <c:showSerName val="0"/>
          <c:showPercent val="0"/>
          <c:showBubbleSize val="0"/>
        </c:dLbls>
        <c:marker val="1"/>
        <c:smooth val="0"/>
        <c:axId val="106248832"/>
        <c:axId val="106275200"/>
      </c:lineChart>
      <c:dateAx>
        <c:axId val="106248832"/>
        <c:scaling>
          <c:orientation val="minMax"/>
        </c:scaling>
        <c:delete val="1"/>
        <c:axPos val="b"/>
        <c:numFmt formatCode="ge" sourceLinked="1"/>
        <c:majorTickMark val="none"/>
        <c:minorTickMark val="none"/>
        <c:tickLblPos val="none"/>
        <c:crossAx val="106275200"/>
        <c:crosses val="autoZero"/>
        <c:auto val="1"/>
        <c:lblOffset val="100"/>
        <c:baseTimeUnit val="years"/>
      </c:dateAx>
      <c:valAx>
        <c:axId val="106275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248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55" l="0.70000000000000062" r="0.70000000000000062" t="0.75000000000001155"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9156992"/>
        <c:axId val="109175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67.180000000000007</c:v>
                </c:pt>
                <c:pt idx="1">
                  <c:v>67.540000000000006</c:v>
                </c:pt>
                <c:pt idx="2">
                  <c:v>67.61</c:v>
                </c:pt>
                <c:pt idx="3">
                  <c:v>64.81</c:v>
                </c:pt>
                <c:pt idx="4">
                  <c:v>64.81</c:v>
                </c:pt>
              </c:numCache>
            </c:numRef>
          </c:val>
          <c:smooth val="0"/>
        </c:ser>
        <c:dLbls>
          <c:showLegendKey val="0"/>
          <c:showVal val="0"/>
          <c:showCatName val="0"/>
          <c:showSerName val="0"/>
          <c:showPercent val="0"/>
          <c:showBubbleSize val="0"/>
        </c:dLbls>
        <c:marker val="1"/>
        <c:smooth val="0"/>
        <c:axId val="109156992"/>
        <c:axId val="109175168"/>
      </c:lineChart>
      <c:dateAx>
        <c:axId val="109156992"/>
        <c:scaling>
          <c:orientation val="minMax"/>
        </c:scaling>
        <c:delete val="1"/>
        <c:axPos val="b"/>
        <c:numFmt formatCode="ge" sourceLinked="1"/>
        <c:majorTickMark val="none"/>
        <c:minorTickMark val="none"/>
        <c:tickLblPos val="none"/>
        <c:crossAx val="109175168"/>
        <c:crosses val="autoZero"/>
        <c:auto val="1"/>
        <c:lblOffset val="100"/>
        <c:baseTimeUnit val="years"/>
      </c:dateAx>
      <c:valAx>
        <c:axId val="109175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156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98.71</c:v>
                </c:pt>
                <c:pt idx="1">
                  <c:v>98.69</c:v>
                </c:pt>
                <c:pt idx="2">
                  <c:v>98.7</c:v>
                </c:pt>
                <c:pt idx="3">
                  <c:v>98.7</c:v>
                </c:pt>
                <c:pt idx="4">
                  <c:v>98.69</c:v>
                </c:pt>
              </c:numCache>
            </c:numRef>
          </c:val>
        </c:ser>
        <c:dLbls>
          <c:showLegendKey val="0"/>
          <c:showVal val="0"/>
          <c:showCatName val="0"/>
          <c:showSerName val="0"/>
          <c:showPercent val="0"/>
          <c:showBubbleSize val="0"/>
        </c:dLbls>
        <c:gapWidth val="150"/>
        <c:axId val="109202432"/>
        <c:axId val="109220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96.32</c:v>
                </c:pt>
                <c:pt idx="1">
                  <c:v>96.48</c:v>
                </c:pt>
                <c:pt idx="2">
                  <c:v>96.64</c:v>
                </c:pt>
                <c:pt idx="3">
                  <c:v>96.76</c:v>
                </c:pt>
                <c:pt idx="4">
                  <c:v>96.89</c:v>
                </c:pt>
              </c:numCache>
            </c:numRef>
          </c:val>
          <c:smooth val="0"/>
        </c:ser>
        <c:dLbls>
          <c:showLegendKey val="0"/>
          <c:showVal val="0"/>
          <c:showCatName val="0"/>
          <c:showSerName val="0"/>
          <c:showPercent val="0"/>
          <c:showBubbleSize val="0"/>
        </c:dLbls>
        <c:marker val="1"/>
        <c:smooth val="0"/>
        <c:axId val="109202432"/>
        <c:axId val="109220608"/>
      </c:lineChart>
      <c:dateAx>
        <c:axId val="109202432"/>
        <c:scaling>
          <c:orientation val="minMax"/>
        </c:scaling>
        <c:delete val="1"/>
        <c:axPos val="b"/>
        <c:numFmt formatCode="ge" sourceLinked="1"/>
        <c:majorTickMark val="none"/>
        <c:minorTickMark val="none"/>
        <c:tickLblPos val="none"/>
        <c:crossAx val="109220608"/>
        <c:crosses val="autoZero"/>
        <c:auto val="1"/>
        <c:lblOffset val="100"/>
        <c:baseTimeUnit val="years"/>
      </c:dateAx>
      <c:valAx>
        <c:axId val="109220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202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370168884887795"/>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64.7</c:v>
                </c:pt>
                <c:pt idx="1">
                  <c:v>62.21</c:v>
                </c:pt>
                <c:pt idx="2">
                  <c:v>81.91</c:v>
                </c:pt>
                <c:pt idx="3">
                  <c:v>75.69</c:v>
                </c:pt>
                <c:pt idx="4">
                  <c:v>78</c:v>
                </c:pt>
              </c:numCache>
            </c:numRef>
          </c:val>
        </c:ser>
        <c:dLbls>
          <c:showLegendKey val="0"/>
          <c:showVal val="0"/>
          <c:showCatName val="0"/>
          <c:showSerName val="0"/>
          <c:showPercent val="0"/>
          <c:showBubbleSize val="0"/>
        </c:dLbls>
        <c:gapWidth val="150"/>
        <c:axId val="105921536"/>
        <c:axId val="105935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5921536"/>
        <c:axId val="105935616"/>
      </c:lineChart>
      <c:dateAx>
        <c:axId val="105921536"/>
        <c:scaling>
          <c:orientation val="minMax"/>
        </c:scaling>
        <c:delete val="1"/>
        <c:axPos val="b"/>
        <c:numFmt formatCode="ge" sourceLinked="1"/>
        <c:majorTickMark val="none"/>
        <c:minorTickMark val="none"/>
        <c:tickLblPos val="none"/>
        <c:crossAx val="105935616"/>
        <c:crosses val="autoZero"/>
        <c:auto val="1"/>
        <c:lblOffset val="100"/>
        <c:baseTimeUnit val="years"/>
      </c:dateAx>
      <c:valAx>
        <c:axId val="105935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921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5946496"/>
        <c:axId val="85591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5946496"/>
        <c:axId val="85591168"/>
      </c:lineChart>
      <c:dateAx>
        <c:axId val="105946496"/>
        <c:scaling>
          <c:orientation val="minMax"/>
        </c:scaling>
        <c:delete val="1"/>
        <c:axPos val="b"/>
        <c:numFmt formatCode="ge" sourceLinked="1"/>
        <c:majorTickMark val="none"/>
        <c:minorTickMark val="none"/>
        <c:tickLblPos val="none"/>
        <c:crossAx val="85591168"/>
        <c:crosses val="autoZero"/>
        <c:auto val="1"/>
        <c:lblOffset val="100"/>
        <c:baseTimeUnit val="years"/>
      </c:dateAx>
      <c:valAx>
        <c:axId val="85591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946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5620224"/>
        <c:axId val="85621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5620224"/>
        <c:axId val="85621760"/>
      </c:lineChart>
      <c:dateAx>
        <c:axId val="85620224"/>
        <c:scaling>
          <c:orientation val="minMax"/>
        </c:scaling>
        <c:delete val="1"/>
        <c:axPos val="b"/>
        <c:numFmt formatCode="ge" sourceLinked="1"/>
        <c:majorTickMark val="none"/>
        <c:minorTickMark val="none"/>
        <c:tickLblPos val="none"/>
        <c:crossAx val="85621760"/>
        <c:crosses val="autoZero"/>
        <c:auto val="1"/>
        <c:lblOffset val="100"/>
        <c:baseTimeUnit val="years"/>
      </c:dateAx>
      <c:valAx>
        <c:axId val="85621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620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6518784"/>
        <c:axId val="106524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6518784"/>
        <c:axId val="106524672"/>
      </c:lineChart>
      <c:dateAx>
        <c:axId val="106518784"/>
        <c:scaling>
          <c:orientation val="minMax"/>
        </c:scaling>
        <c:delete val="1"/>
        <c:axPos val="b"/>
        <c:numFmt formatCode="ge" sourceLinked="1"/>
        <c:majorTickMark val="none"/>
        <c:minorTickMark val="none"/>
        <c:tickLblPos val="none"/>
        <c:crossAx val="106524672"/>
        <c:crosses val="autoZero"/>
        <c:auto val="1"/>
        <c:lblOffset val="100"/>
        <c:baseTimeUnit val="years"/>
      </c:dateAx>
      <c:valAx>
        <c:axId val="106524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518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7419136"/>
        <c:axId val="107420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7419136"/>
        <c:axId val="107420672"/>
      </c:lineChart>
      <c:dateAx>
        <c:axId val="107419136"/>
        <c:scaling>
          <c:orientation val="minMax"/>
        </c:scaling>
        <c:delete val="1"/>
        <c:axPos val="b"/>
        <c:numFmt formatCode="ge" sourceLinked="1"/>
        <c:majorTickMark val="none"/>
        <c:minorTickMark val="none"/>
        <c:tickLblPos val="none"/>
        <c:crossAx val="107420672"/>
        <c:crosses val="autoZero"/>
        <c:auto val="1"/>
        <c:lblOffset val="100"/>
        <c:baseTimeUnit val="years"/>
      </c:dateAx>
      <c:valAx>
        <c:axId val="107420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419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741.29</c:v>
                </c:pt>
                <c:pt idx="1">
                  <c:v>764.87</c:v>
                </c:pt>
                <c:pt idx="2">
                  <c:v>720.39</c:v>
                </c:pt>
                <c:pt idx="3">
                  <c:v>668.35</c:v>
                </c:pt>
                <c:pt idx="4">
                  <c:v>625.75</c:v>
                </c:pt>
              </c:numCache>
            </c:numRef>
          </c:val>
        </c:ser>
        <c:dLbls>
          <c:showLegendKey val="0"/>
          <c:showVal val="0"/>
          <c:showCatName val="0"/>
          <c:showSerName val="0"/>
          <c:showPercent val="0"/>
          <c:showBubbleSize val="0"/>
        </c:dLbls>
        <c:gapWidth val="150"/>
        <c:axId val="107448192"/>
        <c:axId val="107449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745.85</c:v>
                </c:pt>
                <c:pt idx="1">
                  <c:v>705.53</c:v>
                </c:pt>
                <c:pt idx="2">
                  <c:v>685.64</c:v>
                </c:pt>
                <c:pt idx="3">
                  <c:v>665.11</c:v>
                </c:pt>
                <c:pt idx="4">
                  <c:v>642.57000000000005</c:v>
                </c:pt>
              </c:numCache>
            </c:numRef>
          </c:val>
          <c:smooth val="0"/>
        </c:ser>
        <c:dLbls>
          <c:showLegendKey val="0"/>
          <c:showVal val="0"/>
          <c:showCatName val="0"/>
          <c:showSerName val="0"/>
          <c:showPercent val="0"/>
          <c:showBubbleSize val="0"/>
        </c:dLbls>
        <c:marker val="1"/>
        <c:smooth val="0"/>
        <c:axId val="107448192"/>
        <c:axId val="107449728"/>
      </c:lineChart>
      <c:dateAx>
        <c:axId val="107448192"/>
        <c:scaling>
          <c:orientation val="minMax"/>
        </c:scaling>
        <c:delete val="1"/>
        <c:axPos val="b"/>
        <c:numFmt formatCode="ge" sourceLinked="1"/>
        <c:majorTickMark val="none"/>
        <c:minorTickMark val="none"/>
        <c:tickLblPos val="none"/>
        <c:crossAx val="107449728"/>
        <c:crosses val="autoZero"/>
        <c:auto val="1"/>
        <c:lblOffset val="100"/>
        <c:baseTimeUnit val="years"/>
      </c:dateAx>
      <c:valAx>
        <c:axId val="10744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448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77.78</c:v>
                </c:pt>
                <c:pt idx="1">
                  <c:v>69.14</c:v>
                </c:pt>
                <c:pt idx="2">
                  <c:v>71.739999999999995</c:v>
                </c:pt>
                <c:pt idx="3">
                  <c:v>73.02</c:v>
                </c:pt>
                <c:pt idx="4">
                  <c:v>75.8</c:v>
                </c:pt>
              </c:numCache>
            </c:numRef>
          </c:val>
        </c:ser>
        <c:dLbls>
          <c:showLegendKey val="0"/>
          <c:showVal val="0"/>
          <c:showCatName val="0"/>
          <c:showSerName val="0"/>
          <c:showPercent val="0"/>
          <c:showBubbleSize val="0"/>
        </c:dLbls>
        <c:gapWidth val="150"/>
        <c:axId val="106584320"/>
        <c:axId val="10659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89.16</c:v>
                </c:pt>
                <c:pt idx="1">
                  <c:v>89.78</c:v>
                </c:pt>
                <c:pt idx="2">
                  <c:v>88.39</c:v>
                </c:pt>
                <c:pt idx="3">
                  <c:v>85.64</c:v>
                </c:pt>
                <c:pt idx="4">
                  <c:v>94.3</c:v>
                </c:pt>
              </c:numCache>
            </c:numRef>
          </c:val>
          <c:smooth val="0"/>
        </c:ser>
        <c:dLbls>
          <c:showLegendKey val="0"/>
          <c:showVal val="0"/>
          <c:showCatName val="0"/>
          <c:showSerName val="0"/>
          <c:showPercent val="0"/>
          <c:showBubbleSize val="0"/>
        </c:dLbls>
        <c:marker val="1"/>
        <c:smooth val="0"/>
        <c:axId val="106584320"/>
        <c:axId val="106590208"/>
      </c:lineChart>
      <c:dateAx>
        <c:axId val="106584320"/>
        <c:scaling>
          <c:orientation val="minMax"/>
        </c:scaling>
        <c:delete val="1"/>
        <c:axPos val="b"/>
        <c:numFmt formatCode="ge" sourceLinked="1"/>
        <c:majorTickMark val="none"/>
        <c:minorTickMark val="none"/>
        <c:tickLblPos val="none"/>
        <c:crossAx val="106590208"/>
        <c:crosses val="autoZero"/>
        <c:auto val="1"/>
        <c:lblOffset val="100"/>
        <c:baseTimeUnit val="years"/>
      </c:dateAx>
      <c:valAx>
        <c:axId val="10659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584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122.67</c:v>
                </c:pt>
                <c:pt idx="1">
                  <c:v>137.78</c:v>
                </c:pt>
                <c:pt idx="2">
                  <c:v>131.36000000000001</c:v>
                </c:pt>
                <c:pt idx="3">
                  <c:v>131.99</c:v>
                </c:pt>
                <c:pt idx="4">
                  <c:v>127.38</c:v>
                </c:pt>
              </c:numCache>
            </c:numRef>
          </c:val>
        </c:ser>
        <c:dLbls>
          <c:showLegendKey val="0"/>
          <c:showVal val="0"/>
          <c:showCatName val="0"/>
          <c:showSerName val="0"/>
          <c:showPercent val="0"/>
          <c:showBubbleSize val="0"/>
        </c:dLbls>
        <c:gapWidth val="150"/>
        <c:axId val="109119360"/>
        <c:axId val="109120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126.58</c:v>
                </c:pt>
                <c:pt idx="1">
                  <c:v>125.87</c:v>
                </c:pt>
                <c:pt idx="2">
                  <c:v>128.96</c:v>
                </c:pt>
                <c:pt idx="3">
                  <c:v>133</c:v>
                </c:pt>
                <c:pt idx="4">
                  <c:v>120.18</c:v>
                </c:pt>
              </c:numCache>
            </c:numRef>
          </c:val>
          <c:smooth val="0"/>
        </c:ser>
        <c:dLbls>
          <c:showLegendKey val="0"/>
          <c:showVal val="0"/>
          <c:showCatName val="0"/>
          <c:showSerName val="0"/>
          <c:showPercent val="0"/>
          <c:showBubbleSize val="0"/>
        </c:dLbls>
        <c:marker val="1"/>
        <c:smooth val="0"/>
        <c:axId val="109119360"/>
        <c:axId val="109120896"/>
      </c:lineChart>
      <c:dateAx>
        <c:axId val="109119360"/>
        <c:scaling>
          <c:orientation val="minMax"/>
        </c:scaling>
        <c:delete val="1"/>
        <c:axPos val="b"/>
        <c:numFmt formatCode="ge" sourceLinked="1"/>
        <c:majorTickMark val="none"/>
        <c:minorTickMark val="none"/>
        <c:tickLblPos val="none"/>
        <c:crossAx val="109120896"/>
        <c:crosses val="autoZero"/>
        <c:auto val="1"/>
        <c:lblOffset val="100"/>
        <c:baseTimeUnit val="years"/>
      </c:dateAx>
      <c:valAx>
        <c:axId val="109120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11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埼玉県　新座市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公共下水道</v>
      </c>
      <c r="Q8" s="46"/>
      <c r="R8" s="46"/>
      <c r="S8" s="46"/>
      <c r="T8" s="46"/>
      <c r="U8" s="46"/>
      <c r="V8" s="46"/>
      <c r="W8" s="46" t="str">
        <f>データ!L6</f>
        <v>Aa</v>
      </c>
      <c r="X8" s="46"/>
      <c r="Y8" s="46"/>
      <c r="Z8" s="46"/>
      <c r="AA8" s="46"/>
      <c r="AB8" s="46"/>
      <c r="AC8" s="46"/>
      <c r="AD8" s="3"/>
      <c r="AE8" s="3"/>
      <c r="AF8" s="3"/>
      <c r="AG8" s="3"/>
      <c r="AH8" s="3"/>
      <c r="AI8" s="3"/>
      <c r="AJ8" s="3"/>
      <c r="AK8" s="3"/>
      <c r="AL8" s="47">
        <f>データ!R6</f>
        <v>164028</v>
      </c>
      <c r="AM8" s="47"/>
      <c r="AN8" s="47"/>
      <c r="AO8" s="47"/>
      <c r="AP8" s="47"/>
      <c r="AQ8" s="47"/>
      <c r="AR8" s="47"/>
      <c r="AS8" s="47"/>
      <c r="AT8" s="43">
        <f>データ!S6</f>
        <v>22.78</v>
      </c>
      <c r="AU8" s="43"/>
      <c r="AV8" s="43"/>
      <c r="AW8" s="43"/>
      <c r="AX8" s="43"/>
      <c r="AY8" s="43"/>
      <c r="AZ8" s="43"/>
      <c r="BA8" s="43"/>
      <c r="BB8" s="43">
        <f>データ!T6</f>
        <v>7200.53</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92.93</v>
      </c>
      <c r="Q10" s="43"/>
      <c r="R10" s="43"/>
      <c r="S10" s="43"/>
      <c r="T10" s="43"/>
      <c r="U10" s="43"/>
      <c r="V10" s="43"/>
      <c r="W10" s="43">
        <f>データ!P6</f>
        <v>99.19</v>
      </c>
      <c r="X10" s="43"/>
      <c r="Y10" s="43"/>
      <c r="Z10" s="43"/>
      <c r="AA10" s="43"/>
      <c r="AB10" s="43"/>
      <c r="AC10" s="43"/>
      <c r="AD10" s="47">
        <f>データ!Q6</f>
        <v>1609</v>
      </c>
      <c r="AE10" s="47"/>
      <c r="AF10" s="47"/>
      <c r="AG10" s="47"/>
      <c r="AH10" s="47"/>
      <c r="AI10" s="47"/>
      <c r="AJ10" s="47"/>
      <c r="AK10" s="2"/>
      <c r="AL10" s="47">
        <f>データ!U6</f>
        <v>152769</v>
      </c>
      <c r="AM10" s="47"/>
      <c r="AN10" s="47"/>
      <c r="AO10" s="47"/>
      <c r="AP10" s="47"/>
      <c r="AQ10" s="47"/>
      <c r="AR10" s="47"/>
      <c r="AS10" s="47"/>
      <c r="AT10" s="43">
        <f>データ!V6</f>
        <v>13.67</v>
      </c>
      <c r="AU10" s="43"/>
      <c r="AV10" s="43"/>
      <c r="AW10" s="43"/>
      <c r="AX10" s="43"/>
      <c r="AY10" s="43"/>
      <c r="AZ10" s="43"/>
      <c r="BA10" s="43"/>
      <c r="BB10" s="43">
        <f>データ!W6</f>
        <v>11175.49</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112305</v>
      </c>
      <c r="D6" s="31">
        <f t="shared" si="3"/>
        <v>47</v>
      </c>
      <c r="E6" s="31">
        <f t="shared" si="3"/>
        <v>17</v>
      </c>
      <c r="F6" s="31">
        <f t="shared" si="3"/>
        <v>1</v>
      </c>
      <c r="G6" s="31">
        <f t="shared" si="3"/>
        <v>0</v>
      </c>
      <c r="H6" s="31" t="str">
        <f t="shared" si="3"/>
        <v>埼玉県　新座市</v>
      </c>
      <c r="I6" s="31" t="str">
        <f t="shared" si="3"/>
        <v>法非適用</v>
      </c>
      <c r="J6" s="31" t="str">
        <f t="shared" si="3"/>
        <v>下水道事業</v>
      </c>
      <c r="K6" s="31" t="str">
        <f t="shared" si="3"/>
        <v>公共下水道</v>
      </c>
      <c r="L6" s="31" t="str">
        <f t="shared" si="3"/>
        <v>Aa</v>
      </c>
      <c r="M6" s="32" t="str">
        <f t="shared" si="3"/>
        <v>-</v>
      </c>
      <c r="N6" s="32" t="str">
        <f t="shared" si="3"/>
        <v>該当数値なし</v>
      </c>
      <c r="O6" s="32">
        <f t="shared" si="3"/>
        <v>92.93</v>
      </c>
      <c r="P6" s="32">
        <f t="shared" si="3"/>
        <v>99.19</v>
      </c>
      <c r="Q6" s="32">
        <f t="shared" si="3"/>
        <v>1609</v>
      </c>
      <c r="R6" s="32">
        <f t="shared" si="3"/>
        <v>164028</v>
      </c>
      <c r="S6" s="32">
        <f t="shared" si="3"/>
        <v>22.78</v>
      </c>
      <c r="T6" s="32">
        <f t="shared" si="3"/>
        <v>7200.53</v>
      </c>
      <c r="U6" s="32">
        <f t="shared" si="3"/>
        <v>152769</v>
      </c>
      <c r="V6" s="32">
        <f t="shared" si="3"/>
        <v>13.67</v>
      </c>
      <c r="W6" s="32">
        <f t="shared" si="3"/>
        <v>11175.49</v>
      </c>
      <c r="X6" s="33">
        <f>IF(X7="",NA(),X7)</f>
        <v>64.7</v>
      </c>
      <c r="Y6" s="33">
        <f t="shared" ref="Y6:AG6" si="4">IF(Y7="",NA(),Y7)</f>
        <v>62.21</v>
      </c>
      <c r="Z6" s="33">
        <f t="shared" si="4"/>
        <v>81.91</v>
      </c>
      <c r="AA6" s="33">
        <f t="shared" si="4"/>
        <v>75.69</v>
      </c>
      <c r="AB6" s="33">
        <f t="shared" si="4"/>
        <v>78</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741.29</v>
      </c>
      <c r="BF6" s="33">
        <f t="shared" ref="BF6:BN6" si="7">IF(BF7="",NA(),BF7)</f>
        <v>764.87</v>
      </c>
      <c r="BG6" s="33">
        <f t="shared" si="7"/>
        <v>720.39</v>
      </c>
      <c r="BH6" s="33">
        <f t="shared" si="7"/>
        <v>668.35</v>
      </c>
      <c r="BI6" s="33">
        <f t="shared" si="7"/>
        <v>625.75</v>
      </c>
      <c r="BJ6" s="33">
        <f t="shared" si="7"/>
        <v>745.85</v>
      </c>
      <c r="BK6" s="33">
        <f t="shared" si="7"/>
        <v>705.53</v>
      </c>
      <c r="BL6" s="33">
        <f t="shared" si="7"/>
        <v>685.64</v>
      </c>
      <c r="BM6" s="33">
        <f t="shared" si="7"/>
        <v>665.11</v>
      </c>
      <c r="BN6" s="33">
        <f t="shared" si="7"/>
        <v>642.57000000000005</v>
      </c>
      <c r="BO6" s="32" t="str">
        <f>IF(BO7="","",IF(BO7="-","【-】","【"&amp;SUBSTITUTE(TEXT(BO7,"#,##0.00"),"-","△")&amp;"】"))</f>
        <v>【763.62】</v>
      </c>
      <c r="BP6" s="33">
        <f>IF(BP7="",NA(),BP7)</f>
        <v>77.78</v>
      </c>
      <c r="BQ6" s="33">
        <f t="shared" ref="BQ6:BY6" si="8">IF(BQ7="",NA(),BQ7)</f>
        <v>69.14</v>
      </c>
      <c r="BR6" s="33">
        <f t="shared" si="8"/>
        <v>71.739999999999995</v>
      </c>
      <c r="BS6" s="33">
        <f t="shared" si="8"/>
        <v>73.02</v>
      </c>
      <c r="BT6" s="33">
        <f t="shared" si="8"/>
        <v>75.8</v>
      </c>
      <c r="BU6" s="33">
        <f t="shared" si="8"/>
        <v>89.16</v>
      </c>
      <c r="BV6" s="33">
        <f t="shared" si="8"/>
        <v>89.78</v>
      </c>
      <c r="BW6" s="33">
        <f t="shared" si="8"/>
        <v>88.39</v>
      </c>
      <c r="BX6" s="33">
        <f t="shared" si="8"/>
        <v>85.64</v>
      </c>
      <c r="BY6" s="33">
        <f t="shared" si="8"/>
        <v>94.3</v>
      </c>
      <c r="BZ6" s="32" t="str">
        <f>IF(BZ7="","",IF(BZ7="-","【-】","【"&amp;SUBSTITUTE(TEXT(BZ7,"#,##0.00"),"-","△")&amp;"】"))</f>
        <v>【98.53】</v>
      </c>
      <c r="CA6" s="33">
        <f>IF(CA7="",NA(),CA7)</f>
        <v>122.67</v>
      </c>
      <c r="CB6" s="33">
        <f t="shared" ref="CB6:CJ6" si="9">IF(CB7="",NA(),CB7)</f>
        <v>137.78</v>
      </c>
      <c r="CC6" s="33">
        <f t="shared" si="9"/>
        <v>131.36000000000001</v>
      </c>
      <c r="CD6" s="33">
        <f t="shared" si="9"/>
        <v>131.99</v>
      </c>
      <c r="CE6" s="33">
        <f t="shared" si="9"/>
        <v>127.38</v>
      </c>
      <c r="CF6" s="33">
        <f t="shared" si="9"/>
        <v>126.58</v>
      </c>
      <c r="CG6" s="33">
        <f t="shared" si="9"/>
        <v>125.87</v>
      </c>
      <c r="CH6" s="33">
        <f t="shared" si="9"/>
        <v>128.96</v>
      </c>
      <c r="CI6" s="33">
        <f t="shared" si="9"/>
        <v>133</v>
      </c>
      <c r="CJ6" s="33">
        <f t="shared" si="9"/>
        <v>120.18</v>
      </c>
      <c r="CK6" s="32" t="str">
        <f>IF(CK7="","",IF(CK7="-","【-】","【"&amp;SUBSTITUTE(TEXT(CK7,"#,##0.00"),"-","△")&amp;"】"))</f>
        <v>【139.70】</v>
      </c>
      <c r="CL6" s="33" t="str">
        <f>IF(CL7="",NA(),CL7)</f>
        <v>-</v>
      </c>
      <c r="CM6" s="33" t="str">
        <f t="shared" ref="CM6:CU6" si="10">IF(CM7="",NA(),CM7)</f>
        <v>-</v>
      </c>
      <c r="CN6" s="33" t="str">
        <f t="shared" si="10"/>
        <v>-</v>
      </c>
      <c r="CO6" s="33" t="str">
        <f t="shared" si="10"/>
        <v>-</v>
      </c>
      <c r="CP6" s="33" t="str">
        <f t="shared" si="10"/>
        <v>-</v>
      </c>
      <c r="CQ6" s="33">
        <f t="shared" si="10"/>
        <v>67.180000000000007</v>
      </c>
      <c r="CR6" s="33">
        <f t="shared" si="10"/>
        <v>67.540000000000006</v>
      </c>
      <c r="CS6" s="33">
        <f t="shared" si="10"/>
        <v>67.61</v>
      </c>
      <c r="CT6" s="33">
        <f t="shared" si="10"/>
        <v>64.81</v>
      </c>
      <c r="CU6" s="33">
        <f t="shared" si="10"/>
        <v>64.81</v>
      </c>
      <c r="CV6" s="32" t="str">
        <f>IF(CV7="","",IF(CV7="-","【-】","【"&amp;SUBSTITUTE(TEXT(CV7,"#,##0.00"),"-","△")&amp;"】"))</f>
        <v>【60.01】</v>
      </c>
      <c r="CW6" s="33">
        <f>IF(CW7="",NA(),CW7)</f>
        <v>98.71</v>
      </c>
      <c r="CX6" s="33">
        <f t="shared" ref="CX6:DF6" si="11">IF(CX7="",NA(),CX7)</f>
        <v>98.69</v>
      </c>
      <c r="CY6" s="33">
        <f t="shared" si="11"/>
        <v>98.7</v>
      </c>
      <c r="CZ6" s="33">
        <f t="shared" si="11"/>
        <v>98.7</v>
      </c>
      <c r="DA6" s="33">
        <f t="shared" si="11"/>
        <v>98.69</v>
      </c>
      <c r="DB6" s="33">
        <f t="shared" si="11"/>
        <v>96.32</v>
      </c>
      <c r="DC6" s="33">
        <f t="shared" si="11"/>
        <v>96.48</v>
      </c>
      <c r="DD6" s="33">
        <f t="shared" si="11"/>
        <v>96.64</v>
      </c>
      <c r="DE6" s="33">
        <f t="shared" si="11"/>
        <v>96.76</v>
      </c>
      <c r="DF6" s="33">
        <f t="shared" si="11"/>
        <v>96.89</v>
      </c>
      <c r="DG6" s="32" t="str">
        <f>IF(DG7="","",IF(DG7="-","【-】","【"&amp;SUBSTITUTE(TEXT(DG7,"#,##0.00"),"-","△")&amp;"】"))</f>
        <v>【94.73】</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3">
        <f t="shared" si="14"/>
        <v>0.02</v>
      </c>
      <c r="EI6" s="33">
        <f t="shared" si="14"/>
        <v>0.1</v>
      </c>
      <c r="EJ6" s="33">
        <f t="shared" si="14"/>
        <v>0.1</v>
      </c>
      <c r="EK6" s="33">
        <f t="shared" si="14"/>
        <v>0.11</v>
      </c>
      <c r="EL6" s="33">
        <f t="shared" si="14"/>
        <v>0.22</v>
      </c>
      <c r="EM6" s="33">
        <f t="shared" si="14"/>
        <v>0.13</v>
      </c>
      <c r="EN6" s="32" t="str">
        <f>IF(EN7="","",IF(EN7="-","【-】","【"&amp;SUBSTITUTE(TEXT(EN7,"#,##0.00"),"-","△")&amp;"】"))</f>
        <v>【0.23】</v>
      </c>
    </row>
    <row r="7" spans="1:144" s="34" customFormat="1">
      <c r="A7" s="26"/>
      <c r="B7" s="35">
        <v>2015</v>
      </c>
      <c r="C7" s="35">
        <v>112305</v>
      </c>
      <c r="D7" s="35">
        <v>47</v>
      </c>
      <c r="E7" s="35">
        <v>17</v>
      </c>
      <c r="F7" s="35">
        <v>1</v>
      </c>
      <c r="G7" s="35">
        <v>0</v>
      </c>
      <c r="H7" s="35" t="s">
        <v>96</v>
      </c>
      <c r="I7" s="35" t="s">
        <v>97</v>
      </c>
      <c r="J7" s="35" t="s">
        <v>98</v>
      </c>
      <c r="K7" s="35" t="s">
        <v>99</v>
      </c>
      <c r="L7" s="35" t="s">
        <v>100</v>
      </c>
      <c r="M7" s="36" t="s">
        <v>101</v>
      </c>
      <c r="N7" s="36" t="s">
        <v>102</v>
      </c>
      <c r="O7" s="36">
        <v>92.93</v>
      </c>
      <c r="P7" s="36">
        <v>99.19</v>
      </c>
      <c r="Q7" s="36">
        <v>1609</v>
      </c>
      <c r="R7" s="36">
        <v>164028</v>
      </c>
      <c r="S7" s="36">
        <v>22.78</v>
      </c>
      <c r="T7" s="36">
        <v>7200.53</v>
      </c>
      <c r="U7" s="36">
        <v>152769</v>
      </c>
      <c r="V7" s="36">
        <v>13.67</v>
      </c>
      <c r="W7" s="36">
        <v>11175.49</v>
      </c>
      <c r="X7" s="36">
        <v>64.7</v>
      </c>
      <c r="Y7" s="36">
        <v>62.21</v>
      </c>
      <c r="Z7" s="36">
        <v>81.91</v>
      </c>
      <c r="AA7" s="36">
        <v>75.69</v>
      </c>
      <c r="AB7" s="36">
        <v>78</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741.29</v>
      </c>
      <c r="BF7" s="36">
        <v>764.87</v>
      </c>
      <c r="BG7" s="36">
        <v>720.39</v>
      </c>
      <c r="BH7" s="36">
        <v>668.35</v>
      </c>
      <c r="BI7" s="36">
        <v>625.75</v>
      </c>
      <c r="BJ7" s="36">
        <v>745.85</v>
      </c>
      <c r="BK7" s="36">
        <v>705.53</v>
      </c>
      <c r="BL7" s="36">
        <v>685.64</v>
      </c>
      <c r="BM7" s="36">
        <v>665.11</v>
      </c>
      <c r="BN7" s="36">
        <v>642.57000000000005</v>
      </c>
      <c r="BO7" s="36">
        <v>763.62</v>
      </c>
      <c r="BP7" s="36">
        <v>77.78</v>
      </c>
      <c r="BQ7" s="36">
        <v>69.14</v>
      </c>
      <c r="BR7" s="36">
        <v>71.739999999999995</v>
      </c>
      <c r="BS7" s="36">
        <v>73.02</v>
      </c>
      <c r="BT7" s="36">
        <v>75.8</v>
      </c>
      <c r="BU7" s="36">
        <v>89.16</v>
      </c>
      <c r="BV7" s="36">
        <v>89.78</v>
      </c>
      <c r="BW7" s="36">
        <v>88.39</v>
      </c>
      <c r="BX7" s="36">
        <v>85.64</v>
      </c>
      <c r="BY7" s="36">
        <v>94.3</v>
      </c>
      <c r="BZ7" s="36">
        <v>98.53</v>
      </c>
      <c r="CA7" s="36">
        <v>122.67</v>
      </c>
      <c r="CB7" s="36">
        <v>137.78</v>
      </c>
      <c r="CC7" s="36">
        <v>131.36000000000001</v>
      </c>
      <c r="CD7" s="36">
        <v>131.99</v>
      </c>
      <c r="CE7" s="36">
        <v>127.38</v>
      </c>
      <c r="CF7" s="36">
        <v>126.58</v>
      </c>
      <c r="CG7" s="36">
        <v>125.87</v>
      </c>
      <c r="CH7" s="36">
        <v>128.96</v>
      </c>
      <c r="CI7" s="36">
        <v>133</v>
      </c>
      <c r="CJ7" s="36">
        <v>120.18</v>
      </c>
      <c r="CK7" s="36">
        <v>139.69999999999999</v>
      </c>
      <c r="CL7" s="36" t="s">
        <v>101</v>
      </c>
      <c r="CM7" s="36" t="s">
        <v>101</v>
      </c>
      <c r="CN7" s="36" t="s">
        <v>101</v>
      </c>
      <c r="CO7" s="36" t="s">
        <v>101</v>
      </c>
      <c r="CP7" s="36" t="s">
        <v>101</v>
      </c>
      <c r="CQ7" s="36">
        <v>67.180000000000007</v>
      </c>
      <c r="CR7" s="36">
        <v>67.540000000000006</v>
      </c>
      <c r="CS7" s="36">
        <v>67.61</v>
      </c>
      <c r="CT7" s="36">
        <v>64.81</v>
      </c>
      <c r="CU7" s="36">
        <v>64.81</v>
      </c>
      <c r="CV7" s="36">
        <v>60.01</v>
      </c>
      <c r="CW7" s="36">
        <v>98.71</v>
      </c>
      <c r="CX7" s="36">
        <v>98.69</v>
      </c>
      <c r="CY7" s="36">
        <v>98.7</v>
      </c>
      <c r="CZ7" s="36">
        <v>98.7</v>
      </c>
      <c r="DA7" s="36">
        <v>98.69</v>
      </c>
      <c r="DB7" s="36">
        <v>96.32</v>
      </c>
      <c r="DC7" s="36">
        <v>96.48</v>
      </c>
      <c r="DD7" s="36">
        <v>96.64</v>
      </c>
      <c r="DE7" s="36">
        <v>96.76</v>
      </c>
      <c r="DF7" s="36">
        <v>96.89</v>
      </c>
      <c r="DG7" s="36">
        <v>94.73</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0.02</v>
      </c>
      <c r="EI7" s="36">
        <v>0.1</v>
      </c>
      <c r="EJ7" s="36">
        <v>0.1</v>
      </c>
      <c r="EK7" s="36">
        <v>0.11</v>
      </c>
      <c r="EL7" s="36">
        <v>0.22</v>
      </c>
      <c r="EM7" s="36">
        <v>0.13</v>
      </c>
      <c r="EN7" s="36">
        <v>0.23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埼玉県</cp:lastModifiedBy>
  <cp:lastPrinted>2017-02-15T05:02:53Z</cp:lastPrinted>
  <dcterms:created xsi:type="dcterms:W3CDTF">2017-02-08T02:47:17Z</dcterms:created>
  <dcterms:modified xsi:type="dcterms:W3CDTF">2017-02-21T00:53:59Z</dcterms:modified>
  <cp:category/>
</cp:coreProperties>
</file>