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C10" i="5" l="1"/>
  <c r="D10" i="5"/>
  <c r="E10" i="5"/>
  <c r="B10" i="5"/>
</calcChain>
</file>

<file path=xl/sharedStrings.xml><?xml version="1.0" encoding="utf-8"?>
<sst xmlns="http://schemas.openxmlformats.org/spreadsheetml/2006/main" count="246" uniqueCount="111">
  <si>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</si>
  <si>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</si>
  <si>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</si>
  <si>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</si>
  <si>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</si>
  <si>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</si>
  <si>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</si>
  <si>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</si>
  <si>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</si>
  <si>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</si>
  <si>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</si>
  <si>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</si>
  <si>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</si>
  <si>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</si>
  <si>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</si>
  <si>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</si>
  <si>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</si>
  <si>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</si>
  <si>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</si>
  <si>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</si>
  <si>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</si>
  <si>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</si>
  <si>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</si>
  <si>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</si>
  <si>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</si>
  <si>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</si>
  <si>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</si>
  <si>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</si>
  <si>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</si>
  <si>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</si>
  <si>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</si>
  <si>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</si>
  <si>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</si>
  <si>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</si>
  <si>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</si>
  <si>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</si>
  <si>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</si>
  <si>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</si>
  <si>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</si>
  <si>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</si>
  <si>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</si>
  <si>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</si>
  <si>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</si>
  <si>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</si>
  <si>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</si>
  <si>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</si>
  <si>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</si>
  <si>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</si>
  <si>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</si>
  <si>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</si>
  <si>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</si>
  <si>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</si>
  <si>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</si>
  <si>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</si>
  <si>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</si>
  <si>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</si>
  <si>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</si>
  <si>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</si>
  <si>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</si>
  <si>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</si>
  <si>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</si>
  <si>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</si>
  <si>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</si>
  <si>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</si>
  <si>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</si>
  <si>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</si>
  <si>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</si>
  <si>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</si>
  <si>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</si>
  <si>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</si>
  <si>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</si>
  <si>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</si>
  <si>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</si>
  <si>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</si>
  <si>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</si>
  <si>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</si>
  <si>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</si>
  <si>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</si>
  <si>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</si>
  <si>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</si>
  <si>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</si>
  <si>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</si>
  <si>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</si>
  <si>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</si>
  <si>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</si>
  <si>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</si>
  <si>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</si>
  <si>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</si>
  <si>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</si>
  <si>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</si>
  <si>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</si>
  <si>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</si>
  <si>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</si>
  <si>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</si>
  <si>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</si>
  <si>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</si>
  <si>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嵐山町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</si>
  <si>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</si>
  <si>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</si>
  <si>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</si>
  <si>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</si>
  <si>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</si>
  <si>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</si>
  <si>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</si>
  <si>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</si>
  <si>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</si>
  <si>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</si>
  <si>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</si>
  <si>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町管理型浄化槽整備事業開始から新築、増改築及び転換により整備を実施した浄化槽については該当はない。町管理型に移管を行った合併処理浄化槽（寄附浄化槽）については、それぞれの設置年度が異なることから今後老朽化対策を検討する必要がある。</t>
    <rPh sb="0" eb="1">
      <t>マチ</t>
    </rPh>
    <rPh sb="1" eb="4">
      <t>カンリガタ</t>
    </rPh>
    <rPh sb="4" eb="7">
      <t>ジョウカソウ</t>
    </rPh>
    <rPh sb="7" eb="9">
      <t>セイビ</t>
    </rPh>
    <rPh sb="9" eb="11">
      <t>ジギョウ</t>
    </rPh>
    <rPh sb="11" eb="13">
      <t>カイシ</t>
    </rPh>
    <rPh sb="15" eb="17">
      <t>シンチク</t>
    </rPh>
    <rPh sb="18" eb="19">
      <t>ゾウ</t>
    </rPh>
    <rPh sb="19" eb="21">
      <t>カイチク</t>
    </rPh>
    <rPh sb="21" eb="22">
      <t>オヨ</t>
    </rPh>
    <rPh sb="23" eb="25">
      <t>テンカン</t>
    </rPh>
    <rPh sb="28" eb="30">
      <t>セイビ</t>
    </rPh>
    <rPh sb="31" eb="33">
      <t>ジッシ</t>
    </rPh>
    <rPh sb="35" eb="38">
      <t>ジョウカソウ</t>
    </rPh>
    <rPh sb="43" eb="45">
      <t>ガイトウ</t>
    </rPh>
    <rPh sb="49" eb="50">
      <t>マチ</t>
    </rPh>
    <rPh sb="50" eb="53">
      <t>カンリガタ</t>
    </rPh>
    <rPh sb="54" eb="56">
      <t>イカン</t>
    </rPh>
    <rPh sb="57" eb="58">
      <t>オコナ</t>
    </rPh>
    <rPh sb="60" eb="67">
      <t>ガッペイ</t>
    </rPh>
    <rPh sb="68" eb="70">
      <t>キフ</t>
    </rPh>
    <rPh sb="70" eb="73">
      <t>ジョウカソウ</t>
    </rPh>
    <rPh sb="85" eb="87">
      <t>セッチ</t>
    </rPh>
    <rPh sb="87" eb="89">
      <t>ネンド</t>
    </rPh>
    <rPh sb="90" eb="91">
      <t>コト</t>
    </rPh>
    <rPh sb="97" eb="99">
      <t>コンゴ</t>
    </rPh>
    <rPh sb="99" eb="102">
      <t>ロウキュウカ</t>
    </rPh>
    <rPh sb="102" eb="104">
      <t>タイサク</t>
    </rPh>
    <rPh sb="105" eb="107">
      <t>ケントウ</t>
    </rPh>
    <rPh sb="109" eb="111">
      <t>ヒツヨウ</t>
    </rPh>
    <phoneticPr fontId="4"/>
  </si>
  <si>
    <t>中長期的な事業計画、財政計画を立て、今後も浄化槽整備区域の生活環境の向上及び河川や水路等、公共用水域の水質向上を目的とする町管理型浄化槽整備事業を推進し、適正な浄化槽使用料収入により安定した事業運営を図る。</t>
    <rPh sb="0" eb="4">
      <t>チュウチョウキテキ</t>
    </rPh>
    <rPh sb="5" eb="7">
      <t>ジギョウ</t>
    </rPh>
    <rPh sb="7" eb="9">
      <t>ケイカク</t>
    </rPh>
    <rPh sb="10" eb="12">
      <t>ザイセイ</t>
    </rPh>
    <rPh sb="12" eb="14">
      <t>ケイカク</t>
    </rPh>
    <rPh sb="15" eb="16">
      <t>タ</t>
    </rPh>
    <rPh sb="18" eb="20">
      <t>コンゴ</t>
    </rPh>
    <rPh sb="21" eb="24">
      <t>ジョウカソウ</t>
    </rPh>
    <rPh sb="24" eb="26">
      <t>セイビ</t>
    </rPh>
    <rPh sb="26" eb="28">
      <t>クイキ</t>
    </rPh>
    <rPh sb="29" eb="31">
      <t>セイカツ</t>
    </rPh>
    <rPh sb="31" eb="33">
      <t>カンキョウ</t>
    </rPh>
    <rPh sb="34" eb="36">
      <t>コウジョウ</t>
    </rPh>
    <rPh sb="36" eb="37">
      <t>オヨ</t>
    </rPh>
    <rPh sb="38" eb="40">
      <t>カセン</t>
    </rPh>
    <rPh sb="41" eb="44">
      <t>スイロトウ</t>
    </rPh>
    <rPh sb="45" eb="48">
      <t>コウキョウヨウ</t>
    </rPh>
    <rPh sb="48" eb="50">
      <t>スイイキ</t>
    </rPh>
    <rPh sb="51" eb="53">
      <t>スイシツ</t>
    </rPh>
    <rPh sb="53" eb="55">
      <t>コウジョウ</t>
    </rPh>
    <rPh sb="56" eb="58">
      <t>モクテキ</t>
    </rPh>
    <rPh sb="61" eb="62">
      <t>マチ</t>
    </rPh>
    <rPh sb="62" eb="65">
      <t>カンリガタ</t>
    </rPh>
    <rPh sb="65" eb="68">
      <t>ジョウカソウ</t>
    </rPh>
    <rPh sb="68" eb="70">
      <t>セイビ</t>
    </rPh>
    <rPh sb="70" eb="72">
      <t>ジギョウ</t>
    </rPh>
    <rPh sb="73" eb="75">
      <t>スイシン</t>
    </rPh>
    <rPh sb="77" eb="79">
      <t>テキセイ</t>
    </rPh>
    <rPh sb="80" eb="83">
      <t>ジョウカソウ</t>
    </rPh>
    <rPh sb="83" eb="85">
      <t>シヨウ</t>
    </rPh>
    <rPh sb="85" eb="86">
      <t>リョウ</t>
    </rPh>
    <rPh sb="86" eb="88">
      <t>シュウニュウ</t>
    </rPh>
    <rPh sb="91" eb="93">
      <t>アンテイ</t>
    </rPh>
    <rPh sb="95" eb="97">
      <t>ジギョウ</t>
    </rPh>
    <rPh sb="97" eb="99">
      <t>ウンエイ</t>
    </rPh>
    <rPh sb="100" eb="101">
      <t>ハカ</t>
    </rPh>
    <phoneticPr fontId="4"/>
  </si>
  <si>
    <t>PFI方式による町管理型浄化槽整備事業開始年度の平成２４年度は、使用料収入が発生しないため全ての率が突出している。　　　　　　　　　　　　　　　　　　　　　　　　　　　　　　　　　　　　　　　　　　　　　　　　　①収益的収支比率　　　　　　　　　　　　　　　　　　　　　　　　　　　　　　　　　　　　　　　　　　　地方債の元金償還が据置期間中であるため比率は安定しているが、償還開始後は使用料収入増加などの取組が必要である。　　　　　　　　　　　　　　　　　　　　　　　　　　　　　　　　　　　　　　　④企業債残高対事業規模比率　　　　　　　　　　　　　　　　　　　　　　　　　　　　　　　　　　　事業開始から間もないこともあり減少傾向にあるが、整備が進むことにより使用料増収はあるものの地方債発行額が増すため、比率は徐々に上昇するものと考えられる。　　　　　　　　　　　　　　　　　　　　　　　　　　　　　　　　　　　　　　　　　　　　　⑤経費回収率　　　　　　　　　　　　　　　　　　　　　　　　　　　　　　　　　　　　　　　　　　　　　　　　　使用料収入に対して浄化槽維持管理費が倍であることを示しているため、整備の進捗に併せて使用料収入は徐々に増加していくと考えられるが、維持管理費も増加するためその費用節減方法を検討する必要がある。　　　　　　　　　　　　　　　　　　　　　　　　　　　　　　　　　　　　　　　　　　　　　　　　　　　　　　　　　　　　　⑥汚水処理原価　　　　　　　　　　　　　　　　　　　　　　　　　　　　　　　　　維持管理基数の増加により使用料収入も増加し、原価は年々減少している。類似団体値より低い状態であるため、料金改定も含めた使用料収入の確保を検討する必要がある。　　　　　　　　　　　　　　　　　　　　　　　　　　　　　　　　　　　　　　　　　　　　　　　　　　　　　⑦施設利用率　　　　　　　　　　　　　　　　　　　　　　　　　　　　　　　　　　　　　　　　　　　　　　　　　浄化槽の排水処理能力のうちどの程度使っているかを示す指標で、類似団体値と比較して約15％程低い状況にある。　　　　　　　　　　　　　　　　　　　　　　　　　　　　　　　　　　　　　　　　　　　　　　　　　　　　　　　　　　　　　　⑧水洗化率　　　　　　　　　　　　　　　　　　　　　　　　　　　　　　　　　　　　　　　　　　　　　　事業の進捗状況により徐々に上昇しているため、整備速度を減速させぬよう推進する必要がある。</t>
    <rPh sb="3" eb="5">
      <t>ホウシキ</t>
    </rPh>
    <rPh sb="8" eb="9">
      <t>マチ</t>
    </rPh>
    <rPh sb="9" eb="12">
      <t>カンリガタ</t>
    </rPh>
    <rPh sb="12" eb="15">
      <t>ジョウカソウ</t>
    </rPh>
    <rPh sb="15" eb="17">
      <t>セイビ</t>
    </rPh>
    <rPh sb="17" eb="19">
      <t>ジギョウ</t>
    </rPh>
    <rPh sb="19" eb="21">
      <t>カイシ</t>
    </rPh>
    <rPh sb="21" eb="23">
      <t>ネンド</t>
    </rPh>
    <rPh sb="24" eb="26">
      <t>ヘイセイ</t>
    </rPh>
    <rPh sb="28" eb="30">
      <t>ネンド</t>
    </rPh>
    <rPh sb="32" eb="34">
      <t>シヨウ</t>
    </rPh>
    <rPh sb="34" eb="35">
      <t>リョウ</t>
    </rPh>
    <rPh sb="35" eb="37">
      <t>シュウニュウ</t>
    </rPh>
    <rPh sb="38" eb="40">
      <t>ハッセイ</t>
    </rPh>
    <rPh sb="45" eb="46">
      <t>スベ</t>
    </rPh>
    <rPh sb="48" eb="49">
      <t>リツ</t>
    </rPh>
    <rPh sb="50" eb="52">
      <t>トッシュツ</t>
    </rPh>
    <rPh sb="107" eb="110">
      <t>シュウエキテキ</t>
    </rPh>
    <rPh sb="110" eb="112">
      <t>シュウシ</t>
    </rPh>
    <rPh sb="112" eb="114">
      <t>ヒリツ</t>
    </rPh>
    <rPh sb="157" eb="160">
      <t>チホウサイ</t>
    </rPh>
    <rPh sb="161" eb="163">
      <t>ガンキン</t>
    </rPh>
    <rPh sb="163" eb="165">
      <t>ショウカン</t>
    </rPh>
    <rPh sb="166" eb="167">
      <t>ス</t>
    </rPh>
    <rPh sb="167" eb="168">
      <t>オ</t>
    </rPh>
    <rPh sb="168" eb="170">
      <t>キカン</t>
    </rPh>
    <rPh sb="170" eb="171">
      <t>チュウ</t>
    </rPh>
    <rPh sb="176" eb="178">
      <t>ヒリツ</t>
    </rPh>
    <rPh sb="179" eb="181">
      <t>アンテイ</t>
    </rPh>
    <rPh sb="187" eb="189">
      <t>ショウカン</t>
    </rPh>
    <rPh sb="189" eb="192">
      <t>カイシゴ</t>
    </rPh>
    <rPh sb="193" eb="195">
      <t>シヨウ</t>
    </rPh>
    <rPh sb="195" eb="196">
      <t>リョウ</t>
    </rPh>
    <rPh sb="196" eb="198">
      <t>シュウニュウ</t>
    </rPh>
    <rPh sb="198" eb="200">
      <t>ゾウカ</t>
    </rPh>
    <rPh sb="203" eb="205">
      <t>トリクミ</t>
    </rPh>
    <rPh sb="206" eb="208">
      <t>ヒツヨウ</t>
    </rPh>
    <rPh sb="252" eb="254">
      <t>キギョウ</t>
    </rPh>
    <rPh sb="254" eb="255">
      <t>サイ</t>
    </rPh>
    <rPh sb="255" eb="257">
      <t>ザンダカ</t>
    </rPh>
    <rPh sb="257" eb="258">
      <t>タイ</t>
    </rPh>
    <rPh sb="258" eb="260">
      <t>ジギョウ</t>
    </rPh>
    <rPh sb="260" eb="262">
      <t>キボ</t>
    </rPh>
    <rPh sb="262" eb="264">
      <t>ヒリツ</t>
    </rPh>
    <rPh sb="299" eb="301">
      <t>ジギョウ</t>
    </rPh>
    <rPh sb="301" eb="303">
      <t>カイシ</t>
    </rPh>
    <rPh sb="305" eb="306">
      <t>マ</t>
    </rPh>
    <rPh sb="314" eb="316">
      <t>ゲンショウ</t>
    </rPh>
    <rPh sb="316" eb="318">
      <t>ケイコウ</t>
    </rPh>
    <rPh sb="323" eb="325">
      <t>セイビ</t>
    </rPh>
    <rPh sb="326" eb="327">
      <t>スス</t>
    </rPh>
    <rPh sb="333" eb="335">
      <t>シヨウ</t>
    </rPh>
    <rPh sb="335" eb="336">
      <t>リョウ</t>
    </rPh>
    <rPh sb="336" eb="338">
      <t>ゾウシュウ</t>
    </rPh>
    <rPh sb="344" eb="347">
      <t>チホウサイ</t>
    </rPh>
    <rPh sb="347" eb="349">
      <t>ハッコウ</t>
    </rPh>
    <rPh sb="349" eb="350">
      <t>ガク</t>
    </rPh>
    <rPh sb="351" eb="352">
      <t>マ</t>
    </rPh>
    <rPh sb="356" eb="358">
      <t>ヒリツ</t>
    </rPh>
    <rPh sb="359" eb="361">
      <t>ジョジョ</t>
    </rPh>
    <rPh sb="362" eb="364">
      <t>ジョウショウ</t>
    </rPh>
    <rPh sb="369" eb="370">
      <t>カンガ</t>
    </rPh>
    <rPh sb="421" eb="423">
      <t>ケイヒ</t>
    </rPh>
    <rPh sb="423" eb="425">
      <t>カイシュウ</t>
    </rPh>
    <rPh sb="425" eb="426">
      <t>リツ</t>
    </rPh>
    <rPh sb="475" eb="477">
      <t>シヨウ</t>
    </rPh>
    <rPh sb="477" eb="478">
      <t>リョウ</t>
    </rPh>
    <rPh sb="478" eb="480">
      <t>シュウニュウ</t>
    </rPh>
    <rPh sb="481" eb="482">
      <t>タイ</t>
    </rPh>
    <rPh sb="484" eb="487">
      <t>ジョウカソウ</t>
    </rPh>
    <rPh sb="487" eb="489">
      <t>イジ</t>
    </rPh>
    <rPh sb="489" eb="491">
      <t>カンリ</t>
    </rPh>
    <rPh sb="491" eb="492">
      <t>ヒ</t>
    </rPh>
    <rPh sb="493" eb="494">
      <t>バイ</t>
    </rPh>
    <rPh sb="500" eb="501">
      <t>シメ</t>
    </rPh>
    <rPh sb="508" eb="510">
      <t>セイビ</t>
    </rPh>
    <rPh sb="511" eb="513">
      <t>シンチョク</t>
    </rPh>
    <rPh sb="514" eb="515">
      <t>アワ</t>
    </rPh>
    <rPh sb="517" eb="519">
      <t>シヨウ</t>
    </rPh>
    <rPh sb="519" eb="520">
      <t>リョウ</t>
    </rPh>
    <rPh sb="520" eb="522">
      <t>シュウニュウ</t>
    </rPh>
    <rPh sb="523" eb="525">
      <t>ジョジョ</t>
    </rPh>
    <rPh sb="526" eb="528">
      <t>ゾウカ</t>
    </rPh>
    <rPh sb="533" eb="534">
      <t>カンガ</t>
    </rPh>
    <rPh sb="540" eb="542">
      <t>イジ</t>
    </rPh>
    <rPh sb="542" eb="544">
      <t>カンリ</t>
    </rPh>
    <rPh sb="544" eb="545">
      <t>ヒ</t>
    </rPh>
    <rPh sb="546" eb="548">
      <t>ゾウカ</t>
    </rPh>
    <rPh sb="554" eb="556">
      <t>ヒヨウ</t>
    </rPh>
    <rPh sb="556" eb="558">
      <t>セツゲン</t>
    </rPh>
    <rPh sb="558" eb="560">
      <t>ホウホウ</t>
    </rPh>
    <rPh sb="561" eb="563">
      <t>ケントウ</t>
    </rPh>
    <rPh sb="565" eb="567">
      <t>ヒツヨウ</t>
    </rPh>
    <rPh sb="633" eb="635">
      <t>オスイ</t>
    </rPh>
    <rPh sb="635" eb="637">
      <t>ショリ</t>
    </rPh>
    <rPh sb="637" eb="639">
      <t>ゲンカ</t>
    </rPh>
    <rPh sb="672" eb="674">
      <t>イジ</t>
    </rPh>
    <rPh sb="674" eb="676">
      <t>カンリ</t>
    </rPh>
    <rPh sb="676" eb="678">
      <t>キスウ</t>
    </rPh>
    <rPh sb="679" eb="681">
      <t>ゾウカ</t>
    </rPh>
    <rPh sb="684" eb="686">
      <t>シヨウ</t>
    </rPh>
    <rPh sb="686" eb="687">
      <t>リョウ</t>
    </rPh>
    <rPh sb="687" eb="689">
      <t>シュウニュウ</t>
    </rPh>
    <rPh sb="690" eb="692">
      <t>ゾウカ</t>
    </rPh>
    <rPh sb="694" eb="696">
      <t>ゲンカ</t>
    </rPh>
    <rPh sb="697" eb="699">
      <t>ネンネン</t>
    </rPh>
    <rPh sb="699" eb="701">
      <t>ゲンショウ</t>
    </rPh>
    <rPh sb="706" eb="708">
      <t>ルイジ</t>
    </rPh>
    <rPh sb="708" eb="710">
      <t>ダンタイ</t>
    </rPh>
    <rPh sb="710" eb="711">
      <t>チ</t>
    </rPh>
    <rPh sb="713" eb="714">
      <t>ヒク</t>
    </rPh>
    <rPh sb="715" eb="717">
      <t>ジョウタイ</t>
    </rPh>
    <rPh sb="723" eb="725">
      <t>リョウキン</t>
    </rPh>
    <rPh sb="725" eb="727">
      <t>カイテイ</t>
    </rPh>
    <rPh sb="728" eb="729">
      <t>フク</t>
    </rPh>
    <rPh sb="731" eb="733">
      <t>シヨウ</t>
    </rPh>
    <rPh sb="733" eb="734">
      <t>リョウ</t>
    </rPh>
    <rPh sb="734" eb="736">
      <t>シュウニュウ</t>
    </rPh>
    <rPh sb="737" eb="739">
      <t>カクホ</t>
    </rPh>
    <rPh sb="740" eb="742">
      <t>ケントウ</t>
    </rPh>
    <rPh sb="744" eb="746">
      <t>ヒツヨウ</t>
    </rPh>
    <rPh sb="804" eb="806">
      <t>シセツ</t>
    </rPh>
    <rPh sb="806" eb="809">
      <t>リヨウリツ</t>
    </rPh>
    <rPh sb="858" eb="861">
      <t>ジョウカソウ</t>
    </rPh>
    <rPh sb="862" eb="864">
      <t>ハイスイ</t>
    </rPh>
    <rPh sb="864" eb="866">
      <t>ショリ</t>
    </rPh>
    <rPh sb="866" eb="868">
      <t>ノウリョク</t>
    </rPh>
    <rPh sb="873" eb="875">
      <t>テイド</t>
    </rPh>
    <rPh sb="875" eb="876">
      <t>ツカ</t>
    </rPh>
    <rPh sb="882" eb="883">
      <t>シメ</t>
    </rPh>
    <rPh sb="884" eb="886">
      <t>シヒョウ</t>
    </rPh>
    <rPh sb="888" eb="890">
      <t>ルイジ</t>
    </rPh>
    <rPh sb="890" eb="892">
      <t>ダンタイ</t>
    </rPh>
    <rPh sb="892" eb="893">
      <t>チ</t>
    </rPh>
    <rPh sb="894" eb="896">
      <t>ヒカク</t>
    </rPh>
    <rPh sb="898" eb="899">
      <t>ヤク</t>
    </rPh>
    <rPh sb="902" eb="903">
      <t>ホド</t>
    </rPh>
    <rPh sb="903" eb="904">
      <t>ヒク</t>
    </rPh>
    <rPh sb="905" eb="907">
      <t>ジョウキョウ</t>
    </rPh>
    <rPh sb="974" eb="977">
      <t>スイセンカ</t>
    </rPh>
    <rPh sb="977" eb="978">
      <t>リツ</t>
    </rPh>
    <rPh sb="1024" eb="1026">
      <t>ジギョウ</t>
    </rPh>
    <rPh sb="1027" eb="1029">
      <t>シンチョク</t>
    </rPh>
    <rPh sb="1029" eb="1031">
      <t>ジョウキョウ</t>
    </rPh>
    <rPh sb="1034" eb="1036">
      <t>ジョジョ</t>
    </rPh>
    <rPh sb="1037" eb="1039">
      <t>ジョウショウ</t>
    </rPh>
    <rPh sb="1046" eb="1048">
      <t>セイビ</t>
    </rPh>
    <rPh sb="1048" eb="1050">
      <t>ソクド</t>
    </rPh>
    <rPh sb="1051" eb="1053">
      <t>ゲンソク</t>
    </rPh>
    <rPh sb="1058" eb="1060">
      <t>スイシン</t>
    </rPh>
    <rPh sb="1062" eb="10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</si>
</sst>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25632"/>
        <c:axId val="947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4725632"/>
        <c:axId val="94727552"/>
      </c:lineChart>
      <c:dateAx>
        <c:axId val="94725632"/>
        <c:scaling>
          <c:orientation val="minMax"/>
        </c:scaling>
        <c:delete val="1"/>
        <c:axPos val="b"/>
        <c:numFmt formatCode="ge" sourceLinked="1"/>
        <c:majorTickMark val="none"/>
        <c:minorTickMark val="none"/>
        <c:tickLblPos val="none"/>
        <c:crossAx val="94727552"/>
        <c:crosses val="autoZero"/>
        <c:auto val="1"/>
        <c:lblOffset val="100"/>
        <c:baseTimeUnit val="years"/>
      </c:dateAx>
      <c:valAx>
        <c:axId val="947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43.93</c:v>
                </c:pt>
              </c:numCache>
            </c:numRef>
          </c:val>
        </c:ser>
        <c:dLbls>
          <c:showLegendKey val="0"/>
          <c:showVal val="0"/>
          <c:showCatName val="0"/>
          <c:showSerName val="0"/>
          <c:showPercent val="0"/>
          <c:showBubbleSize val="0"/>
        </c:dLbls>
        <c:gapWidth val="150"/>
        <c:axId val="103783040"/>
        <c:axId val="103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3783040"/>
        <c:axId val="103875328"/>
      </c:lineChart>
      <c:dateAx>
        <c:axId val="103783040"/>
        <c:scaling>
          <c:orientation val="minMax"/>
        </c:scaling>
        <c:delete val="1"/>
        <c:axPos val="b"/>
        <c:numFmt formatCode="ge" sourceLinked="1"/>
        <c:majorTickMark val="none"/>
        <c:minorTickMark val="none"/>
        <c:tickLblPos val="none"/>
        <c:crossAx val="103875328"/>
        <c:crosses val="autoZero"/>
        <c:auto val="1"/>
        <c:lblOffset val="100"/>
        <c:baseTimeUnit val="years"/>
      </c:dateAx>
      <c:valAx>
        <c:axId val="103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58.88</c:v>
                </c:pt>
                <c:pt idx="2">
                  <c:v>69.260000000000005</c:v>
                </c:pt>
                <c:pt idx="3">
                  <c:v>71.739999999999995</c:v>
                </c:pt>
                <c:pt idx="4">
                  <c:v>70.5</c:v>
                </c:pt>
              </c:numCache>
            </c:numRef>
          </c:val>
        </c:ser>
        <c:dLbls>
          <c:showLegendKey val="0"/>
          <c:showVal val="0"/>
          <c:showCatName val="0"/>
          <c:showSerName val="0"/>
          <c:showPercent val="0"/>
          <c:showBubbleSize val="0"/>
        </c:dLbls>
        <c:gapWidth val="150"/>
        <c:axId val="103900672"/>
        <c:axId val="1039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3900672"/>
        <c:axId val="103902592"/>
      </c:lineChart>
      <c:dateAx>
        <c:axId val="103900672"/>
        <c:scaling>
          <c:orientation val="minMax"/>
        </c:scaling>
        <c:delete val="1"/>
        <c:axPos val="b"/>
        <c:numFmt formatCode="ge" sourceLinked="1"/>
        <c:majorTickMark val="none"/>
        <c:minorTickMark val="none"/>
        <c:tickLblPos val="none"/>
        <c:crossAx val="103902592"/>
        <c:crosses val="autoZero"/>
        <c:auto val="1"/>
        <c:lblOffset val="100"/>
        <c:baseTimeUnit val="years"/>
      </c:dateAx>
      <c:valAx>
        <c:axId val="1039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250.02</c:v>
                </c:pt>
                <c:pt idx="2">
                  <c:v>96.18</c:v>
                </c:pt>
                <c:pt idx="3">
                  <c:v>98.89</c:v>
                </c:pt>
                <c:pt idx="4">
                  <c:v>101.36</c:v>
                </c:pt>
              </c:numCache>
            </c:numRef>
          </c:val>
        </c:ser>
        <c:dLbls>
          <c:showLegendKey val="0"/>
          <c:showVal val="0"/>
          <c:showCatName val="0"/>
          <c:showSerName val="0"/>
          <c:showPercent val="0"/>
          <c:showBubbleSize val="0"/>
        </c:dLbls>
        <c:gapWidth val="150"/>
        <c:axId val="96875648"/>
        <c:axId val="968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75648"/>
        <c:axId val="96877568"/>
      </c:lineChart>
      <c:dateAx>
        <c:axId val="96875648"/>
        <c:scaling>
          <c:orientation val="minMax"/>
        </c:scaling>
        <c:delete val="1"/>
        <c:axPos val="b"/>
        <c:numFmt formatCode="ge" sourceLinked="1"/>
        <c:majorTickMark val="none"/>
        <c:minorTickMark val="none"/>
        <c:tickLblPos val="none"/>
        <c:crossAx val="96877568"/>
        <c:crosses val="autoZero"/>
        <c:auto val="1"/>
        <c:lblOffset val="100"/>
        <c:baseTimeUnit val="years"/>
      </c:dateAx>
      <c:valAx>
        <c:axId val="968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03936"/>
        <c:axId val="96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03936"/>
        <c:axId val="96905856"/>
      </c:lineChart>
      <c:dateAx>
        <c:axId val="96903936"/>
        <c:scaling>
          <c:orientation val="minMax"/>
        </c:scaling>
        <c:delete val="1"/>
        <c:axPos val="b"/>
        <c:numFmt formatCode="ge" sourceLinked="1"/>
        <c:majorTickMark val="none"/>
        <c:minorTickMark val="none"/>
        <c:tickLblPos val="none"/>
        <c:crossAx val="96905856"/>
        <c:crosses val="autoZero"/>
        <c:auto val="1"/>
        <c:lblOffset val="100"/>
        <c:baseTimeUnit val="years"/>
      </c:dateAx>
      <c:valAx>
        <c:axId val="96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48256"/>
        <c:axId val="1032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48256"/>
        <c:axId val="103250176"/>
      </c:lineChart>
      <c:dateAx>
        <c:axId val="103248256"/>
        <c:scaling>
          <c:orientation val="minMax"/>
        </c:scaling>
        <c:delete val="1"/>
        <c:axPos val="b"/>
        <c:numFmt formatCode="ge" sourceLinked="1"/>
        <c:majorTickMark val="none"/>
        <c:minorTickMark val="none"/>
        <c:tickLblPos val="none"/>
        <c:crossAx val="103250176"/>
        <c:crosses val="autoZero"/>
        <c:auto val="1"/>
        <c:lblOffset val="100"/>
        <c:baseTimeUnit val="years"/>
      </c:dateAx>
      <c:valAx>
        <c:axId val="1032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82560"/>
        <c:axId val="1033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82560"/>
        <c:axId val="103358464"/>
      </c:lineChart>
      <c:dateAx>
        <c:axId val="103282560"/>
        <c:scaling>
          <c:orientation val="minMax"/>
        </c:scaling>
        <c:delete val="1"/>
        <c:axPos val="b"/>
        <c:numFmt formatCode="ge" sourceLinked="1"/>
        <c:majorTickMark val="none"/>
        <c:minorTickMark val="none"/>
        <c:tickLblPos val="none"/>
        <c:crossAx val="103358464"/>
        <c:crosses val="autoZero"/>
        <c:auto val="1"/>
        <c:lblOffset val="100"/>
        <c:baseTimeUnit val="years"/>
      </c:dateAx>
      <c:valAx>
        <c:axId val="1033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97248"/>
        <c:axId val="1034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97248"/>
        <c:axId val="103403520"/>
      </c:lineChart>
      <c:dateAx>
        <c:axId val="103397248"/>
        <c:scaling>
          <c:orientation val="minMax"/>
        </c:scaling>
        <c:delete val="1"/>
        <c:axPos val="b"/>
        <c:numFmt formatCode="ge" sourceLinked="1"/>
        <c:majorTickMark val="none"/>
        <c:minorTickMark val="none"/>
        <c:tickLblPos val="none"/>
        <c:crossAx val="103403520"/>
        <c:crosses val="autoZero"/>
        <c:auto val="1"/>
        <c:lblOffset val="100"/>
        <c:baseTimeUnit val="years"/>
      </c:dateAx>
      <c:valAx>
        <c:axId val="1034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4352.47</c:v>
                </c:pt>
                <c:pt idx="2">
                  <c:v>1150.2</c:v>
                </c:pt>
                <c:pt idx="3">
                  <c:v>496.67</c:v>
                </c:pt>
                <c:pt idx="4">
                  <c:v>379.48</c:v>
                </c:pt>
              </c:numCache>
            </c:numRef>
          </c:val>
        </c:ser>
        <c:dLbls>
          <c:showLegendKey val="0"/>
          <c:showVal val="0"/>
          <c:showCatName val="0"/>
          <c:showSerName val="0"/>
          <c:showPercent val="0"/>
          <c:showBubbleSize val="0"/>
        </c:dLbls>
        <c:gapWidth val="150"/>
        <c:axId val="103421440"/>
        <c:axId val="1034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3421440"/>
        <c:axId val="103423360"/>
      </c:lineChart>
      <c:dateAx>
        <c:axId val="103421440"/>
        <c:scaling>
          <c:orientation val="minMax"/>
        </c:scaling>
        <c:delete val="1"/>
        <c:axPos val="b"/>
        <c:numFmt formatCode="ge" sourceLinked="1"/>
        <c:majorTickMark val="none"/>
        <c:minorTickMark val="none"/>
        <c:tickLblPos val="none"/>
        <c:crossAx val="103423360"/>
        <c:crosses val="autoZero"/>
        <c:auto val="1"/>
        <c:lblOffset val="100"/>
        <c:baseTimeUnit val="years"/>
      </c:dateAx>
      <c:valAx>
        <c:axId val="1034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9.1199999999999992</c:v>
                </c:pt>
                <c:pt idx="2">
                  <c:v>26.78</c:v>
                </c:pt>
                <c:pt idx="3">
                  <c:v>42.87</c:v>
                </c:pt>
                <c:pt idx="4">
                  <c:v>50.37</c:v>
                </c:pt>
              </c:numCache>
            </c:numRef>
          </c:val>
        </c:ser>
        <c:dLbls>
          <c:showLegendKey val="0"/>
          <c:showVal val="0"/>
          <c:showCatName val="0"/>
          <c:showSerName val="0"/>
          <c:showPercent val="0"/>
          <c:showBubbleSize val="0"/>
        </c:dLbls>
        <c:gapWidth val="150"/>
        <c:axId val="103470208"/>
        <c:axId val="1034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03470208"/>
        <c:axId val="103472128"/>
      </c:lineChart>
      <c:dateAx>
        <c:axId val="103470208"/>
        <c:scaling>
          <c:orientation val="minMax"/>
        </c:scaling>
        <c:delete val="1"/>
        <c:axPos val="b"/>
        <c:numFmt formatCode="ge" sourceLinked="1"/>
        <c:majorTickMark val="none"/>
        <c:minorTickMark val="none"/>
        <c:tickLblPos val="none"/>
        <c:crossAx val="103472128"/>
        <c:crosses val="autoZero"/>
        <c:auto val="1"/>
        <c:lblOffset val="100"/>
        <c:baseTimeUnit val="years"/>
      </c:dateAx>
      <c:valAx>
        <c:axId val="1034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1724.45</c:v>
                </c:pt>
                <c:pt idx="2">
                  <c:v>578.4</c:v>
                </c:pt>
                <c:pt idx="3">
                  <c:v>381.79</c:v>
                </c:pt>
                <c:pt idx="4">
                  <c:v>321.75</c:v>
                </c:pt>
              </c:numCache>
            </c:numRef>
          </c:val>
        </c:ser>
        <c:dLbls>
          <c:showLegendKey val="0"/>
          <c:showVal val="0"/>
          <c:showCatName val="0"/>
          <c:showSerName val="0"/>
          <c:showPercent val="0"/>
          <c:showBubbleSize val="0"/>
        </c:dLbls>
        <c:gapWidth val="150"/>
        <c:axId val="103750272"/>
        <c:axId val="1037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3750272"/>
        <c:axId val="103768832"/>
      </c:lineChart>
      <c:dateAx>
        <c:axId val="103750272"/>
        <c:scaling>
          <c:orientation val="minMax"/>
        </c:scaling>
        <c:delete val="1"/>
        <c:axPos val="b"/>
        <c:numFmt formatCode="ge" sourceLinked="1"/>
        <c:majorTickMark val="none"/>
        <c:minorTickMark val="none"/>
        <c:tickLblPos val="none"/>
        <c:crossAx val="103768832"/>
        <c:crosses val="autoZero"/>
        <c:auto val="1"/>
        <c:lblOffset val="100"/>
        <c:baseTimeUnit val="years"/>
      </c:dateAx>
      <c:valAx>
        <c:axId val="103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S6" sqref="BS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嵐山町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特定地域生活排水処理</v>
      </c>
      <c r="Q8" s="76"/>
      <c r="R8" s="76"/>
      <c r="S8" s="76"/>
      <c r="T8" s="76"/>
      <c r="U8" s="76"/>
      <c r="V8" s="76"/>
      <c r="W8" s="76" t="str">
        <f>データ!L6</f>
        <v>K3</v>
      </c>
      <c r="X8" s="76"/>
      <c r="Y8" s="76"/>
      <c r="Z8" s="76"/>
      <c r="AA8" s="76"/>
      <c r="AB8" s="76"/>
      <c r="AC8" s="76"/>
      <c r="AD8" s="3"/>
      <c r="AE8" s="3"/>
      <c r="AF8" s="3"/>
      <c r="AG8" s="3"/>
      <c r="AH8" s="3"/>
      <c r="AI8" s="3"/>
      <c r="AJ8" s="3"/>
      <c r="AK8" s="3"/>
      <c r="AL8" s="70">
        <f>データ!R6</f>
        <v>18145</v>
      </c>
      <c r="AM8" s="70"/>
      <c r="AN8" s="70"/>
      <c r="AO8" s="70"/>
      <c r="AP8" s="70"/>
      <c r="AQ8" s="70"/>
      <c r="AR8" s="70"/>
      <c r="AS8" s="70"/>
      <c r="AT8" s="69">
        <f>データ!S6</f>
        <v>29.92</v>
      </c>
      <c r="AU8" s="69"/>
      <c r="AV8" s="69"/>
      <c r="AW8" s="69"/>
      <c r="AX8" s="69"/>
      <c r="AY8" s="69"/>
      <c r="AZ8" s="69"/>
      <c r="BA8" s="69"/>
      <c r="BB8" s="69">
        <f>データ!T6</f>
        <v>606.45000000000005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34.42</v>
      </c>
      <c r="Q10" s="69"/>
      <c r="R10" s="69"/>
      <c r="S10" s="69"/>
      <c r="T10" s="69"/>
      <c r="U10" s="69"/>
      <c r="V10" s="69"/>
      <c r="W10" s="69">
        <f>データ!P6</f>
        <v>100</v>
      </c>
      <c r="X10" s="69"/>
      <c r="Y10" s="69"/>
      <c r="Z10" s="69"/>
      <c r="AA10" s="69"/>
      <c r="AB10" s="69"/>
      <c r="AC10" s="69"/>
      <c r="AD10" s="70">
        <f>データ!Q6</f>
        <v>3024</v>
      </c>
      <c r="AE10" s="70"/>
      <c r="AF10" s="70"/>
      <c r="AG10" s="70"/>
      <c r="AH10" s="70"/>
      <c r="AI10" s="70"/>
      <c r="AJ10" s="70"/>
      <c r="AK10" s="2"/>
      <c r="AL10" s="70">
        <f>データ!U6</f>
        <v>6228</v>
      </c>
      <c r="AM10" s="70"/>
      <c r="AN10" s="70"/>
      <c r="AO10" s="70"/>
      <c r="AP10" s="70"/>
      <c r="AQ10" s="70"/>
      <c r="AR10" s="70"/>
      <c r="AS10" s="70"/>
      <c r="AT10" s="69">
        <f>データ!V6</f>
        <v>26.48</v>
      </c>
      <c r="AU10" s="69"/>
      <c r="AV10" s="69"/>
      <c r="AW10" s="69"/>
      <c r="AX10" s="69"/>
      <c r="AY10" s="69"/>
      <c r="AZ10" s="69"/>
      <c r="BA10" s="69"/>
      <c r="BB10" s="69">
        <f>データ!W6</f>
        <v>235.2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113425</v>
      </c>
      <c r="D6" s="31">
        <f t="shared" si="3"/>
        <v>47</v>
      </c>
      <c r="E6" s="31">
        <f t="shared" si="3"/>
        <v>18</v>
      </c>
      <c r="F6" s="31">
        <f t="shared" si="3"/>
        <v>0</v>
      </c>
      <c r="G6" s="31">
        <f t="shared" si="3"/>
        <v>0</v>
      </c>
      <c r="H6" s="31" t="str">
        <f t="shared" si="3"/>
        <v>埼玉県　嵐山町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34.42</v>
      </c>
      <c r="P6" s="32">
        <f t="shared" si="3"/>
        <v>100</v>
      </c>
      <c r="Q6" s="32">
        <f t="shared" si="3"/>
        <v>3024</v>
      </c>
      <c r="R6" s="32">
        <f t="shared" si="3"/>
        <v>18145</v>
      </c>
      <c r="S6" s="32">
        <f t="shared" si="3"/>
        <v>29.92</v>
      </c>
      <c r="T6" s="32">
        <f t="shared" si="3"/>
        <v>606.45000000000005</v>
      </c>
      <c r="U6" s="32">
        <f t="shared" si="3"/>
        <v>6228</v>
      </c>
      <c r="V6" s="32">
        <f t="shared" si="3"/>
        <v>26.48</v>
      </c>
      <c r="W6" s="32">
        <f t="shared" si="3"/>
        <v>235.2</v>
      </c>
      <c r="X6" s="33" t="str">
        <f>IF(X7="",NA(),X7)</f>
        <v>-</v>
      </c>
      <c r="Y6" s="33">
        <f t="shared" ref="Y6:AG6" si="4">IF(Y7="",NA(),Y7)</f>
        <v>250.02</v>
      </c>
      <c r="Z6" s="33">
        <f t="shared" si="4"/>
        <v>96.18</v>
      </c>
      <c r="AA6" s="33">
        <f t="shared" si="4"/>
        <v>98.89</v>
      </c>
      <c r="AB6" s="33">
        <f t="shared" si="4"/>
        <v>101.36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f t="shared" ref="BF6:BN6" si="7">IF(BF7="",NA(),BF7)</f>
        <v>4352.47</v>
      </c>
      <c r="BG6" s="33">
        <f t="shared" si="7"/>
        <v>1150.2</v>
      </c>
      <c r="BH6" s="33">
        <f t="shared" si="7"/>
        <v>496.67</v>
      </c>
      <c r="BI6" s="33">
        <f t="shared" si="7"/>
        <v>379.48</v>
      </c>
      <c r="BJ6" s="33" t="str">
        <f t="shared" si="7"/>
        <v>-</v>
      </c>
      <c r="BK6" s="33">
        <f t="shared" si="7"/>
        <v>430.64</v>
      </c>
      <c r="BL6" s="33">
        <f t="shared" si="7"/>
        <v>446.63</v>
      </c>
      <c r="BM6" s="33">
        <f t="shared" si="7"/>
        <v>416.91</v>
      </c>
      <c r="BN6" s="33">
        <f t="shared" si="7"/>
        <v>392.19</v>
      </c>
      <c r="BO6" s="32" t="str">
        <f>IF(BO7="","",IF(BO7="-","【-】","【"&amp;SUBSTITUTE(TEXT(BO7,"#,##0.00"),"-","△")&amp;"】"))</f>
        <v>【345.93】</v>
      </c>
      <c r="BP6" s="33" t="str">
        <f>IF(BP7="",NA(),BP7)</f>
        <v>-</v>
      </c>
      <c r="BQ6" s="33">
        <f t="shared" ref="BQ6:BY6" si="8">IF(BQ7="",NA(),BQ7)</f>
        <v>9.1199999999999992</v>
      </c>
      <c r="BR6" s="33">
        <f t="shared" si="8"/>
        <v>26.78</v>
      </c>
      <c r="BS6" s="33">
        <f t="shared" si="8"/>
        <v>42.87</v>
      </c>
      <c r="BT6" s="33">
        <f t="shared" si="8"/>
        <v>50.37</v>
      </c>
      <c r="BU6" s="33" t="str">
        <f t="shared" si="8"/>
        <v>-</v>
      </c>
      <c r="BV6" s="33">
        <f t="shared" si="8"/>
        <v>58.78</v>
      </c>
      <c r="BW6" s="33">
        <f t="shared" si="8"/>
        <v>58.53</v>
      </c>
      <c r="BX6" s="33">
        <f t="shared" si="8"/>
        <v>57.93</v>
      </c>
      <c r="BY6" s="33">
        <f t="shared" si="8"/>
        <v>57.03</v>
      </c>
      <c r="BZ6" s="32" t="str">
        <f>IF(BZ7="","",IF(BZ7="-","【-】","【"&amp;SUBSTITUTE(TEXT(BZ7,"#,##0.00"),"-","△")&amp;"】"))</f>
        <v>【59.44】</v>
      </c>
      <c r="CA6" s="33" t="str">
        <f>IF(CA7="",NA(),CA7)</f>
        <v>-</v>
      </c>
      <c r="CB6" s="33">
        <f t="shared" ref="CB6:CJ6" si="9">IF(CB7="",NA(),CB7)</f>
        <v>1724.45</v>
      </c>
      <c r="CC6" s="33">
        <f t="shared" si="9"/>
        <v>578.4</v>
      </c>
      <c r="CD6" s="33">
        <f t="shared" si="9"/>
        <v>381.79</v>
      </c>
      <c r="CE6" s="33">
        <f t="shared" si="9"/>
        <v>321.75</v>
      </c>
      <c r="CF6" s="33" t="str">
        <f t="shared" si="9"/>
        <v>-</v>
      </c>
      <c r="CG6" s="33">
        <f t="shared" si="9"/>
        <v>257.02999999999997</v>
      </c>
      <c r="CH6" s="33">
        <f t="shared" si="9"/>
        <v>266.57</v>
      </c>
      <c r="CI6" s="33">
        <f t="shared" si="9"/>
        <v>276.93</v>
      </c>
      <c r="CJ6" s="33">
        <f t="shared" si="9"/>
        <v>283.73</v>
      </c>
      <c r="CK6" s="32" t="str">
        <f>IF(CK7="","",IF(CK7="-","【-】","【"&amp;SUBSTITUTE(TEXT(CK7,"#,##0.00"),"-","△")&amp;"】"))</f>
        <v>【272.79】</v>
      </c>
      <c r="CL6" s="33" t="str">
        <f>IF(CL7="",NA(),CL7)</f>
        <v>-</v>
      </c>
      <c r="CM6" s="33" t="str">
        <f t="shared" ref="CM6:CU6" si="10">IF(CM7="",NA(),CM7)</f>
        <v>-</v>
      </c>
      <c r="CN6" s="33" t="str">
        <f t="shared" si="10"/>
        <v>-</v>
      </c>
      <c r="CO6" s="33" t="str">
        <f t="shared" si="10"/>
        <v>-</v>
      </c>
      <c r="CP6" s="33">
        <f t="shared" si="10"/>
        <v>43.93</v>
      </c>
      <c r="CQ6" s="33" t="str">
        <f t="shared" si="10"/>
        <v>-</v>
      </c>
      <c r="CR6" s="33">
        <f t="shared" si="10"/>
        <v>61.93</v>
      </c>
      <c r="CS6" s="33">
        <f t="shared" si="10"/>
        <v>58.06</v>
      </c>
      <c r="CT6" s="33">
        <f t="shared" si="10"/>
        <v>59.08</v>
      </c>
      <c r="CU6" s="33">
        <f t="shared" si="10"/>
        <v>58.25</v>
      </c>
      <c r="CV6" s="32" t="str">
        <f>IF(CV7="","",IF(CV7="-","【-】","【"&amp;SUBSTITUTE(TEXT(CV7,"#,##0.00"),"-","△")&amp;"】"))</f>
        <v>【58.84】</v>
      </c>
      <c r="CW6" s="33" t="str">
        <f>IF(CW7="",NA(),CW7)</f>
        <v>-</v>
      </c>
      <c r="CX6" s="33">
        <f t="shared" ref="CX6:DF6" si="11">IF(CX7="",NA(),CX7)</f>
        <v>58.88</v>
      </c>
      <c r="CY6" s="33">
        <f t="shared" si="11"/>
        <v>69.260000000000005</v>
      </c>
      <c r="CZ6" s="33">
        <f t="shared" si="11"/>
        <v>71.739999999999995</v>
      </c>
      <c r="DA6" s="33">
        <f t="shared" si="11"/>
        <v>70.5</v>
      </c>
      <c r="DB6" s="33" t="str">
        <f t="shared" si="11"/>
        <v>-</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113425</v>
      </c>
      <c r="D7" s="35">
        <v>47</v>
      </c>
      <c r="E7" s="35">
        <v>18</v>
      </c>
      <c r="F7" s="35">
        <v>0</v>
      </c>
      <c r="G7" s="35">
        <v>0</v>
      </c>
      <c r="H7" s="35" t="s">
        <v>96</v>
      </c>
      <c r="I7" s="35" t="s">
        <v>97</v>
      </c>
      <c r="J7" s="35" t="s">
        <v>98</v>
      </c>
      <c r="K7" s="35" t="s">
        <v>99</v>
      </c>
      <c r="L7" s="35" t="s">
        <v>100</v>
      </c>
      <c r="M7" s="36" t="s">
        <v>101</v>
      </c>
      <c r="N7" s="36" t="s">
        <v>102</v>
      </c>
      <c r="O7" s="36">
        <v>34.42</v>
      </c>
      <c r="P7" s="36">
        <v>100</v>
      </c>
      <c r="Q7" s="36">
        <v>3024</v>
      </c>
      <c r="R7" s="36">
        <v>18145</v>
      </c>
      <c r="S7" s="36">
        <v>29.92</v>
      </c>
      <c r="T7" s="36">
        <v>606.45000000000005</v>
      </c>
      <c r="U7" s="36">
        <v>6228</v>
      </c>
      <c r="V7" s="36">
        <v>26.48</v>
      </c>
      <c r="W7" s="36">
        <v>235.2</v>
      </c>
      <c r="X7" s="36" t="s">
        <v>101</v>
      </c>
      <c r="Y7" s="36">
        <v>250.02</v>
      </c>
      <c r="Z7" s="36">
        <v>96.18</v>
      </c>
      <c r="AA7" s="36">
        <v>98.89</v>
      </c>
      <c r="AB7" s="36">
        <v>101.36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v>4352.47</v>
      </c>
      <c r="BG7" s="36">
        <v>1150.2</v>
      </c>
      <c r="BH7" s="36">
        <v>496.67</v>
      </c>
      <c r="BI7" s="36">
        <v>379.48</v>
      </c>
      <c r="BJ7" s="36" t="s">
        <v>101</v>
      </c>
      <c r="BK7" s="36">
        <v>430.64</v>
      </c>
      <c r="BL7" s="36">
        <v>446.63</v>
      </c>
      <c r="BM7" s="36">
        <v>416.91</v>
      </c>
      <c r="BN7" s="36">
        <v>392.19</v>
      </c>
      <c r="BO7" s="36">
        <v>345.93</v>
      </c>
      <c r="BP7" s="36" t="s">
        <v>101</v>
      </c>
      <c r="BQ7" s="36">
        <v>9.1199999999999992</v>
      </c>
      <c r="BR7" s="36">
        <v>26.78</v>
      </c>
      <c r="BS7" s="36">
        <v>42.87</v>
      </c>
      <c r="BT7" s="36">
        <v>50.37</v>
      </c>
      <c r="BU7" s="36" t="s">
        <v>101</v>
      </c>
      <c r="BV7" s="36">
        <v>58.78</v>
      </c>
      <c r="BW7" s="36">
        <v>58.53</v>
      </c>
      <c r="BX7" s="36">
        <v>57.93</v>
      </c>
      <c r="BY7" s="36">
        <v>57.03</v>
      </c>
      <c r="BZ7" s="36">
        <v>59.44</v>
      </c>
      <c r="CA7" s="36" t="s">
        <v>101</v>
      </c>
      <c r="CB7" s="36">
        <v>1724.45</v>
      </c>
      <c r="CC7" s="36">
        <v>578.4</v>
      </c>
      <c r="CD7" s="36">
        <v>381.79</v>
      </c>
      <c r="CE7" s="36">
        <v>321.75</v>
      </c>
      <c r="CF7" s="36" t="s">
        <v>101</v>
      </c>
      <c r="CG7" s="36">
        <v>257.02999999999997</v>
      </c>
      <c r="CH7" s="36">
        <v>266.57</v>
      </c>
      <c r="CI7" s="36">
        <v>276.93</v>
      </c>
      <c r="CJ7" s="36">
        <v>283.73</v>
      </c>
      <c r="CK7" s="36">
        <v>272.79000000000002</v>
      </c>
      <c r="CL7" s="36" t="s">
        <v>101</v>
      </c>
      <c r="CM7" s="36" t="s">
        <v>101</v>
      </c>
      <c r="CN7" s="36" t="s">
        <v>101</v>
      </c>
      <c r="CO7" s="36" t="s">
        <v>101</v>
      </c>
      <c r="CP7" s="36">
        <v>43.93</v>
      </c>
      <c r="CQ7" s="36" t="s">
        <v>101</v>
      </c>
      <c r="CR7" s="36">
        <v>61.93</v>
      </c>
      <c r="CS7" s="36">
        <v>58.06</v>
      </c>
      <c r="CT7" s="36">
        <v>59.08</v>
      </c>
      <c r="CU7" s="36">
        <v>58.25</v>
      </c>
      <c r="CV7" s="36">
        <v>58.84</v>
      </c>
      <c r="CW7" s="36" t="s">
        <v>101</v>
      </c>
      <c r="CX7" s="36">
        <v>58.88</v>
      </c>
      <c r="CY7" s="36">
        <v>69.260000000000005</v>
      </c>
      <c r="CZ7" s="36">
        <v>71.739999999999995</v>
      </c>
      <c r="DA7" s="36">
        <v>70.5</v>
      </c>
      <c r="DB7" s="36" t="s">
        <v>101</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2017-02-08T03:22:33Z</dcterms:created>
  <dcterms:modified xsi:type="dcterms:W3CDTF">2017-02-24T02:22:30Z</dcterms:modified>
</cp:coreProperties>
</file>