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AI8" i="4" s="1"/>
  <c r="P6" i="5"/>
  <c r="O6" i="5"/>
  <c r="R10" i="4" s="1"/>
  <c r="N6" i="5"/>
  <c r="M6" i="5"/>
  <c r="B10" i="4" s="1"/>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AY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<sst xmlns="http://schemas.openxmlformats.org/spreadsheetml/2006/main" count="217" uniqueCount="107">
  <si>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</si>
  <si>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</si>
  <si>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</si>
  <si>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</si>
  <si>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</si>
  <si>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</si>
  <si>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</si>
  <si>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</si>
  <si>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</si>
  <si>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</si>
  <si>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</si>
  <si>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</si>
  <si>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</si>
  <si>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</si>
  <si>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</si>
  <si>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</si>
  <si>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</si>
  <si>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</si>
  <si>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</si>
  <si>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</si>
  <si>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</si>
  <si>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</si>
  <si>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</si>
  <si>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</si>
  <si>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</si>
  <si>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</si>
  <si>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</si>
  <si>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</si>
  <si>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</si>
  <si>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</si>
  <si>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</si>
  <si>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</si>
  <si>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</si>
  <si>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</si>
  <si>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</si>
  <si>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</si>
  <si>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</si>
  <si>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</si>
  <si>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</si>
  <si>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</si>
  <si>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</si>
  <si>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</si>
  <si>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</si>
  <si>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</si>
  <si>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</si>
  <si>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</si>
  <si>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</si>
  <si>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</si>
  <si>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</si>
  <si>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</si>
  <si>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</si>
  <si>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</si>
  <si>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</si>
  <si>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</si>
  <si>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</si>
  <si>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</si>
  <si>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</si>
  <si>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</si>
  <si>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</si>
  <si>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</si>
  <si>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</si>
  <si>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</si>
  <si>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</si>
  <si>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</si>
  <si>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</si>
  <si>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</si>
  <si>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</si>
  <si>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</si>
  <si>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</si>
  <si>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</si>
  <si>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</si>
  <si>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</si>
  <si>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</si>
  <si>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</si>
  <si>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</si>
  <si>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</si>
  <si>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</si>
  <si>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</si>
  <si>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</si>
  <si>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</si>
  <si>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</si>
  <si>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</si>
  <si>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</si>
  <si>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</si>
  <si>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</si>
  <si>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</si>
  <si>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</si>
  <si>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</si>
  <si>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</si>
  <si>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</si>
  <si>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</si>
  <si>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</si>
  <si>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</si>
  <si>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</si>
  <si>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</si>
  <si>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</si>
  <si>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</si>
  <si>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</si>
  <si>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</si>
  <si>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</si>
  <si>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</si>
  <si>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</si>
  <si>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</si>
  <si>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</si>
  <si>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平成26年度の会計制度の改正後、類似団体平均を上回り平成27年度は前年度より微増となっている。　　　　　　　　　　　　　　　　　　　　　　②累積欠損金比率　欠損金はなく黒字経営。　　　　　　③流動比率　会計制度改正後大幅減になり、減少傾向であるが、それでも類似団体平均の倍の規模であり、資金繰りの面での不安は全くない。　　　　　　　　　　　　　　　　　④企業債残高対給水収益比率　給水収益に対する企業債の残高比率で、当町では年々減少傾向にあり、類似団体に比べても圧倒的に低い。ただ、今後予定される浄水場の大規模な建設改良工事により増加する見込みである。　　　　　　　　　　　　　　　　　　⑤料金回収率　会計制度の改正後、料金回収率は100を超え類似団体に比べて高い。平成27年度も前年度から微増となっている。　　　　　　　　　　　　　　　　　　　⑥給水原価　有収水量1㎥あたりの経費で、緩やかな減少傾向を示しているが、人口減少による有収水量の減少により今後は増加すると思われる。　　　　　　　　　　　　　　　⑦施設利用率　配水能力がどの程度利用されているかを示す指標である。この指標が低いと施設の規模が過剰になっていると判断できる。平成24年度から年々減少傾向にあり人口減少が進むことも予測されるため、将来的に適正なダウンサイジングの実施が必要になると思われる。　　　　　　　　　　　　　　　　　　　　　　　　　⑧有収率　配水した水量のうち収益に結び付いた水量を示す指標で、この指標が低いと漏水等による損失があると考えられる。当町では概ね88％程度で推移しており、類似団体に比べてやや高い。</t>
    <rPh sb="8" eb="10">
      <t>ヘイセイ</t>
    </rPh>
    <rPh sb="12" eb="14">
      <t>ネンド</t>
    </rPh>
    <rPh sb="15" eb="17">
      <t>カイケイ</t>
    </rPh>
    <rPh sb="17" eb="19">
      <t>セイド</t>
    </rPh>
    <rPh sb="20" eb="22">
      <t>カイセイ</t>
    </rPh>
    <rPh sb="22" eb="23">
      <t>ゴ</t>
    </rPh>
    <rPh sb="24" eb="26">
      <t>ルイジ</t>
    </rPh>
    <rPh sb="26" eb="28">
      <t>ダンタイ</t>
    </rPh>
    <rPh sb="28" eb="30">
      <t>ヘイキン</t>
    </rPh>
    <rPh sb="31" eb="33">
      <t>ウワマワ</t>
    </rPh>
    <rPh sb="34" eb="36">
      <t>ヘイセイ</t>
    </rPh>
    <rPh sb="38" eb="40">
      <t>ネンド</t>
    </rPh>
    <rPh sb="41" eb="44">
      <t>ゼンネンド</t>
    </rPh>
    <rPh sb="46" eb="48">
      <t>ビゾウ</t>
    </rPh>
    <rPh sb="78" eb="80">
      <t>ルイセキ</t>
    </rPh>
    <rPh sb="80" eb="83">
      <t>ケッソンキン</t>
    </rPh>
    <rPh sb="83" eb="85">
      <t>ヒリツ</t>
    </rPh>
    <rPh sb="86" eb="89">
      <t>ケッソンキン</t>
    </rPh>
    <rPh sb="92" eb="94">
      <t>クロジ</t>
    </rPh>
    <rPh sb="94" eb="96">
      <t>ケイエイ</t>
    </rPh>
    <rPh sb="104" eb="106">
      <t>リュウドウ</t>
    </rPh>
    <rPh sb="106" eb="108">
      <t>ヒリツ</t>
    </rPh>
    <rPh sb="109" eb="111">
      <t>カイケイ</t>
    </rPh>
    <rPh sb="111" eb="113">
      <t>セイド</t>
    </rPh>
    <rPh sb="113" eb="115">
      <t>カイセイ</t>
    </rPh>
    <rPh sb="115" eb="116">
      <t>ゴ</t>
    </rPh>
    <rPh sb="116" eb="118">
      <t>オオハバ</t>
    </rPh>
    <rPh sb="118" eb="119">
      <t>ゲン</t>
    </rPh>
    <rPh sb="123" eb="124">
      <t>ゲン</t>
    </rPh>
    <rPh sb="124" eb="125">
      <t>ショウ</t>
    </rPh>
    <rPh sb="125" eb="127">
      <t>ケイコウ</t>
    </rPh>
    <rPh sb="136" eb="138">
      <t>ルイジ</t>
    </rPh>
    <rPh sb="138" eb="140">
      <t>ダンタイ</t>
    </rPh>
    <rPh sb="140" eb="142">
      <t>ヘイキン</t>
    </rPh>
    <rPh sb="143" eb="144">
      <t>バイ</t>
    </rPh>
    <rPh sb="145" eb="147">
      <t>キボ</t>
    </rPh>
    <rPh sb="151" eb="153">
      <t>シキン</t>
    </rPh>
    <rPh sb="153" eb="154">
      <t>グ</t>
    </rPh>
    <rPh sb="156" eb="157">
      <t>メン</t>
    </rPh>
    <rPh sb="159" eb="161">
      <t>フアン</t>
    </rPh>
    <rPh sb="162" eb="163">
      <t>マッタ</t>
    </rPh>
    <rPh sb="185" eb="187">
      <t>キギョウ</t>
    </rPh>
    <rPh sb="187" eb="188">
      <t>サイ</t>
    </rPh>
    <rPh sb="188" eb="190">
      <t>ザンダカ</t>
    </rPh>
    <rPh sb="190" eb="191">
      <t>タイ</t>
    </rPh>
    <rPh sb="191" eb="193">
      <t>キュウスイ</t>
    </rPh>
    <rPh sb="193" eb="195">
      <t>シュウエキ</t>
    </rPh>
    <rPh sb="195" eb="197">
      <t>ヒリツ</t>
    </rPh>
    <rPh sb="198" eb="200">
      <t>キュウスイ</t>
    </rPh>
    <rPh sb="200" eb="202">
      <t>シュウエキ</t>
    </rPh>
    <rPh sb="203" eb="204">
      <t>タイ</t>
    </rPh>
    <rPh sb="206" eb="208">
      <t>キギョウ</t>
    </rPh>
    <rPh sb="208" eb="209">
      <t>サイ</t>
    </rPh>
    <rPh sb="210" eb="212">
      <t>ザンダカ</t>
    </rPh>
    <rPh sb="212" eb="214">
      <t>ヒリツ</t>
    </rPh>
    <rPh sb="216" eb="218">
      <t>トウチョウ</t>
    </rPh>
    <rPh sb="220" eb="222">
      <t>ネンネン</t>
    </rPh>
    <rPh sb="222" eb="224">
      <t>ゲンショウ</t>
    </rPh>
    <rPh sb="224" eb="226">
      <t>ケイコウ</t>
    </rPh>
    <rPh sb="230" eb="232">
      <t>ルイジ</t>
    </rPh>
    <rPh sb="232" eb="234">
      <t>ダンタイ</t>
    </rPh>
    <rPh sb="235" eb="236">
      <t>クラ</t>
    </rPh>
    <rPh sb="239" eb="242">
      <t>アットウテキ</t>
    </rPh>
    <rPh sb="243" eb="244">
      <t>ヒク</t>
    </rPh>
    <rPh sb="249" eb="251">
      <t>コンゴ</t>
    </rPh>
    <rPh sb="251" eb="253">
      <t>ヨテイ</t>
    </rPh>
    <rPh sb="256" eb="258">
      <t>ジョウスイ</t>
    </rPh>
    <rPh sb="258" eb="259">
      <t>ジョウ</t>
    </rPh>
    <rPh sb="260" eb="263">
      <t>ダイキボ</t>
    </rPh>
    <rPh sb="264" eb="266">
      <t>ケンセツ</t>
    </rPh>
    <rPh sb="266" eb="268">
      <t>カイリョウ</t>
    </rPh>
    <rPh sb="268" eb="270">
      <t>コウジ</t>
    </rPh>
    <rPh sb="273" eb="275">
      <t>ゾウカ</t>
    </rPh>
    <rPh sb="277" eb="279">
      <t>ミコ</t>
    </rPh>
    <rPh sb="303" eb="305">
      <t>リョウキン</t>
    </rPh>
    <rPh sb="305" eb="307">
      <t>カイシュウ</t>
    </rPh>
    <rPh sb="307" eb="308">
      <t>リツ</t>
    </rPh>
    <rPh sb="309" eb="311">
      <t>カイケイ</t>
    </rPh>
    <rPh sb="311" eb="313">
      <t>セイド</t>
    </rPh>
    <rPh sb="314" eb="316">
      <t>カイセイ</t>
    </rPh>
    <rPh sb="316" eb="317">
      <t>ゴ</t>
    </rPh>
    <rPh sb="318" eb="320">
      <t>リョウキン</t>
    </rPh>
    <rPh sb="320" eb="322">
      <t>カイシュウ</t>
    </rPh>
    <rPh sb="322" eb="323">
      <t>リツ</t>
    </rPh>
    <rPh sb="328" eb="329">
      <t>コ</t>
    </rPh>
    <rPh sb="330" eb="332">
      <t>ルイジ</t>
    </rPh>
    <rPh sb="332" eb="334">
      <t>ダンタイ</t>
    </rPh>
    <rPh sb="335" eb="336">
      <t>クラ</t>
    </rPh>
    <rPh sb="338" eb="339">
      <t>タカ</t>
    </rPh>
    <rPh sb="341" eb="343">
      <t>ヘイセイ</t>
    </rPh>
    <rPh sb="345" eb="347">
      <t>ネンド</t>
    </rPh>
    <rPh sb="348" eb="351">
      <t>ゼンネンド</t>
    </rPh>
    <rPh sb="353" eb="355">
      <t>ビゾウ</t>
    </rPh>
    <rPh sb="382" eb="384">
      <t>キュウスイ</t>
    </rPh>
    <rPh sb="384" eb="386">
      <t>ゲンカ</t>
    </rPh>
    <rPh sb="387" eb="389">
      <t>ユウシュウ</t>
    </rPh>
    <rPh sb="389" eb="391">
      <t>スイリョウ</t>
    </rPh>
    <rPh sb="397" eb="399">
      <t>ケイヒ</t>
    </rPh>
    <rPh sb="401" eb="402">
      <t>ユル</t>
    </rPh>
    <rPh sb="405" eb="407">
      <t>ゲンショウ</t>
    </rPh>
    <rPh sb="407" eb="409">
      <t>ケイコウ</t>
    </rPh>
    <rPh sb="410" eb="411">
      <t>シメ</t>
    </rPh>
    <rPh sb="417" eb="419">
      <t>ジンコウ</t>
    </rPh>
    <rPh sb="419" eb="421">
      <t>ゲンショウ</t>
    </rPh>
    <rPh sb="424" eb="426">
      <t>ユウシュウ</t>
    </rPh>
    <rPh sb="426" eb="428">
      <t>スイリョウ</t>
    </rPh>
    <rPh sb="429" eb="430">
      <t>ゲン</t>
    </rPh>
    <rPh sb="430" eb="431">
      <t>ショウ</t>
    </rPh>
    <rPh sb="434" eb="436">
      <t>コンゴ</t>
    </rPh>
    <rPh sb="437" eb="439">
      <t>ゾウカ</t>
    </rPh>
    <rPh sb="442" eb="443">
      <t>オモ</t>
    </rPh>
    <rPh sb="463" eb="465">
      <t>シセツ</t>
    </rPh>
    <rPh sb="465" eb="468">
      <t>リヨウリツ</t>
    </rPh>
    <rPh sb="469" eb="471">
      <t>ハイスイ</t>
    </rPh>
    <rPh sb="471" eb="473">
      <t>ノウリョク</t>
    </rPh>
    <rPh sb="476" eb="478">
      <t>テイド</t>
    </rPh>
    <rPh sb="478" eb="480">
      <t>リヨウ</t>
    </rPh>
    <rPh sb="487" eb="488">
      <t>シメ</t>
    </rPh>
    <rPh sb="489" eb="491">
      <t>シヒョウ</t>
    </rPh>
    <rPh sb="497" eb="499">
      <t>シヒョウ</t>
    </rPh>
    <rPh sb="500" eb="501">
      <t>ヒク</t>
    </rPh>
    <rPh sb="503" eb="505">
      <t>シセツ</t>
    </rPh>
    <rPh sb="506" eb="508">
      <t>キボ</t>
    </rPh>
    <rPh sb="509" eb="511">
      <t>カジョウ</t>
    </rPh>
    <rPh sb="518" eb="520">
      <t>ハンダン</t>
    </rPh>
    <rPh sb="524" eb="526">
      <t>ヘイセイ</t>
    </rPh>
    <rPh sb="528" eb="530">
      <t>ネンド</t>
    </rPh>
    <rPh sb="532" eb="534">
      <t>ネンネン</t>
    </rPh>
    <rPh sb="534" eb="536">
      <t>ゲンショウ</t>
    </rPh>
    <rPh sb="536" eb="538">
      <t>ケイコウ</t>
    </rPh>
    <rPh sb="541" eb="543">
      <t>ジンコウ</t>
    </rPh>
    <rPh sb="543" eb="545">
      <t>ゲンショウ</t>
    </rPh>
    <rPh sb="546" eb="547">
      <t>スス</t>
    </rPh>
    <rPh sb="551" eb="553">
      <t>ヨソク</t>
    </rPh>
    <rPh sb="559" eb="561">
      <t>ショウライ</t>
    </rPh>
    <rPh sb="561" eb="562">
      <t>テキ</t>
    </rPh>
    <rPh sb="563" eb="565">
      <t>テキセイ</t>
    </rPh>
    <rPh sb="575" eb="577">
      <t>ジッシ</t>
    </rPh>
    <rPh sb="578" eb="580">
      <t>ヒツヨウ</t>
    </rPh>
    <rPh sb="584" eb="585">
      <t>オモ</t>
    </rPh>
    <rPh sb="615" eb="617">
      <t>ユウシュウ</t>
    </rPh>
    <rPh sb="617" eb="618">
      <t>リツ</t>
    </rPh>
    <rPh sb="619" eb="621">
      <t>ハイスイ</t>
    </rPh>
    <rPh sb="623" eb="625">
      <t>スイリョウ</t>
    </rPh>
    <rPh sb="628" eb="630">
      <t>シュウエキ</t>
    </rPh>
    <rPh sb="631" eb="632">
      <t>ムス</t>
    </rPh>
    <rPh sb="633" eb="634">
      <t>ツ</t>
    </rPh>
    <rPh sb="636" eb="638">
      <t>スイリョウ</t>
    </rPh>
    <rPh sb="639" eb="640">
      <t>シメ</t>
    </rPh>
    <rPh sb="641" eb="643">
      <t>シヒョウ</t>
    </rPh>
    <rPh sb="647" eb="649">
      <t>シヒョウ</t>
    </rPh>
    <rPh sb="650" eb="651">
      <t>ヒク</t>
    </rPh>
    <rPh sb="653" eb="655">
      <t>ロウスイ</t>
    </rPh>
    <rPh sb="655" eb="656">
      <t>トウ</t>
    </rPh>
    <rPh sb="659" eb="661">
      <t>ソンシツ</t>
    </rPh>
    <rPh sb="665" eb="666">
      <t>カンガ</t>
    </rPh>
    <rPh sb="671" eb="672">
      <t>トウ</t>
    </rPh>
    <rPh sb="672" eb="673">
      <t>チョウ</t>
    </rPh>
    <rPh sb="675" eb="676">
      <t>オオム</t>
    </rPh>
    <rPh sb="680" eb="682">
      <t>テイド</t>
    </rPh>
    <rPh sb="683" eb="685">
      <t>スイイ</t>
    </rPh>
    <rPh sb="690" eb="692">
      <t>ルイジ</t>
    </rPh>
    <rPh sb="692" eb="694">
      <t>ダンタイ</t>
    </rPh>
    <rPh sb="695" eb="696">
      <t>クラ</t>
    </rPh>
    <rPh sb="700" eb="701">
      <t>タカ</t>
    </rPh>
    <phoneticPr fontId="4"/>
  </si>
  <si>
    <t>①有形固定資産減価償却率　有形固定資産の減価償却率を示す指標で、この指標が高いと施設が老朽化していることを表している。当町では年々増加傾向にあり、類似団体平均と比べても高いが、今後予定される浄水場の大規模更新工事により減少すると見込まれる。　　　　　　　　　　　　　　　　　　　　　　②管路経年化率　法定耐用年数を超えた管路延長を示す指標で、平成26年度から大きく増加する傾向にあり、平成27年度では類似団体平均を超えている。そのため管路の大きな更新が必要な時期になっていると考えられる。　　　　　　　　　　　　　　　　　　　　③管路更新率　更新した管路の延長を示す指標で、直近5年では更新率にバラつきがあるが、概ね類似団体平均を上回る規模で更新を行っている。</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0" eb="22">
      <t>ゲンカ</t>
    </rPh>
    <rPh sb="22" eb="24">
      <t>ショウキャク</t>
    </rPh>
    <rPh sb="24" eb="25">
      <t>リツ</t>
    </rPh>
    <rPh sb="26" eb="27">
      <t>シメ</t>
    </rPh>
    <rPh sb="28" eb="30">
      <t>シヒョウ</t>
    </rPh>
    <rPh sb="34" eb="36">
      <t>シヒョウ</t>
    </rPh>
    <rPh sb="37" eb="38">
      <t>タカ</t>
    </rPh>
    <rPh sb="40" eb="42">
      <t>シセツ</t>
    </rPh>
    <rPh sb="43" eb="46">
      <t>ロウキュウカ</t>
    </rPh>
    <rPh sb="53" eb="54">
      <t>アラワ</t>
    </rPh>
    <rPh sb="59" eb="61">
      <t>トウチョウ</t>
    </rPh>
    <rPh sb="63" eb="65">
      <t>ネンネン</t>
    </rPh>
    <rPh sb="65" eb="67">
      <t>ゾウカ</t>
    </rPh>
    <rPh sb="67" eb="69">
      <t>ケイコウ</t>
    </rPh>
    <rPh sb="73" eb="75">
      <t>ルイジ</t>
    </rPh>
    <rPh sb="75" eb="77">
      <t>ダンタイ</t>
    </rPh>
    <rPh sb="77" eb="79">
      <t>ヘイキン</t>
    </rPh>
    <rPh sb="80" eb="81">
      <t>クラ</t>
    </rPh>
    <rPh sb="84" eb="85">
      <t>タカ</t>
    </rPh>
    <rPh sb="88" eb="90">
      <t>コンゴ</t>
    </rPh>
    <rPh sb="90" eb="92">
      <t>ヨテイ</t>
    </rPh>
    <rPh sb="95" eb="98">
      <t>ジョウスイジョウ</t>
    </rPh>
    <rPh sb="99" eb="102">
      <t>ダイキボ</t>
    </rPh>
    <rPh sb="102" eb="104">
      <t>コウシン</t>
    </rPh>
    <rPh sb="104" eb="106">
      <t>コウジ</t>
    </rPh>
    <rPh sb="109" eb="111">
      <t>ゲンショウ</t>
    </rPh>
    <rPh sb="114" eb="116">
      <t>ミコ</t>
    </rPh>
    <rPh sb="143" eb="145">
      <t>カンロ</t>
    </rPh>
    <rPh sb="145" eb="148">
      <t>ケイネンカ</t>
    </rPh>
    <rPh sb="148" eb="149">
      <t>リツ</t>
    </rPh>
    <rPh sb="150" eb="152">
      <t>ホウテイ</t>
    </rPh>
    <rPh sb="152" eb="154">
      <t>タイヨウ</t>
    </rPh>
    <rPh sb="154" eb="156">
      <t>ネンスウ</t>
    </rPh>
    <rPh sb="157" eb="158">
      <t>コ</t>
    </rPh>
    <rPh sb="160" eb="162">
      <t>カンロ</t>
    </rPh>
    <rPh sb="162" eb="164">
      <t>エンチョウ</t>
    </rPh>
    <rPh sb="165" eb="166">
      <t>シメ</t>
    </rPh>
    <rPh sb="167" eb="169">
      <t>シヒョウ</t>
    </rPh>
    <rPh sb="171" eb="173">
      <t>ヘイセイ</t>
    </rPh>
    <rPh sb="175" eb="177">
      <t>ネンド</t>
    </rPh>
    <rPh sb="179" eb="180">
      <t>オオ</t>
    </rPh>
    <rPh sb="182" eb="184">
      <t>ゾウカ</t>
    </rPh>
    <rPh sb="186" eb="188">
      <t>ケイコウ</t>
    </rPh>
    <rPh sb="192" eb="194">
      <t>ヘイセイ</t>
    </rPh>
    <rPh sb="196" eb="198">
      <t>ネンド</t>
    </rPh>
    <rPh sb="200" eb="202">
      <t>ルイジ</t>
    </rPh>
    <rPh sb="202" eb="204">
      <t>ダンタイ</t>
    </rPh>
    <rPh sb="204" eb="206">
      <t>ヘイキン</t>
    </rPh>
    <rPh sb="207" eb="208">
      <t>コ</t>
    </rPh>
    <rPh sb="217" eb="219">
      <t>カンロ</t>
    </rPh>
    <rPh sb="220" eb="221">
      <t>オオ</t>
    </rPh>
    <rPh sb="223" eb="225">
      <t>コウシン</t>
    </rPh>
    <rPh sb="226" eb="228">
      <t>ヒツヨウ</t>
    </rPh>
    <rPh sb="229" eb="231">
      <t>ジキ</t>
    </rPh>
    <rPh sb="238" eb="239">
      <t>カンガ</t>
    </rPh>
    <rPh sb="265" eb="267">
      <t>カンロ</t>
    </rPh>
    <rPh sb="267" eb="269">
      <t>コウシン</t>
    </rPh>
    <rPh sb="269" eb="270">
      <t>リツ</t>
    </rPh>
    <rPh sb="271" eb="273">
      <t>コウシン</t>
    </rPh>
    <rPh sb="275" eb="277">
      <t>カンロ</t>
    </rPh>
    <rPh sb="278" eb="280">
      <t>エンチョウ</t>
    </rPh>
    <rPh sb="281" eb="282">
      <t>シメ</t>
    </rPh>
    <rPh sb="283" eb="285">
      <t>シヒョウ</t>
    </rPh>
    <rPh sb="287" eb="289">
      <t>チョッキン</t>
    </rPh>
    <rPh sb="290" eb="291">
      <t>ネン</t>
    </rPh>
    <rPh sb="293" eb="295">
      <t>コウシン</t>
    </rPh>
    <rPh sb="295" eb="296">
      <t>リツ</t>
    </rPh>
    <rPh sb="306" eb="307">
      <t>オオム</t>
    </rPh>
    <rPh sb="308" eb="310">
      <t>ルイジ</t>
    </rPh>
    <rPh sb="310" eb="312">
      <t>ダンタイ</t>
    </rPh>
    <rPh sb="312" eb="314">
      <t>ヘイキン</t>
    </rPh>
    <rPh sb="315" eb="317">
      <t>ウワマワ</t>
    </rPh>
    <rPh sb="318" eb="320">
      <t>キボ</t>
    </rPh>
    <rPh sb="321" eb="323">
      <t>コウシン</t>
    </rPh>
    <rPh sb="324" eb="325">
      <t>オコナ</t>
    </rPh>
    <phoneticPr fontId="4"/>
  </si>
  <si>
    <t>当町の水道事業は、経常収支が黒字であり、累積欠損金もなく流動比率も高い。企業債残高に対して十分な給水収益を上げており給水原価も類似団体平均より低いため、経営基盤は盤石であるといえる。ただ、有形固定資産の減価償却率が示すように施設の老朽化が進み、管路の経年劣化も進んでいる。特に、浄水場施設は限界を迎えてきており、大規模な更新を実施なければならない時期になっている。現在の経営状態では、浄水場の大規模更新を乗り切れると思われるが、人口減少による給水収益の減少と相まって経営基盤を強烈に圧迫するであろうと予測される。そのような状況の中、施設利用率が示すとおり人口減少により施設が過剰な規模になりつつあるため、将来的にダウンサイジングを行い、老朽化した管路の更新に対して選択と集中を行うことが必要になると思われる。</t>
    <rPh sb="0" eb="2">
      <t>トウチョウ</t>
    </rPh>
    <rPh sb="3" eb="5">
      <t>スイドウ</t>
    </rPh>
    <rPh sb="5" eb="7">
      <t>ジギョウ</t>
    </rPh>
    <rPh sb="9" eb="11">
      <t>ケイジョウ</t>
    </rPh>
    <rPh sb="11" eb="13">
      <t>シュウシ</t>
    </rPh>
    <rPh sb="14" eb="16">
      <t>クロジ</t>
    </rPh>
    <rPh sb="20" eb="22">
      <t>ルイセキ</t>
    </rPh>
    <rPh sb="22" eb="25">
      <t>ケッソンキン</t>
    </rPh>
    <rPh sb="28" eb="30">
      <t>リュウドウ</t>
    </rPh>
    <rPh sb="30" eb="32">
      <t>ヒリツ</t>
    </rPh>
    <rPh sb="33" eb="34">
      <t>タカ</t>
    </rPh>
    <rPh sb="36" eb="38">
      <t>キギョウ</t>
    </rPh>
    <rPh sb="38" eb="39">
      <t>サイ</t>
    </rPh>
    <rPh sb="39" eb="41">
      <t>ザンダカ</t>
    </rPh>
    <rPh sb="42" eb="43">
      <t>タイ</t>
    </rPh>
    <rPh sb="45" eb="47">
      <t>ジュウブン</t>
    </rPh>
    <rPh sb="48" eb="50">
      <t>キュウスイ</t>
    </rPh>
    <rPh sb="50" eb="52">
      <t>シュウエキ</t>
    </rPh>
    <rPh sb="53" eb="54">
      <t>ア</t>
    </rPh>
    <rPh sb="58" eb="60">
      <t>キュウスイ</t>
    </rPh>
    <rPh sb="60" eb="62">
      <t>ゲンカ</t>
    </rPh>
    <rPh sb="63" eb="65">
      <t>ルイジ</t>
    </rPh>
    <rPh sb="65" eb="67">
      <t>ダンタイ</t>
    </rPh>
    <rPh sb="67" eb="69">
      <t>ヘイキン</t>
    </rPh>
    <rPh sb="71" eb="72">
      <t>ヒク</t>
    </rPh>
    <rPh sb="76" eb="78">
      <t>ケイエイ</t>
    </rPh>
    <rPh sb="78" eb="80">
      <t>キバン</t>
    </rPh>
    <rPh sb="81" eb="83">
      <t>バンジャク</t>
    </rPh>
    <rPh sb="94" eb="96">
      <t>ユウケイ</t>
    </rPh>
    <rPh sb="96" eb="98">
      <t>コテイ</t>
    </rPh>
    <rPh sb="98" eb="100">
      <t>シサン</t>
    </rPh>
    <rPh sb="101" eb="103">
      <t>ゲンカ</t>
    </rPh>
    <rPh sb="103" eb="105">
      <t>ショウキャク</t>
    </rPh>
    <rPh sb="105" eb="106">
      <t>リツ</t>
    </rPh>
    <rPh sb="107" eb="108">
      <t>シメ</t>
    </rPh>
    <rPh sb="112" eb="114">
      <t>シセツ</t>
    </rPh>
    <rPh sb="115" eb="118">
      <t>ロウキュウカ</t>
    </rPh>
    <rPh sb="119" eb="120">
      <t>スス</t>
    </rPh>
    <rPh sb="122" eb="124">
      <t>カンロ</t>
    </rPh>
    <rPh sb="125" eb="127">
      <t>ケイネン</t>
    </rPh>
    <rPh sb="127" eb="129">
      <t>レッカ</t>
    </rPh>
    <rPh sb="130" eb="131">
      <t>スス</t>
    </rPh>
    <rPh sb="136" eb="137">
      <t>トク</t>
    </rPh>
    <rPh sb="139" eb="141">
      <t>ジョウスイ</t>
    </rPh>
    <rPh sb="141" eb="142">
      <t>ジョウ</t>
    </rPh>
    <rPh sb="142" eb="144">
      <t>シセツ</t>
    </rPh>
    <rPh sb="145" eb="147">
      <t>ゲンカイ</t>
    </rPh>
    <rPh sb="148" eb="149">
      <t>ムカ</t>
    </rPh>
    <rPh sb="156" eb="159">
      <t>ダイキボ</t>
    </rPh>
    <rPh sb="160" eb="162">
      <t>コウシン</t>
    </rPh>
    <rPh sb="163" eb="165">
      <t>ジッシ</t>
    </rPh>
    <rPh sb="173" eb="175">
      <t>ジキ</t>
    </rPh>
    <rPh sb="182" eb="184">
      <t>ゲンザイ</t>
    </rPh>
    <rPh sb="185" eb="187">
      <t>ケイエイ</t>
    </rPh>
    <rPh sb="187" eb="189">
      <t>ジョウタイ</t>
    </rPh>
    <rPh sb="192" eb="194">
      <t>ジョウスイ</t>
    </rPh>
    <rPh sb="194" eb="195">
      <t>ジョウ</t>
    </rPh>
    <rPh sb="196" eb="199">
      <t>ダイキボ</t>
    </rPh>
    <rPh sb="199" eb="201">
      <t>コウシン</t>
    </rPh>
    <rPh sb="202" eb="203">
      <t>ノ</t>
    </rPh>
    <rPh sb="204" eb="205">
      <t>キ</t>
    </rPh>
    <rPh sb="208" eb="209">
      <t>オモ</t>
    </rPh>
    <rPh sb="214" eb="216">
      <t>ジンコウ</t>
    </rPh>
    <rPh sb="216" eb="218">
      <t>ゲンショウ</t>
    </rPh>
    <rPh sb="221" eb="223">
      <t>キュウスイ</t>
    </rPh>
    <rPh sb="223" eb="225">
      <t>シュウエキ</t>
    </rPh>
    <rPh sb="226" eb="227">
      <t>ゲン</t>
    </rPh>
    <rPh sb="227" eb="228">
      <t>ショウ</t>
    </rPh>
    <rPh sb="229" eb="230">
      <t>アイ</t>
    </rPh>
    <rPh sb="233" eb="235">
      <t>ケイエイ</t>
    </rPh>
    <rPh sb="235" eb="237">
      <t>キバン</t>
    </rPh>
    <rPh sb="238" eb="240">
      <t>キョウレツ</t>
    </rPh>
    <rPh sb="241" eb="243">
      <t>アッパク</t>
    </rPh>
    <rPh sb="250" eb="252">
      <t>ヨソク</t>
    </rPh>
    <rPh sb="261" eb="263">
      <t>ジョウキョウ</t>
    </rPh>
    <rPh sb="264" eb="265">
      <t>ナカ</t>
    </rPh>
    <rPh sb="266" eb="268">
      <t>シセツ</t>
    </rPh>
    <rPh sb="268" eb="271">
      <t>リヨウリツ</t>
    </rPh>
    <rPh sb="272" eb="273">
      <t>シメ</t>
    </rPh>
    <rPh sb="277" eb="279">
      <t>ジンコウ</t>
    </rPh>
    <rPh sb="279" eb="281">
      <t>ゲンショウ</t>
    </rPh>
    <rPh sb="284" eb="286">
      <t>シセツ</t>
    </rPh>
    <rPh sb="287" eb="289">
      <t>カジョウ</t>
    </rPh>
    <rPh sb="290" eb="292">
      <t>キボ</t>
    </rPh>
    <rPh sb="302" eb="305">
      <t>ショウライテキ</t>
    </rPh>
    <rPh sb="315" eb="316">
      <t>オコナ</t>
    </rPh>
    <rPh sb="318" eb="321">
      <t>ロウキュウカ</t>
    </rPh>
    <rPh sb="323" eb="325">
      <t>カンロ</t>
    </rPh>
    <rPh sb="326" eb="328">
      <t>コウシン</t>
    </rPh>
    <rPh sb="329" eb="330">
      <t>タイ</t>
    </rPh>
    <rPh sb="332" eb="334">
      <t>センタク</t>
    </rPh>
    <rPh sb="335" eb="337">
      <t>シュウチュウ</t>
    </rPh>
    <rPh sb="338" eb="339">
      <t>オコナ</t>
    </rPh>
    <rPh sb="343" eb="345">
      <t>ヒツヨウ</t>
    </rPh>
    <rPh sb="349" eb="35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</si>
</sst>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2.17</c:v>
                </c:pt>
                <c:pt idx="1">
                  <c:v>0.94</c:v>
                </c:pt>
                <c:pt idx="2">
                  <c:v>0.76</c:v>
                </c:pt>
                <c:pt idx="3">
                  <c:v>1.53</c:v>
                </c:pt>
                <c:pt idx="4">
                  <c:v>0.64</c:v>
                </c:pt>
              </c:numCache>
            </c:numRef>
          </c:val>
        </c:ser>
        <c:dLbls>
          <c:showLegendKey val="0"/>
          <c:showVal val="0"/>
          <c:showCatName val="0"/>
          <c:showSerName val="0"/>
          <c:showPercent val="0"/>
          <c:showBubbleSize val="0"/>
        </c:dLbls>
        <c:gapWidth val="150"/>
        <c:axId val="104420864"/>
        <c:axId val="104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4420864"/>
        <c:axId val="104422784"/>
      </c:lineChart>
      <c:dateAx>
        <c:axId val="104420864"/>
        <c:scaling>
          <c:orientation val="minMax"/>
        </c:scaling>
        <c:delete val="1"/>
        <c:axPos val="b"/>
        <c:numFmt formatCode="ge" sourceLinked="1"/>
        <c:majorTickMark val="none"/>
        <c:minorTickMark val="none"/>
        <c:tickLblPos val="none"/>
        <c:crossAx val="104422784"/>
        <c:crosses val="autoZero"/>
        <c:auto val="1"/>
        <c:lblOffset val="100"/>
        <c:baseTimeUnit val="years"/>
      </c:dateAx>
      <c:valAx>
        <c:axId val="104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65.260000000000005</c:v>
                </c:pt>
                <c:pt idx="1">
                  <c:v>66.069999999999993</c:v>
                </c:pt>
                <c:pt idx="2">
                  <c:v>65.239999999999995</c:v>
                </c:pt>
                <c:pt idx="3">
                  <c:v>63.4</c:v>
                </c:pt>
                <c:pt idx="4">
                  <c:v>61.83</c:v>
                </c:pt>
              </c:numCache>
            </c:numRef>
          </c:val>
        </c:ser>
        <c:dLbls>
          <c:showLegendKey val="0"/>
          <c:showVal val="0"/>
          <c:showCatName val="0"/>
          <c:showSerName val="0"/>
          <c:showPercent val="0"/>
          <c:showBubbleSize val="0"/>
        </c:dLbls>
        <c:gapWidth val="150"/>
        <c:axId val="109234048"/>
        <c:axId val="1092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9234048"/>
        <c:axId val="109244416"/>
      </c:lineChart>
      <c:dateAx>
        <c:axId val="109234048"/>
        <c:scaling>
          <c:orientation val="minMax"/>
        </c:scaling>
        <c:delete val="1"/>
        <c:axPos val="b"/>
        <c:numFmt formatCode="ge" sourceLinked="1"/>
        <c:majorTickMark val="none"/>
        <c:minorTickMark val="none"/>
        <c:tickLblPos val="none"/>
        <c:crossAx val="109244416"/>
        <c:crosses val="autoZero"/>
        <c:auto val="1"/>
        <c:lblOffset val="100"/>
        <c:baseTimeUnit val="years"/>
      </c:dateAx>
      <c:valAx>
        <c:axId val="1092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89.98</c:v>
                </c:pt>
                <c:pt idx="1">
                  <c:v>88.83</c:v>
                </c:pt>
                <c:pt idx="2">
                  <c:v>88.94</c:v>
                </c:pt>
                <c:pt idx="3">
                  <c:v>87.92</c:v>
                </c:pt>
                <c:pt idx="4">
                  <c:v>88.09</c:v>
                </c:pt>
              </c:numCache>
            </c:numRef>
          </c:val>
        </c:ser>
        <c:dLbls>
          <c:showLegendKey val="0"/>
          <c:showVal val="0"/>
          <c:showCatName val="0"/>
          <c:showSerName val="0"/>
          <c:showPercent val="0"/>
          <c:showBubbleSize val="0"/>
        </c:dLbls>
        <c:gapWidth val="150"/>
        <c:axId val="109278720"/>
        <c:axId val="109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9278720"/>
        <c:axId val="109280640"/>
      </c:lineChart>
      <c:dateAx>
        <c:axId val="109278720"/>
        <c:scaling>
          <c:orientation val="minMax"/>
        </c:scaling>
        <c:delete val="1"/>
        <c:axPos val="b"/>
        <c:numFmt formatCode="ge" sourceLinked="1"/>
        <c:majorTickMark val="none"/>
        <c:minorTickMark val="none"/>
        <c:tickLblPos val="none"/>
        <c:crossAx val="109280640"/>
        <c:crosses val="autoZero"/>
        <c:auto val="1"/>
        <c:lblOffset val="100"/>
        <c:baseTimeUnit val="years"/>
      </c:dateAx>
      <c:valAx>
        <c:axId val="1092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103.87</c:v>
                </c:pt>
                <c:pt idx="1">
                  <c:v>103.66</c:v>
                </c:pt>
                <c:pt idx="2">
                  <c:v>101.27</c:v>
                </c:pt>
                <c:pt idx="3">
                  <c:v>111.31</c:v>
                </c:pt>
                <c:pt idx="4">
                  <c:v>111.54</c:v>
                </c:pt>
              </c:numCache>
            </c:numRef>
          </c:val>
        </c:ser>
        <c:dLbls>
          <c:showLegendKey val="0"/>
          <c:showVal val="0"/>
          <c:showCatName val="0"/>
          <c:showSerName val="0"/>
          <c:showPercent val="0"/>
          <c:showBubbleSize val="0"/>
        </c:dLbls>
        <c:gapWidth val="150"/>
        <c:axId val="104281216"/>
        <c:axId val="104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4281216"/>
        <c:axId val="104283136"/>
      </c:lineChart>
      <c:dateAx>
        <c:axId val="104281216"/>
        <c:scaling>
          <c:orientation val="minMax"/>
        </c:scaling>
        <c:delete val="1"/>
        <c:axPos val="b"/>
        <c:numFmt formatCode="ge" sourceLinked="1"/>
        <c:majorTickMark val="none"/>
        <c:minorTickMark val="none"/>
        <c:tickLblPos val="none"/>
        <c:crossAx val="104283136"/>
        <c:crosses val="autoZero"/>
        <c:auto val="1"/>
        <c:lblOffset val="100"/>
        <c:baseTimeUnit val="years"/>
      </c:dateAx>
      <c:valAx>
        <c:axId val="1042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46.81</c:v>
                </c:pt>
                <c:pt idx="1">
                  <c:v>48.29</c:v>
                </c:pt>
                <c:pt idx="2">
                  <c:v>49.92</c:v>
                </c:pt>
                <c:pt idx="3">
                  <c:v>50.96</c:v>
                </c:pt>
                <c:pt idx="4">
                  <c:v>52.46</c:v>
                </c:pt>
              </c:numCache>
            </c:numRef>
          </c:val>
        </c:ser>
        <c:dLbls>
          <c:showLegendKey val="0"/>
          <c:showVal val="0"/>
          <c:showCatName val="0"/>
          <c:showSerName val="0"/>
          <c:showPercent val="0"/>
          <c:showBubbleSize val="0"/>
        </c:dLbls>
        <c:gapWidth val="150"/>
        <c:axId val="104309504"/>
        <c:axId val="104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4309504"/>
        <c:axId val="104311424"/>
      </c:lineChart>
      <c:dateAx>
        <c:axId val="104309504"/>
        <c:scaling>
          <c:orientation val="minMax"/>
        </c:scaling>
        <c:delete val="1"/>
        <c:axPos val="b"/>
        <c:numFmt formatCode="ge" sourceLinked="1"/>
        <c:majorTickMark val="none"/>
        <c:minorTickMark val="none"/>
        <c:tickLblPos val="none"/>
        <c:crossAx val="104311424"/>
        <c:crosses val="autoZero"/>
        <c:auto val="1"/>
        <c:lblOffset val="100"/>
        <c:baseTimeUnit val="years"/>
      </c:dateAx>
      <c:valAx>
        <c:axId val="104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2.87</c:v>
                </c:pt>
                <c:pt idx="1">
                  <c:v>2.92</c:v>
                </c:pt>
                <c:pt idx="2">
                  <c:v>3.56</c:v>
                </c:pt>
                <c:pt idx="3">
                  <c:v>9.35</c:v>
                </c:pt>
                <c:pt idx="4">
                  <c:v>12.68</c:v>
                </c:pt>
              </c:numCache>
            </c:numRef>
          </c:val>
        </c:ser>
        <c:dLbls>
          <c:showLegendKey val="0"/>
          <c:showVal val="0"/>
          <c:showCatName val="0"/>
          <c:showSerName val="0"/>
          <c:showPercent val="0"/>
          <c:showBubbleSize val="0"/>
        </c:dLbls>
        <c:gapWidth val="150"/>
        <c:axId val="104362368"/>
        <c:axId val="1043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4362368"/>
        <c:axId val="104364288"/>
      </c:lineChart>
      <c:dateAx>
        <c:axId val="104362368"/>
        <c:scaling>
          <c:orientation val="minMax"/>
        </c:scaling>
        <c:delete val="1"/>
        <c:axPos val="b"/>
        <c:numFmt formatCode="ge" sourceLinked="1"/>
        <c:majorTickMark val="none"/>
        <c:minorTickMark val="none"/>
        <c:tickLblPos val="none"/>
        <c:crossAx val="104364288"/>
        <c:crosses val="autoZero"/>
        <c:auto val="1"/>
        <c:lblOffset val="100"/>
        <c:baseTimeUnit val="years"/>
      </c:dateAx>
      <c:valAx>
        <c:axId val="1043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30304"/>
        <c:axId val="1045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4530304"/>
        <c:axId val="104532224"/>
      </c:lineChart>
      <c:dateAx>
        <c:axId val="104530304"/>
        <c:scaling>
          <c:orientation val="minMax"/>
        </c:scaling>
        <c:delete val="1"/>
        <c:axPos val="b"/>
        <c:numFmt formatCode="ge" sourceLinked="1"/>
        <c:majorTickMark val="none"/>
        <c:minorTickMark val="none"/>
        <c:tickLblPos val="none"/>
        <c:crossAx val="104532224"/>
        <c:crosses val="autoZero"/>
        <c:auto val="1"/>
        <c:lblOffset val="100"/>
        <c:baseTimeUnit val="years"/>
      </c:dateAx>
      <c:valAx>
        <c:axId val="10453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7580.5</c:v>
                </c:pt>
                <c:pt idx="1">
                  <c:v>7095.69</c:v>
                </c:pt>
                <c:pt idx="2">
                  <c:v>5240.1000000000004</c:v>
                </c:pt>
                <c:pt idx="3">
                  <c:v>1034.44</c:v>
                </c:pt>
                <c:pt idx="4">
                  <c:v>748</c:v>
                </c:pt>
              </c:numCache>
            </c:numRef>
          </c:val>
        </c:ser>
        <c:dLbls>
          <c:showLegendKey val="0"/>
          <c:showVal val="0"/>
          <c:showCatName val="0"/>
          <c:showSerName val="0"/>
          <c:showPercent val="0"/>
          <c:showBubbleSize val="0"/>
        </c:dLbls>
        <c:gapWidth val="150"/>
        <c:axId val="104574976"/>
        <c:axId val="1045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4574976"/>
        <c:axId val="104576896"/>
      </c:lineChart>
      <c:dateAx>
        <c:axId val="104574976"/>
        <c:scaling>
          <c:orientation val="minMax"/>
        </c:scaling>
        <c:delete val="1"/>
        <c:axPos val="b"/>
        <c:numFmt formatCode="ge" sourceLinked="1"/>
        <c:majorTickMark val="none"/>
        <c:minorTickMark val="none"/>
        <c:tickLblPos val="none"/>
        <c:crossAx val="104576896"/>
        <c:crosses val="autoZero"/>
        <c:auto val="1"/>
        <c:lblOffset val="100"/>
        <c:baseTimeUnit val="years"/>
      </c:dateAx>
      <c:valAx>
        <c:axId val="10457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143.77000000000001</c:v>
                </c:pt>
                <c:pt idx="1">
                  <c:v>132.34</c:v>
                </c:pt>
                <c:pt idx="2">
                  <c:v>121.72</c:v>
                </c:pt>
                <c:pt idx="3">
                  <c:v>115.36</c:v>
                </c:pt>
                <c:pt idx="4">
                  <c:v>104.78</c:v>
                </c:pt>
              </c:numCache>
            </c:numRef>
          </c:val>
        </c:ser>
        <c:dLbls>
          <c:showLegendKey val="0"/>
          <c:showVal val="0"/>
          <c:showCatName val="0"/>
          <c:showSerName val="0"/>
          <c:showPercent val="0"/>
          <c:showBubbleSize val="0"/>
        </c:dLbls>
        <c:gapWidth val="150"/>
        <c:axId val="104594816"/>
        <c:axId val="104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4594816"/>
        <c:axId val="104605184"/>
      </c:lineChart>
      <c:dateAx>
        <c:axId val="104594816"/>
        <c:scaling>
          <c:orientation val="minMax"/>
        </c:scaling>
        <c:delete val="1"/>
        <c:axPos val="b"/>
        <c:numFmt formatCode="ge" sourceLinked="1"/>
        <c:majorTickMark val="none"/>
        <c:minorTickMark val="none"/>
        <c:tickLblPos val="none"/>
        <c:crossAx val="104605184"/>
        <c:crosses val="autoZero"/>
        <c:auto val="1"/>
        <c:lblOffset val="100"/>
        <c:baseTimeUnit val="years"/>
      </c:dateAx>
      <c:valAx>
        <c:axId val="10460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96.56</c:v>
                </c:pt>
                <c:pt idx="1">
                  <c:v>98.25</c:v>
                </c:pt>
                <c:pt idx="2">
                  <c:v>96.92</c:v>
                </c:pt>
                <c:pt idx="3">
                  <c:v>109.68</c:v>
                </c:pt>
                <c:pt idx="4">
                  <c:v>109.78</c:v>
                </c:pt>
              </c:numCache>
            </c:numRef>
          </c:val>
        </c:ser>
        <c:dLbls>
          <c:showLegendKey val="0"/>
          <c:showVal val="0"/>
          <c:showCatName val="0"/>
          <c:showSerName val="0"/>
          <c:showPercent val="0"/>
          <c:showBubbleSize val="0"/>
        </c:dLbls>
        <c:gapWidth val="150"/>
        <c:axId val="104643584"/>
        <c:axId val="1046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4643584"/>
        <c:axId val="104645760"/>
      </c:lineChart>
      <c:dateAx>
        <c:axId val="104643584"/>
        <c:scaling>
          <c:orientation val="minMax"/>
        </c:scaling>
        <c:delete val="1"/>
        <c:axPos val="b"/>
        <c:numFmt formatCode="ge" sourceLinked="1"/>
        <c:majorTickMark val="none"/>
        <c:minorTickMark val="none"/>
        <c:tickLblPos val="none"/>
        <c:crossAx val="104645760"/>
        <c:crosses val="autoZero"/>
        <c:auto val="1"/>
        <c:lblOffset val="100"/>
        <c:baseTimeUnit val="years"/>
      </c:dateAx>
      <c:valAx>
        <c:axId val="1046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151.82</c:v>
                </c:pt>
                <c:pt idx="1">
                  <c:v>150.06</c:v>
                </c:pt>
                <c:pt idx="2">
                  <c:v>152.91</c:v>
                </c:pt>
                <c:pt idx="3">
                  <c:v>134.05000000000001</c:v>
                </c:pt>
                <c:pt idx="4">
                  <c:v>133.93</c:v>
                </c:pt>
              </c:numCache>
            </c:numRef>
          </c:val>
        </c:ser>
        <c:dLbls>
          <c:showLegendKey val="0"/>
          <c:showVal val="0"/>
          <c:showCatName val="0"/>
          <c:showSerName val="0"/>
          <c:showPercent val="0"/>
          <c:showBubbleSize val="0"/>
        </c:dLbls>
        <c:gapWidth val="150"/>
        <c:axId val="109205760"/>
        <c:axId val="1092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9205760"/>
        <c:axId val="109207936"/>
      </c:lineChart>
      <c:dateAx>
        <c:axId val="109205760"/>
        <c:scaling>
          <c:orientation val="minMax"/>
        </c:scaling>
        <c:delete val="1"/>
        <c:axPos val="b"/>
        <c:numFmt formatCode="ge" sourceLinked="1"/>
        <c:majorTickMark val="none"/>
        <c:minorTickMark val="none"/>
        <c:tickLblPos val="none"/>
        <c:crossAx val="109207936"/>
        <c:crosses val="autoZero"/>
        <c:auto val="1"/>
        <c:lblOffset val="100"/>
        <c:baseTimeUnit val="years"/>
      </c:dateAx>
      <c:valAx>
        <c:axId val="1092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小川町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31618</v>
      </c>
      <c r="AJ8" s="75"/>
      <c r="AK8" s="75"/>
      <c r="AL8" s="75"/>
      <c r="AM8" s="75"/>
      <c r="AN8" s="75"/>
      <c r="AO8" s="75"/>
      <c r="AP8" s="76"/>
      <c r="AQ8" s="57">
        <f>データ!R6</f>
        <v>60.36</v>
      </c>
      <c r="AR8" s="57"/>
      <c r="AS8" s="57"/>
      <c r="AT8" s="57"/>
      <c r="AU8" s="57"/>
      <c r="AV8" s="57"/>
      <c r="AW8" s="57"/>
      <c r="AX8" s="57"/>
      <c r="AY8" s="57">
        <f>データ!S6</f>
        <v>523.82000000000005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89.32</v>
      </c>
      <c r="K10" s="57"/>
      <c r="L10" s="57"/>
      <c r="M10" s="57"/>
      <c r="N10" s="57"/>
      <c r="O10" s="57"/>
      <c r="P10" s="57"/>
      <c r="Q10" s="57"/>
      <c r="R10" s="57">
        <f>データ!O6</f>
        <v>99.07</v>
      </c>
      <c r="S10" s="57"/>
      <c r="T10" s="57"/>
      <c r="U10" s="57"/>
      <c r="V10" s="57"/>
      <c r="W10" s="57"/>
      <c r="X10" s="57"/>
      <c r="Y10" s="57"/>
      <c r="Z10" s="65">
        <f>データ!P6</f>
        <v>2440</v>
      </c>
      <c r="AA10" s="65"/>
      <c r="AB10" s="65"/>
      <c r="AC10" s="65"/>
      <c r="AD10" s="65"/>
      <c r="AE10" s="65"/>
      <c r="AF10" s="65"/>
      <c r="AG10" s="65"/>
      <c r="AH10" s="2"/>
      <c r="AI10" s="65">
        <f>データ!T6</f>
        <v>31094</v>
      </c>
      <c r="AJ10" s="65"/>
      <c r="AK10" s="65"/>
      <c r="AL10" s="65"/>
      <c r="AM10" s="65"/>
      <c r="AN10" s="65"/>
      <c r="AO10" s="65"/>
      <c r="AP10" s="65"/>
      <c r="AQ10" s="57">
        <f>データ!U6</f>
        <v>37.020000000000003</v>
      </c>
      <c r="AR10" s="57"/>
      <c r="AS10" s="57"/>
      <c r="AT10" s="57"/>
      <c r="AU10" s="57"/>
      <c r="AV10" s="57"/>
      <c r="AW10" s="57"/>
      <c r="AX10" s="57"/>
      <c r="AY10" s="57">
        <f>データ!V6</f>
        <v>839.92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113433</v>
      </c>
      <c r="D6" s="31">
        <f t="shared" si="3"/>
        <v>46</v>
      </c>
      <c r="E6" s="31">
        <f t="shared" si="3"/>
        <v>1</v>
      </c>
      <c r="F6" s="31">
        <f t="shared" si="3"/>
        <v>0</v>
      </c>
      <c r="G6" s="31">
        <f t="shared" si="3"/>
        <v>1</v>
      </c>
      <c r="H6" s="31" t="str">
        <f t="shared" si="3"/>
        <v>埼玉県　小川町</v>
      </c>
      <c r="I6" s="31" t="str">
        <f t="shared" si="3"/>
        <v>法適用</v>
      </c>
      <c r="J6" s="31" t="str">
        <f t="shared" si="3"/>
        <v>水道事業</v>
      </c>
      <c r="K6" s="31" t="str">
        <f t="shared" si="3"/>
        <v>末端給水事業</v>
      </c>
      <c r="L6" s="31" t="str">
        <f t="shared" si="3"/>
        <v>A5</v>
      </c>
      <c r="M6" s="32" t="str">
        <f t="shared" si="3"/>
        <v>-</v>
      </c>
      <c r="N6" s="32">
        <f t="shared" si="3"/>
        <v>89.32</v>
      </c>
      <c r="O6" s="32">
        <f t="shared" si="3"/>
        <v>99.07</v>
      </c>
      <c r="P6" s="32">
        <f t="shared" si="3"/>
        <v>2440</v>
      </c>
      <c r="Q6" s="32">
        <f t="shared" si="3"/>
        <v>31618</v>
      </c>
      <c r="R6" s="32">
        <f t="shared" si="3"/>
        <v>60.36</v>
      </c>
      <c r="S6" s="32">
        <f t="shared" si="3"/>
        <v>523.82000000000005</v>
      </c>
      <c r="T6" s="32">
        <f t="shared" si="3"/>
        <v>31094</v>
      </c>
      <c r="U6" s="32">
        <f t="shared" si="3"/>
        <v>37.020000000000003</v>
      </c>
      <c r="V6" s="32">
        <f t="shared" si="3"/>
        <v>839.92</v>
      </c>
      <c r="W6" s="33">
        <f>IF(W7="",NA(),W7)</f>
        <v>103.87</v>
      </c>
      <c r="X6" s="33">
        <f t="shared" ref="X6:AF6" si="4">IF(X7="",NA(),X7)</f>
        <v>103.66</v>
      </c>
      <c r="Y6" s="33">
        <f t="shared" si="4"/>
        <v>101.27</v>
      </c>
      <c r="Z6" s="33">
        <f t="shared" si="4"/>
        <v>111.31</v>
      </c>
      <c r="AA6" s="33">
        <f t="shared" si="4"/>
        <v>111.54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7580.5</v>
      </c>
      <c r="AT6" s="33">
        <f t="shared" ref="AT6:BB6" si="6">IF(AT7="",NA(),AT7)</f>
        <v>7095.69</v>
      </c>
      <c r="AU6" s="33">
        <f t="shared" si="6"/>
        <v>5240.1000000000004</v>
      </c>
      <c r="AV6" s="33">
        <f t="shared" si="6"/>
        <v>1034.44</v>
      </c>
      <c r="AW6" s="33">
        <f t="shared" si="6"/>
        <v>748</v>
      </c>
      <c r="AX6" s="33">
        <f t="shared" si="6"/>
        <v>832.37</v>
      </c>
      <c r="AY6" s="33">
        <f t="shared" si="6"/>
        <v>852.01</v>
      </c>
      <c r="AZ6" s="33">
        <f t="shared" si="6"/>
        <v>909.68</v>
      </c>
      <c r="BA6" s="33">
        <f t="shared" si="6"/>
        <v>382.09</v>
      </c>
      <c r="BB6" s="33">
        <f t="shared" si="6"/>
        <v>371.31</v>
      </c>
      <c r="BC6" s="32" t="str">
        <f>IF(BC7="","",IF(BC7="-","【-】","【"&amp;SUBSTITUTE(TEXT(BC7,"#,##0.00"),"-","△")&amp;"】"))</f>
        <v>【262.74】</v>
      </c>
      <c r="BD6" s="33">
        <f>IF(BD7="",NA(),BD7)</f>
        <v>143.77000000000001</v>
      </c>
      <c r="BE6" s="33">
        <f t="shared" ref="BE6:BM6" si="7">IF(BE7="",NA(),BE7)</f>
        <v>132.34</v>
      </c>
      <c r="BF6" s="33">
        <f t="shared" si="7"/>
        <v>121.72</v>
      </c>
      <c r="BG6" s="33">
        <f t="shared" si="7"/>
        <v>115.36</v>
      </c>
      <c r="BH6" s="33">
        <f t="shared" si="7"/>
        <v>104.78</v>
      </c>
      <c r="BI6" s="33">
        <f t="shared" si="7"/>
        <v>403.15</v>
      </c>
      <c r="BJ6" s="33">
        <f t="shared" si="7"/>
        <v>391.4</v>
      </c>
      <c r="BK6" s="33">
        <f t="shared" si="7"/>
        <v>382.65</v>
      </c>
      <c r="BL6" s="33">
        <f t="shared" si="7"/>
        <v>385.06</v>
      </c>
      <c r="BM6" s="33">
        <f t="shared" si="7"/>
        <v>373.09</v>
      </c>
      <c r="BN6" s="32" t="str">
        <f>IF(BN7="","",IF(BN7="-","【-】","【"&amp;SUBSTITUTE(TEXT(BN7,"#,##0.00"),"-","△")&amp;"】"))</f>
        <v>【276.38】</v>
      </c>
      <c r="BO6" s="33">
        <f>IF(BO7="",NA(),BO7)</f>
        <v>96.56</v>
      </c>
      <c r="BP6" s="33">
        <f t="shared" ref="BP6:BX6" si="8">IF(BP7="",NA(),BP7)</f>
        <v>98.25</v>
      </c>
      <c r="BQ6" s="33">
        <f t="shared" si="8"/>
        <v>96.92</v>
      </c>
      <c r="BR6" s="33">
        <f t="shared" si="8"/>
        <v>109.68</v>
      </c>
      <c r="BS6" s="33">
        <f t="shared" si="8"/>
        <v>109.78</v>
      </c>
      <c r="BT6" s="33">
        <f t="shared" si="8"/>
        <v>94.86</v>
      </c>
      <c r="BU6" s="33">
        <f t="shared" si="8"/>
        <v>95.91</v>
      </c>
      <c r="BV6" s="33">
        <f t="shared" si="8"/>
        <v>96.1</v>
      </c>
      <c r="BW6" s="33">
        <f t="shared" si="8"/>
        <v>99.07</v>
      </c>
      <c r="BX6" s="33">
        <f t="shared" si="8"/>
        <v>99.99</v>
      </c>
      <c r="BY6" s="32" t="str">
        <f>IF(BY7="","",IF(BY7="-","【-】","【"&amp;SUBSTITUTE(TEXT(BY7,"#,##0.00"),"-","△")&amp;"】"))</f>
        <v>【104.99】</v>
      </c>
      <c r="BZ6" s="33">
        <f>IF(BZ7="",NA(),BZ7)</f>
        <v>151.82</v>
      </c>
      <c r="CA6" s="33">
        <f t="shared" ref="CA6:CI6" si="9">IF(CA7="",NA(),CA7)</f>
        <v>150.06</v>
      </c>
      <c r="CB6" s="33">
        <f t="shared" si="9"/>
        <v>152.91</v>
      </c>
      <c r="CC6" s="33">
        <f t="shared" si="9"/>
        <v>134.05000000000001</v>
      </c>
      <c r="CD6" s="33">
        <f t="shared" si="9"/>
        <v>133.93</v>
      </c>
      <c r="CE6" s="33">
        <f t="shared" si="9"/>
        <v>179.14</v>
      </c>
      <c r="CF6" s="33">
        <f t="shared" si="9"/>
        <v>179.29</v>
      </c>
      <c r="CG6" s="33">
        <f t="shared" si="9"/>
        <v>178.39</v>
      </c>
      <c r="CH6" s="33">
        <f t="shared" si="9"/>
        <v>173.03</v>
      </c>
      <c r="CI6" s="33">
        <f t="shared" si="9"/>
        <v>171.15</v>
      </c>
      <c r="CJ6" s="32" t="str">
        <f>IF(CJ7="","",IF(CJ7="-","【-】","【"&amp;SUBSTITUTE(TEXT(CJ7,"#,##0.00"),"-","△")&amp;"】"))</f>
        <v>【163.72】</v>
      </c>
      <c r="CK6" s="33">
        <f>IF(CK7="",NA(),CK7)</f>
        <v>65.260000000000005</v>
      </c>
      <c r="CL6" s="33">
        <f t="shared" ref="CL6:CT6" si="10">IF(CL7="",NA(),CL7)</f>
        <v>66.069999999999993</v>
      </c>
      <c r="CM6" s="33">
        <f t="shared" si="10"/>
        <v>65.239999999999995</v>
      </c>
      <c r="CN6" s="33">
        <f t="shared" si="10"/>
        <v>63.4</v>
      </c>
      <c r="CO6" s="33">
        <f t="shared" si="10"/>
        <v>61.83</v>
      </c>
      <c r="CP6" s="33">
        <f t="shared" si="10"/>
        <v>58.76</v>
      </c>
      <c r="CQ6" s="33">
        <f t="shared" si="10"/>
        <v>59.09</v>
      </c>
      <c r="CR6" s="33">
        <f t="shared" si="10"/>
        <v>59.23</v>
      </c>
      <c r="CS6" s="33">
        <f t="shared" si="10"/>
        <v>58.58</v>
      </c>
      <c r="CT6" s="33">
        <f t="shared" si="10"/>
        <v>58.53</v>
      </c>
      <c r="CU6" s="32" t="str">
        <f>IF(CU7="","",IF(CU7="-","【-】","【"&amp;SUBSTITUTE(TEXT(CU7,"#,##0.00"),"-","△")&amp;"】"))</f>
        <v>【59.76】</v>
      </c>
      <c r="CV6" s="33">
        <f>IF(CV7="",NA(),CV7)</f>
        <v>89.98</v>
      </c>
      <c r="CW6" s="33">
        <f t="shared" ref="CW6:DE6" si="11">IF(CW7="",NA(),CW7)</f>
        <v>88.83</v>
      </c>
      <c r="CX6" s="33">
        <f t="shared" si="11"/>
        <v>88.94</v>
      </c>
      <c r="CY6" s="33">
        <f t="shared" si="11"/>
        <v>87.92</v>
      </c>
      <c r="CZ6" s="33">
        <f t="shared" si="11"/>
        <v>88.09</v>
      </c>
      <c r="DA6" s="33">
        <f t="shared" si="11"/>
        <v>84.87</v>
      </c>
      <c r="DB6" s="33">
        <f t="shared" si="11"/>
        <v>85.4</v>
      </c>
      <c r="DC6" s="33">
        <f t="shared" si="11"/>
        <v>85.53</v>
      </c>
      <c r="DD6" s="33">
        <f t="shared" si="11"/>
        <v>85.23</v>
      </c>
      <c r="DE6" s="33">
        <f t="shared" si="11"/>
        <v>85.26</v>
      </c>
      <c r="DF6" s="32" t="str">
        <f>IF(DF7="","",IF(DF7="-","【-】","【"&amp;SUBSTITUTE(TEXT(DF7,"#,##0.00"),"-","△")&amp;"】"))</f>
        <v>【89.95】</v>
      </c>
      <c r="DG6" s="33">
        <f>IF(DG7="",NA(),DG7)</f>
        <v>46.81</v>
      </c>
      <c r="DH6" s="33">
        <f t="shared" ref="DH6:DP6" si="12">IF(DH7="",NA(),DH7)</f>
        <v>48.29</v>
      </c>
      <c r="DI6" s="33">
        <f t="shared" si="12"/>
        <v>49.92</v>
      </c>
      <c r="DJ6" s="33">
        <f t="shared" si="12"/>
        <v>50.96</v>
      </c>
      <c r="DK6" s="33">
        <f t="shared" si="12"/>
        <v>52.46</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2.87</v>
      </c>
      <c r="DS6" s="33">
        <f t="shared" ref="DS6:EA6" si="13">IF(DS7="",NA(),DS7)</f>
        <v>2.92</v>
      </c>
      <c r="DT6" s="33">
        <f t="shared" si="13"/>
        <v>3.56</v>
      </c>
      <c r="DU6" s="33">
        <f t="shared" si="13"/>
        <v>9.35</v>
      </c>
      <c r="DV6" s="33">
        <f t="shared" si="13"/>
        <v>12.68</v>
      </c>
      <c r="DW6" s="33">
        <f t="shared" si="13"/>
        <v>6.47</v>
      </c>
      <c r="DX6" s="33">
        <f t="shared" si="13"/>
        <v>7.8</v>
      </c>
      <c r="DY6" s="33">
        <f t="shared" si="13"/>
        <v>8.39</v>
      </c>
      <c r="DZ6" s="33">
        <f t="shared" si="13"/>
        <v>10.09</v>
      </c>
      <c r="EA6" s="33">
        <f t="shared" si="13"/>
        <v>10.54</v>
      </c>
      <c r="EB6" s="32" t="str">
        <f>IF(EB7="","",IF(EB7="-","【-】","【"&amp;SUBSTITUTE(TEXT(EB7,"#,##0.00"),"-","△")&amp;"】"))</f>
        <v>【13.18】</v>
      </c>
      <c r="EC6" s="33">
        <f>IF(EC7="",NA(),EC7)</f>
        <v>2.17</v>
      </c>
      <c r="ED6" s="33">
        <f t="shared" ref="ED6:EL6" si="14">IF(ED7="",NA(),ED7)</f>
        <v>0.94</v>
      </c>
      <c r="EE6" s="33">
        <f t="shared" si="14"/>
        <v>0.76</v>
      </c>
      <c r="EF6" s="33">
        <f t="shared" si="14"/>
        <v>1.53</v>
      </c>
      <c r="EG6" s="33">
        <f t="shared" si="14"/>
        <v>0.64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113433</v>
      </c>
      <c r="D7" s="35">
        <v>46</v>
      </c>
      <c r="E7" s="35">
        <v>1</v>
      </c>
      <c r="F7" s="35">
        <v>0</v>
      </c>
      <c r="G7" s="35">
        <v>1</v>
      </c>
      <c r="H7" s="35" t="s">
        <v>93</v>
      </c>
      <c r="I7" s="35" t="s">
        <v>94</v>
      </c>
      <c r="J7" s="35" t="s">
        <v>95</v>
      </c>
      <c r="K7" s="35" t="s">
        <v>96</v>
      </c>
      <c r="L7" s="35" t="s">
        <v>97</v>
      </c>
      <c r="M7" s="36" t="s">
        <v>98</v>
      </c>
      <c r="N7" s="36">
        <v>89.32</v>
      </c>
      <c r="O7" s="36">
        <v>99.07</v>
      </c>
      <c r="P7" s="36">
        <v>2440</v>
      </c>
      <c r="Q7" s="36">
        <v>31618</v>
      </c>
      <c r="R7" s="36">
        <v>60.36</v>
      </c>
      <c r="S7" s="36">
        <v>523.82000000000005</v>
      </c>
      <c r="T7" s="36">
        <v>31094</v>
      </c>
      <c r="U7" s="36">
        <v>37.020000000000003</v>
      </c>
      <c r="V7" s="36">
        <v>839.92</v>
      </c>
      <c r="W7" s="36">
        <v>103.87</v>
      </c>
      <c r="X7" s="36">
        <v>103.66</v>
      </c>
      <c r="Y7" s="36">
        <v>101.27</v>
      </c>
      <c r="Z7" s="36">
        <v>111.31</v>
      </c>
      <c r="AA7" s="36">
        <v>111.54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7580.5</v>
      </c>
      <c r="AT7" s="36">
        <v>7095.69</v>
      </c>
      <c r="AU7" s="36">
        <v>5240.1000000000004</v>
      </c>
      <c r="AV7" s="36">
        <v>1034.44</v>
      </c>
      <c r="AW7" s="36">
        <v>748</v>
      </c>
      <c r="AX7" s="36">
        <v>832.37</v>
      </c>
      <c r="AY7" s="36">
        <v>852.01</v>
      </c>
      <c r="AZ7" s="36">
        <v>909.68</v>
      </c>
      <c r="BA7" s="36">
        <v>382.09</v>
      </c>
      <c r="BB7" s="36">
        <v>371.31</v>
      </c>
      <c r="BC7" s="36">
        <v>262.74</v>
      </c>
      <c r="BD7" s="36">
        <v>143.77000000000001</v>
      </c>
      <c r="BE7" s="36">
        <v>132.34</v>
      </c>
      <c r="BF7" s="36">
        <v>121.72</v>
      </c>
      <c r="BG7" s="36">
        <v>115.36</v>
      </c>
      <c r="BH7" s="36">
        <v>104.78</v>
      </c>
      <c r="BI7" s="36">
        <v>403.15</v>
      </c>
      <c r="BJ7" s="36">
        <v>391.4</v>
      </c>
      <c r="BK7" s="36">
        <v>382.65</v>
      </c>
      <c r="BL7" s="36">
        <v>385.06</v>
      </c>
      <c r="BM7" s="36">
        <v>373.09</v>
      </c>
      <c r="BN7" s="36">
        <v>276.38</v>
      </c>
      <c r="BO7" s="36">
        <v>96.56</v>
      </c>
      <c r="BP7" s="36">
        <v>98.25</v>
      </c>
      <c r="BQ7" s="36">
        <v>96.92</v>
      </c>
      <c r="BR7" s="36">
        <v>109.68</v>
      </c>
      <c r="BS7" s="36">
        <v>109.78</v>
      </c>
      <c r="BT7" s="36">
        <v>94.86</v>
      </c>
      <c r="BU7" s="36">
        <v>95.91</v>
      </c>
      <c r="BV7" s="36">
        <v>96.1</v>
      </c>
      <c r="BW7" s="36">
        <v>99.07</v>
      </c>
      <c r="BX7" s="36">
        <v>99.99</v>
      </c>
      <c r="BY7" s="36">
        <v>104.99</v>
      </c>
      <c r="BZ7" s="36">
        <v>151.82</v>
      </c>
      <c r="CA7" s="36">
        <v>150.06</v>
      </c>
      <c r="CB7" s="36">
        <v>152.91</v>
      </c>
      <c r="CC7" s="36">
        <v>134.05000000000001</v>
      </c>
      <c r="CD7" s="36">
        <v>133.93</v>
      </c>
      <c r="CE7" s="36">
        <v>179.14</v>
      </c>
      <c r="CF7" s="36">
        <v>179.29</v>
      </c>
      <c r="CG7" s="36">
        <v>178.39</v>
      </c>
      <c r="CH7" s="36">
        <v>173.03</v>
      </c>
      <c r="CI7" s="36">
        <v>171.15</v>
      </c>
      <c r="CJ7" s="36">
        <v>163.72</v>
      </c>
      <c r="CK7" s="36">
        <v>65.260000000000005</v>
      </c>
      <c r="CL7" s="36">
        <v>66.069999999999993</v>
      </c>
      <c r="CM7" s="36">
        <v>65.239999999999995</v>
      </c>
      <c r="CN7" s="36">
        <v>63.4</v>
      </c>
      <c r="CO7" s="36">
        <v>61.83</v>
      </c>
      <c r="CP7" s="36">
        <v>58.76</v>
      </c>
      <c r="CQ7" s="36">
        <v>59.09</v>
      </c>
      <c r="CR7" s="36">
        <v>59.23</v>
      </c>
      <c r="CS7" s="36">
        <v>58.58</v>
      </c>
      <c r="CT7" s="36">
        <v>58.53</v>
      </c>
      <c r="CU7" s="36">
        <v>59.76</v>
      </c>
      <c r="CV7" s="36">
        <v>89.98</v>
      </c>
      <c r="CW7" s="36">
        <v>88.83</v>
      </c>
      <c r="CX7" s="36">
        <v>88.94</v>
      </c>
      <c r="CY7" s="36">
        <v>87.92</v>
      </c>
      <c r="CZ7" s="36">
        <v>88.09</v>
      </c>
      <c r="DA7" s="36">
        <v>84.87</v>
      </c>
      <c r="DB7" s="36">
        <v>85.4</v>
      </c>
      <c r="DC7" s="36">
        <v>85.53</v>
      </c>
      <c r="DD7" s="36">
        <v>85.23</v>
      </c>
      <c r="DE7" s="36">
        <v>85.26</v>
      </c>
      <c r="DF7" s="36">
        <v>89.95</v>
      </c>
      <c r="DG7" s="36">
        <v>46.81</v>
      </c>
      <c r="DH7" s="36">
        <v>48.29</v>
      </c>
      <c r="DI7" s="36">
        <v>49.92</v>
      </c>
      <c r="DJ7" s="36">
        <v>50.96</v>
      </c>
      <c r="DK7" s="36">
        <v>52.46</v>
      </c>
      <c r="DL7" s="36">
        <v>35.53</v>
      </c>
      <c r="DM7" s="36">
        <v>36.36</v>
      </c>
      <c r="DN7" s="36">
        <v>37.340000000000003</v>
      </c>
      <c r="DO7" s="36">
        <v>44.31</v>
      </c>
      <c r="DP7" s="36">
        <v>45.75</v>
      </c>
      <c r="DQ7" s="36">
        <v>47.18</v>
      </c>
      <c r="DR7" s="36">
        <v>2.87</v>
      </c>
      <c r="DS7" s="36">
        <v>2.92</v>
      </c>
      <c r="DT7" s="36">
        <v>3.56</v>
      </c>
      <c r="DU7" s="36">
        <v>9.35</v>
      </c>
      <c r="DV7" s="36">
        <v>12.68</v>
      </c>
      <c r="DW7" s="36">
        <v>6.47</v>
      </c>
      <c r="DX7" s="36">
        <v>7.8</v>
      </c>
      <c r="DY7" s="36">
        <v>8.39</v>
      </c>
      <c r="DZ7" s="36">
        <v>10.09</v>
      </c>
      <c r="EA7" s="36">
        <v>10.54</v>
      </c>
      <c r="EB7" s="36">
        <v>13.18</v>
      </c>
      <c r="EC7" s="36">
        <v>2.17</v>
      </c>
      <c r="ED7" s="36">
        <v>0.94</v>
      </c>
      <c r="EE7" s="36">
        <v>0.76</v>
      </c>
      <c r="EF7" s="36">
        <v>1.53</v>
      </c>
      <c r="EG7" s="36">
        <v>0.64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2017-02-03T04:20:03Z</cp:lastPrinted>
  <dcterms:created xsi:type="dcterms:W3CDTF">2017-02-01T08:38:09Z</dcterms:created>
  <dcterms:modified xsi:type="dcterms:W3CDTF">2017-02-20T02:19:22Z</dcterms:modified>
</cp:coreProperties>
</file>