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B10" i="4"/>
  <c r="AY8" i="4"/>
  <c r="Z8" i="4"/>
  <c r="R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<sst xmlns="http://schemas.openxmlformats.org/spreadsheetml/2006/main" count="217" uniqueCount="106">
  <si>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</si>
  <si>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</si>
  <si>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</si>
  <si>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</si>
  <si>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</si>
  <si>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</si>
  <si>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</si>
  <si>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</si>
  <si>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</si>
  <si>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</si>
  <si>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</si>
  <si>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</si>
  <si>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</si>
  <si>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</si>
  <si>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</si>
  <si>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</si>
  <si>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</si>
  <si>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</si>
  <si>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</si>
  <si>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</si>
  <si>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</si>
  <si>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</si>
  <si>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</si>
  <si>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</si>
  <si>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</si>
  <si>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</si>
  <si>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</si>
  <si>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</si>
  <si>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</si>
  <si>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</si>
  <si>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</si>
  <si>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</si>
  <si>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</si>
  <si>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</si>
  <si>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</si>
  <si>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</si>
  <si>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</si>
  <si>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</si>
  <si>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</si>
  <si>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</si>
  <si>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</si>
  <si>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</si>
  <si>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</si>
  <si>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</si>
  <si>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</si>
  <si>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</si>
  <si>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</si>
  <si>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</si>
  <si>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</si>
  <si>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</si>
  <si>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</si>
  <si>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</si>
  <si>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</si>
  <si>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</si>
  <si>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</si>
  <si>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</si>
  <si>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</si>
  <si>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</si>
  <si>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</si>
  <si>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</si>
  <si>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</si>
  <si>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</si>
  <si>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</si>
  <si>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</si>
  <si>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</si>
  <si>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</si>
  <si>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</si>
  <si>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</si>
  <si>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</si>
  <si>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</si>
  <si>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</si>
  <si>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</si>
  <si>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</si>
  <si>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</si>
  <si>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</si>
  <si>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</si>
  <si>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</si>
  <si>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</si>
  <si>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</si>
  <si>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</si>
  <si>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</si>
  <si>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</si>
  <si>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</si>
  <si>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</si>
  <si>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</si>
  <si>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</si>
  <si>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</si>
  <si>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</si>
  <si>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</si>
  <si>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</si>
  <si>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</si>
  <si>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</si>
  <si>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横瀬町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</si>
  <si>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</si>
  <si>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</si>
  <si>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</si>
  <si>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</si>
  <si>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</si>
  <si>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</si>
  <si>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</si>
  <si>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</si>
  <si>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</si>
  <si>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</si>
  <si>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①経常収支比率、②累積欠損金比率
　類似団体と比較して数値が低い上、黒字があまり出ておらず、Ｈ23とＨ25は赤字となっていますが、複数年にわたって累積した損失はありません。
③流動比率
　流動資産が減少傾向にあり、支払能力が低下していることを示しています。
④企業債残高対給水収益比率
　類似団体と比較して数値が高い状況にあります。これは、老朽管の布設替え及び水道未普及地域の解消に取り組んできた中で、企業債の借り入れが増えていることが要因として推測されます。
⑤料金回収率、⑥給水原価
　類似団体と比較して数値が低い状況にあり、費用が給水収益以外の収入で賄われています。この収入不足については、一般会計からの負担金により補填をしています。また、有収率１㎥あたりどれだけ費用がかかっているかを表している給水原価は、昨年度を下回りました。
⑦施設利用率
　類似団体と比較して数値が低い状況であり、浄水場の施設能力に対して稼働状況が低い状況にあります。
⑧有収率
　類似団体と比較して、高い状況ではありますが、老朽配水管の布設替えが進んでいる中においてほぼ横ばいの状況にあります。今後は漏水調査等により、さらに有収率の向上を図ります。</t>
    <phoneticPr fontId="4"/>
  </si>
  <si>
    <t>①有形固定資産減価償却率
　管路の布設替えが進んでいる中、浄水施設等の老朽化が進んでおり、結果として数値がほぼ横ばいの状況になっていると推測されます。
②管路経年化率
　老朽石綿管及び鋳鉄管の布設替えを多年にわたり積極的に推進してきた結果、類似団体と比較して数値は低く保たれています。今後は、老朽化した浄水施設等の更新を進めていく必要があり、秩父広域市町村圏組合の事業計画の中で、浄水場の統廃合等を含めて、更新を進めていく必要があります。
③管路更新率
　老朽石綿管及び鋳鉄管の更新については、平成26年度までにその大部分が更新を済ませています。</t>
    <phoneticPr fontId="4"/>
  </si>
  <si>
    <t>　横瀬町水道事業は、平成24年度からの3年継続事業である第5期拡張事業において、水道未普及地域の解消を推進してきました。平成26年度までに、中井浄水場の築造及び配水管布設工事も全て完了し、赤谷・姥神地区への給水も可能となりました。しかしながら、今後も人口の減少等に伴い、財政状況は依然として厳しいものが推測されます。
　このような状況の中、安全で安心できる水道水を将来にわたって安定供給できるよう、秩父地域が協力して水道事業の抱える共通課題に取り組んでいくため、平成28年4月1日より、秩父地域１市４町の水道事業を統合し、秩父広域市町村圏組合として水道事業を経営していくこととなりました。秩父広域市町村圏組合に水道事業が統合された後も、安全でおいしい水を安定的に供給するため、さらに効率的な事業運営を推進し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</si>
</sst>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0.13</c:v>
                </c:pt>
                <c:pt idx="1">
                  <c:v>0.08</c:v>
                </c:pt>
                <c:pt idx="2">
                  <c:v>0.56999999999999995</c:v>
                </c:pt>
                <c:pt idx="3">
                  <c:v>0.55000000000000004</c:v>
                </c:pt>
                <c:pt idx="4">
                  <c:v>0.46</c:v>
                </c:pt>
              </c:numCache>
            </c:numRef>
          </c:val>
          <c:extLst xmlns:c16r2="http://schemas.microsoft.com/office/drawing/2015/06/chart">
            <c:ext xmlns:c16="http://schemas.microsoft.com/office/drawing/2014/chart" uri="{C3380CC4-5D6E-409C-BE32-E72D297353CC}">
              <c16:uniqueId val="{00000000-94E2-422E-BC87-1C8DF85343AB}"/>
            </c:ext>
          </c:extLst>
        </c:ser>
        <c:dLbls>
          <c:showLegendKey val="0"/>
          <c:showVal val="0"/>
          <c:showCatName val="0"/>
          <c:showSerName val="0"/>
          <c:showPercent val="0"/>
          <c:showBubbleSize val="0"/>
        </c:dLbls>
        <c:gapWidth val="150"/>
        <c:axId val="98265344"/>
        <c:axId val="982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extLst xmlns:c16r2="http://schemas.microsoft.com/office/drawing/2015/06/chart">
            <c:ext xmlns:c16="http://schemas.microsoft.com/office/drawing/2014/chart" uri="{C3380CC4-5D6E-409C-BE32-E72D297353CC}">
              <c16:uniqueId val="{00000001-94E2-422E-BC87-1C8DF85343AB}"/>
            </c:ext>
          </c:extLst>
        </c:ser>
        <c:dLbls>
          <c:showLegendKey val="0"/>
          <c:showVal val="0"/>
          <c:showCatName val="0"/>
          <c:showSerName val="0"/>
          <c:showPercent val="0"/>
          <c:showBubbleSize val="0"/>
        </c:dLbls>
        <c:marker val="1"/>
        <c:smooth val="0"/>
        <c:axId val="98265344"/>
        <c:axId val="98275712"/>
      </c:lineChart>
      <c:dateAx>
        <c:axId val="98265344"/>
        <c:scaling>
          <c:orientation val="minMax"/>
        </c:scaling>
        <c:delete val="1"/>
        <c:axPos val="b"/>
        <c:numFmt formatCode="ge" sourceLinked="1"/>
        <c:majorTickMark val="none"/>
        <c:minorTickMark val="none"/>
        <c:tickLblPos val="none"/>
        <c:crossAx val="98275712"/>
        <c:crosses val="autoZero"/>
        <c:auto val="1"/>
        <c:lblOffset val="100"/>
        <c:baseTimeUnit val="years"/>
      </c:dateAx>
      <c:valAx>
        <c:axId val="9827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32.020000000000003</c:v>
                </c:pt>
                <c:pt idx="1">
                  <c:v>31.48</c:v>
                </c:pt>
                <c:pt idx="2">
                  <c:v>30.77</c:v>
                </c:pt>
                <c:pt idx="3">
                  <c:v>29.83</c:v>
                </c:pt>
                <c:pt idx="4">
                  <c:v>29.54</c:v>
                </c:pt>
              </c:numCache>
            </c:numRef>
          </c:val>
          <c:extLst xmlns:c16r2="http://schemas.microsoft.com/office/drawing/2015/06/chart">
            <c:ext xmlns:c16="http://schemas.microsoft.com/office/drawing/2014/chart" uri="{C3380CC4-5D6E-409C-BE32-E72D297353CC}">
              <c16:uniqueId val="{00000000-9637-4CA1-89B2-C285ADF3221F}"/>
            </c:ext>
          </c:extLst>
        </c:ser>
        <c:dLbls>
          <c:showLegendKey val="0"/>
          <c:showVal val="0"/>
          <c:showCatName val="0"/>
          <c:showSerName val="0"/>
          <c:showPercent val="0"/>
          <c:showBubbleSize val="0"/>
        </c:dLbls>
        <c:gapWidth val="150"/>
        <c:axId val="99682944"/>
        <c:axId val="996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extLst xmlns:c16r2="http://schemas.microsoft.com/office/drawing/2015/06/chart">
            <c:ext xmlns:c16="http://schemas.microsoft.com/office/drawing/2014/chart" uri="{C3380CC4-5D6E-409C-BE32-E72D297353CC}">
              <c16:uniqueId val="{00000001-9637-4CA1-89B2-C285ADF3221F}"/>
            </c:ext>
          </c:extLst>
        </c:ser>
        <c:dLbls>
          <c:showLegendKey val="0"/>
          <c:showVal val="0"/>
          <c:showCatName val="0"/>
          <c:showSerName val="0"/>
          <c:showPercent val="0"/>
          <c:showBubbleSize val="0"/>
        </c:dLbls>
        <c:marker val="1"/>
        <c:smooth val="0"/>
        <c:axId val="99682944"/>
        <c:axId val="99689216"/>
      </c:lineChart>
      <c:dateAx>
        <c:axId val="99682944"/>
        <c:scaling>
          <c:orientation val="minMax"/>
        </c:scaling>
        <c:delete val="1"/>
        <c:axPos val="b"/>
        <c:numFmt formatCode="ge" sourceLinked="1"/>
        <c:majorTickMark val="none"/>
        <c:minorTickMark val="none"/>
        <c:tickLblPos val="none"/>
        <c:crossAx val="99689216"/>
        <c:crosses val="autoZero"/>
        <c:auto val="1"/>
        <c:lblOffset val="100"/>
        <c:baseTimeUnit val="years"/>
      </c:dateAx>
      <c:valAx>
        <c:axId val="996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88.32</c:v>
                </c:pt>
                <c:pt idx="1">
                  <c:v>88.13</c:v>
                </c:pt>
                <c:pt idx="2">
                  <c:v>88.36</c:v>
                </c:pt>
                <c:pt idx="3">
                  <c:v>88.4</c:v>
                </c:pt>
                <c:pt idx="4">
                  <c:v>88.32</c:v>
                </c:pt>
              </c:numCache>
            </c:numRef>
          </c:val>
          <c:extLst xmlns:c16r2="http://schemas.microsoft.com/office/drawing/2015/06/chart">
            <c:ext xmlns:c16="http://schemas.microsoft.com/office/drawing/2014/chart" uri="{C3380CC4-5D6E-409C-BE32-E72D297353CC}">
              <c16:uniqueId val="{00000000-453B-43B9-9AB4-0B8B0988CA7D}"/>
            </c:ext>
          </c:extLst>
        </c:ser>
        <c:dLbls>
          <c:showLegendKey val="0"/>
          <c:showVal val="0"/>
          <c:showCatName val="0"/>
          <c:showSerName val="0"/>
          <c:showPercent val="0"/>
          <c:showBubbleSize val="0"/>
        </c:dLbls>
        <c:gapWidth val="150"/>
        <c:axId val="99712384"/>
        <c:axId val="9971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extLst xmlns:c16r2="http://schemas.microsoft.com/office/drawing/2015/06/chart">
            <c:ext xmlns:c16="http://schemas.microsoft.com/office/drawing/2014/chart" uri="{C3380CC4-5D6E-409C-BE32-E72D297353CC}">
              <c16:uniqueId val="{00000001-453B-43B9-9AB4-0B8B0988CA7D}"/>
            </c:ext>
          </c:extLst>
        </c:ser>
        <c:dLbls>
          <c:showLegendKey val="0"/>
          <c:showVal val="0"/>
          <c:showCatName val="0"/>
          <c:showSerName val="0"/>
          <c:showPercent val="0"/>
          <c:showBubbleSize val="0"/>
        </c:dLbls>
        <c:marker val="1"/>
        <c:smooth val="0"/>
        <c:axId val="99712384"/>
        <c:axId val="99717120"/>
      </c:lineChart>
      <c:dateAx>
        <c:axId val="99712384"/>
        <c:scaling>
          <c:orientation val="minMax"/>
        </c:scaling>
        <c:delete val="1"/>
        <c:axPos val="b"/>
        <c:numFmt formatCode="ge" sourceLinked="1"/>
        <c:majorTickMark val="none"/>
        <c:minorTickMark val="none"/>
        <c:tickLblPos val="none"/>
        <c:crossAx val="99717120"/>
        <c:crosses val="autoZero"/>
        <c:auto val="1"/>
        <c:lblOffset val="100"/>
        <c:baseTimeUnit val="years"/>
      </c:dateAx>
      <c:valAx>
        <c:axId val="9971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99.11</c:v>
                </c:pt>
                <c:pt idx="1">
                  <c:v>102.25</c:v>
                </c:pt>
                <c:pt idx="2">
                  <c:v>98.7</c:v>
                </c:pt>
                <c:pt idx="3">
                  <c:v>100.77</c:v>
                </c:pt>
                <c:pt idx="4">
                  <c:v>100.78</c:v>
                </c:pt>
              </c:numCache>
            </c:numRef>
          </c:val>
          <c:extLst xmlns:c16r2="http://schemas.microsoft.com/office/drawing/2015/06/chart">
            <c:ext xmlns:c16="http://schemas.microsoft.com/office/drawing/2014/chart" uri="{C3380CC4-5D6E-409C-BE32-E72D297353CC}">
              <c16:uniqueId val="{00000000-8965-4119-B3C9-D59ACA50F73F}"/>
            </c:ext>
          </c:extLst>
        </c:ser>
        <c:dLbls>
          <c:showLegendKey val="0"/>
          <c:showVal val="0"/>
          <c:showCatName val="0"/>
          <c:showSerName val="0"/>
          <c:showPercent val="0"/>
          <c:showBubbleSize val="0"/>
        </c:dLbls>
        <c:gapWidth val="150"/>
        <c:axId val="98122368"/>
        <c:axId val="981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extLst xmlns:c16r2="http://schemas.microsoft.com/office/drawing/2015/06/chart">
            <c:ext xmlns:c16="http://schemas.microsoft.com/office/drawing/2014/chart" uri="{C3380CC4-5D6E-409C-BE32-E72D297353CC}">
              <c16:uniqueId val="{00000001-8965-4119-B3C9-D59ACA50F73F}"/>
            </c:ext>
          </c:extLst>
        </c:ser>
        <c:dLbls>
          <c:showLegendKey val="0"/>
          <c:showVal val="0"/>
          <c:showCatName val="0"/>
          <c:showSerName val="0"/>
          <c:showPercent val="0"/>
          <c:showBubbleSize val="0"/>
        </c:dLbls>
        <c:marker val="1"/>
        <c:smooth val="0"/>
        <c:axId val="98122368"/>
        <c:axId val="98128640"/>
      </c:lineChart>
      <c:dateAx>
        <c:axId val="98122368"/>
        <c:scaling>
          <c:orientation val="minMax"/>
        </c:scaling>
        <c:delete val="1"/>
        <c:axPos val="b"/>
        <c:numFmt formatCode="ge" sourceLinked="1"/>
        <c:majorTickMark val="none"/>
        <c:minorTickMark val="none"/>
        <c:tickLblPos val="none"/>
        <c:crossAx val="98128640"/>
        <c:crosses val="autoZero"/>
        <c:auto val="1"/>
        <c:lblOffset val="100"/>
        <c:baseTimeUnit val="years"/>
      </c:dateAx>
      <c:valAx>
        <c:axId val="9812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1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45.27</c:v>
                </c:pt>
                <c:pt idx="1">
                  <c:v>46.49</c:v>
                </c:pt>
                <c:pt idx="2">
                  <c:v>45.8</c:v>
                </c:pt>
                <c:pt idx="3">
                  <c:v>47.39</c:v>
                </c:pt>
                <c:pt idx="4">
                  <c:v>48.49</c:v>
                </c:pt>
              </c:numCache>
            </c:numRef>
          </c:val>
          <c:extLst xmlns:c16r2="http://schemas.microsoft.com/office/drawing/2015/06/chart">
            <c:ext xmlns:c16="http://schemas.microsoft.com/office/drawing/2014/chart" uri="{C3380CC4-5D6E-409C-BE32-E72D297353CC}">
              <c16:uniqueId val="{00000000-CB33-47C2-93A9-D33ABE294B0A}"/>
            </c:ext>
          </c:extLst>
        </c:ser>
        <c:dLbls>
          <c:showLegendKey val="0"/>
          <c:showVal val="0"/>
          <c:showCatName val="0"/>
          <c:showSerName val="0"/>
          <c:showPercent val="0"/>
          <c:showBubbleSize val="0"/>
        </c:dLbls>
        <c:gapWidth val="150"/>
        <c:axId val="98139136"/>
        <c:axId val="981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extLst xmlns:c16r2="http://schemas.microsoft.com/office/drawing/2015/06/chart">
            <c:ext xmlns:c16="http://schemas.microsoft.com/office/drawing/2014/chart" uri="{C3380CC4-5D6E-409C-BE32-E72D297353CC}">
              <c16:uniqueId val="{00000001-CB33-47C2-93A9-D33ABE294B0A}"/>
            </c:ext>
          </c:extLst>
        </c:ser>
        <c:dLbls>
          <c:showLegendKey val="0"/>
          <c:showVal val="0"/>
          <c:showCatName val="0"/>
          <c:showSerName val="0"/>
          <c:showPercent val="0"/>
          <c:showBubbleSize val="0"/>
        </c:dLbls>
        <c:marker val="1"/>
        <c:smooth val="0"/>
        <c:axId val="98139136"/>
        <c:axId val="98157696"/>
      </c:lineChart>
      <c:dateAx>
        <c:axId val="98139136"/>
        <c:scaling>
          <c:orientation val="minMax"/>
        </c:scaling>
        <c:delete val="1"/>
        <c:axPos val="b"/>
        <c:numFmt formatCode="ge" sourceLinked="1"/>
        <c:majorTickMark val="none"/>
        <c:minorTickMark val="none"/>
        <c:tickLblPos val="none"/>
        <c:crossAx val="98157696"/>
        <c:crosses val="autoZero"/>
        <c:auto val="1"/>
        <c:lblOffset val="100"/>
        <c:baseTimeUnit val="years"/>
      </c:dateAx>
      <c:valAx>
        <c:axId val="981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2.8</c:v>
                </c:pt>
                <c:pt idx="1">
                  <c:v>2.78</c:v>
                </c:pt>
                <c:pt idx="2">
                  <c:v>2.36</c:v>
                </c:pt>
                <c:pt idx="3">
                  <c:v>2.5299999999999998</c:v>
                </c:pt>
                <c:pt idx="4">
                  <c:v>2.93</c:v>
                </c:pt>
              </c:numCache>
            </c:numRef>
          </c:val>
          <c:extLst xmlns:c16r2="http://schemas.microsoft.com/office/drawing/2015/06/chart">
            <c:ext xmlns:c16="http://schemas.microsoft.com/office/drawing/2014/chart" uri="{C3380CC4-5D6E-409C-BE32-E72D297353CC}">
              <c16:uniqueId val="{00000000-C87F-4B3D-8244-07B9BBC95A78}"/>
            </c:ext>
          </c:extLst>
        </c:ser>
        <c:dLbls>
          <c:showLegendKey val="0"/>
          <c:showVal val="0"/>
          <c:showCatName val="0"/>
          <c:showSerName val="0"/>
          <c:showPercent val="0"/>
          <c:showBubbleSize val="0"/>
        </c:dLbls>
        <c:gapWidth val="150"/>
        <c:axId val="98192768"/>
        <c:axId val="982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extLst xmlns:c16r2="http://schemas.microsoft.com/office/drawing/2015/06/chart">
            <c:ext xmlns:c16="http://schemas.microsoft.com/office/drawing/2014/chart" uri="{C3380CC4-5D6E-409C-BE32-E72D297353CC}">
              <c16:uniqueId val="{00000001-C87F-4B3D-8244-07B9BBC95A78}"/>
            </c:ext>
          </c:extLst>
        </c:ser>
        <c:dLbls>
          <c:showLegendKey val="0"/>
          <c:showVal val="0"/>
          <c:showCatName val="0"/>
          <c:showSerName val="0"/>
          <c:showPercent val="0"/>
          <c:showBubbleSize val="0"/>
        </c:dLbls>
        <c:marker val="1"/>
        <c:smooth val="0"/>
        <c:axId val="98192768"/>
        <c:axId val="98207232"/>
      </c:lineChart>
      <c:dateAx>
        <c:axId val="98192768"/>
        <c:scaling>
          <c:orientation val="minMax"/>
        </c:scaling>
        <c:delete val="1"/>
        <c:axPos val="b"/>
        <c:numFmt formatCode="ge" sourceLinked="1"/>
        <c:majorTickMark val="none"/>
        <c:minorTickMark val="none"/>
        <c:tickLblPos val="none"/>
        <c:crossAx val="98207232"/>
        <c:crosses val="autoZero"/>
        <c:auto val="1"/>
        <c:lblOffset val="100"/>
        <c:baseTimeUnit val="years"/>
      </c:dateAx>
      <c:valAx>
        <c:axId val="982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C1D-4A06-963C-38D1F215D4A2}"/>
            </c:ext>
          </c:extLst>
        </c:ser>
        <c:dLbls>
          <c:showLegendKey val="0"/>
          <c:showVal val="0"/>
          <c:showCatName val="0"/>
          <c:showSerName val="0"/>
          <c:showPercent val="0"/>
          <c:showBubbleSize val="0"/>
        </c:dLbls>
        <c:gapWidth val="150"/>
        <c:axId val="98236288"/>
        <c:axId val="983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extLst xmlns:c16r2="http://schemas.microsoft.com/office/drawing/2015/06/chart">
            <c:ext xmlns:c16="http://schemas.microsoft.com/office/drawing/2014/chart" uri="{C3380CC4-5D6E-409C-BE32-E72D297353CC}">
              <c16:uniqueId val="{00000001-5C1D-4A06-963C-38D1F215D4A2}"/>
            </c:ext>
          </c:extLst>
        </c:ser>
        <c:dLbls>
          <c:showLegendKey val="0"/>
          <c:showVal val="0"/>
          <c:showCatName val="0"/>
          <c:showSerName val="0"/>
          <c:showPercent val="0"/>
          <c:showBubbleSize val="0"/>
        </c:dLbls>
        <c:marker val="1"/>
        <c:smooth val="0"/>
        <c:axId val="98236288"/>
        <c:axId val="98381824"/>
      </c:lineChart>
      <c:dateAx>
        <c:axId val="98236288"/>
        <c:scaling>
          <c:orientation val="minMax"/>
        </c:scaling>
        <c:delete val="1"/>
        <c:axPos val="b"/>
        <c:numFmt formatCode="ge" sourceLinked="1"/>
        <c:majorTickMark val="none"/>
        <c:minorTickMark val="none"/>
        <c:tickLblPos val="none"/>
        <c:crossAx val="98381824"/>
        <c:crosses val="autoZero"/>
        <c:auto val="1"/>
        <c:lblOffset val="100"/>
        <c:baseTimeUnit val="years"/>
      </c:dateAx>
      <c:valAx>
        <c:axId val="98381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2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1001.13</c:v>
                </c:pt>
                <c:pt idx="1">
                  <c:v>2246.37</c:v>
                </c:pt>
                <c:pt idx="2">
                  <c:v>351.28</c:v>
                </c:pt>
                <c:pt idx="3">
                  <c:v>353.95</c:v>
                </c:pt>
                <c:pt idx="4">
                  <c:v>340.53</c:v>
                </c:pt>
              </c:numCache>
            </c:numRef>
          </c:val>
          <c:extLst xmlns:c16r2="http://schemas.microsoft.com/office/drawing/2015/06/chart">
            <c:ext xmlns:c16="http://schemas.microsoft.com/office/drawing/2014/chart" uri="{C3380CC4-5D6E-409C-BE32-E72D297353CC}">
              <c16:uniqueId val="{00000000-7B4B-4DC9-955B-4340CF71D1FC}"/>
            </c:ext>
          </c:extLst>
        </c:ser>
        <c:dLbls>
          <c:showLegendKey val="0"/>
          <c:showVal val="0"/>
          <c:showCatName val="0"/>
          <c:showSerName val="0"/>
          <c:showPercent val="0"/>
          <c:showBubbleSize val="0"/>
        </c:dLbls>
        <c:gapWidth val="150"/>
        <c:axId val="98425088"/>
        <c:axId val="98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extLst xmlns:c16r2="http://schemas.microsoft.com/office/drawing/2015/06/chart">
            <c:ext xmlns:c16="http://schemas.microsoft.com/office/drawing/2014/chart" uri="{C3380CC4-5D6E-409C-BE32-E72D297353CC}">
              <c16:uniqueId val="{00000001-7B4B-4DC9-955B-4340CF71D1FC}"/>
            </c:ext>
          </c:extLst>
        </c:ser>
        <c:dLbls>
          <c:showLegendKey val="0"/>
          <c:showVal val="0"/>
          <c:showCatName val="0"/>
          <c:showSerName val="0"/>
          <c:showPercent val="0"/>
          <c:showBubbleSize val="0"/>
        </c:dLbls>
        <c:marker val="1"/>
        <c:smooth val="0"/>
        <c:axId val="98425088"/>
        <c:axId val="98427264"/>
      </c:lineChart>
      <c:dateAx>
        <c:axId val="98425088"/>
        <c:scaling>
          <c:orientation val="minMax"/>
        </c:scaling>
        <c:delete val="1"/>
        <c:axPos val="b"/>
        <c:numFmt formatCode="ge" sourceLinked="1"/>
        <c:majorTickMark val="none"/>
        <c:minorTickMark val="none"/>
        <c:tickLblPos val="none"/>
        <c:crossAx val="98427264"/>
        <c:crosses val="autoZero"/>
        <c:auto val="1"/>
        <c:lblOffset val="100"/>
        <c:baseTimeUnit val="years"/>
      </c:dateAx>
      <c:valAx>
        <c:axId val="98427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4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564.79</c:v>
                </c:pt>
                <c:pt idx="1">
                  <c:v>567.45000000000005</c:v>
                </c:pt>
                <c:pt idx="2">
                  <c:v>598.1</c:v>
                </c:pt>
                <c:pt idx="3">
                  <c:v>618.51</c:v>
                </c:pt>
                <c:pt idx="4">
                  <c:v>628.88</c:v>
                </c:pt>
              </c:numCache>
            </c:numRef>
          </c:val>
          <c:extLst xmlns:c16r2="http://schemas.microsoft.com/office/drawing/2015/06/chart">
            <c:ext xmlns:c16="http://schemas.microsoft.com/office/drawing/2014/chart" uri="{C3380CC4-5D6E-409C-BE32-E72D297353CC}">
              <c16:uniqueId val="{00000000-BCFA-4040-BCE4-EBF8ABB0C760}"/>
            </c:ext>
          </c:extLst>
        </c:ser>
        <c:dLbls>
          <c:showLegendKey val="0"/>
          <c:showVal val="0"/>
          <c:showCatName val="0"/>
          <c:showSerName val="0"/>
          <c:showPercent val="0"/>
          <c:showBubbleSize val="0"/>
        </c:dLbls>
        <c:gapWidth val="150"/>
        <c:axId val="99498624"/>
        <c:axId val="9950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extLst xmlns:c16r2="http://schemas.microsoft.com/office/drawing/2015/06/chart">
            <c:ext xmlns:c16="http://schemas.microsoft.com/office/drawing/2014/chart" uri="{C3380CC4-5D6E-409C-BE32-E72D297353CC}">
              <c16:uniqueId val="{00000001-BCFA-4040-BCE4-EBF8ABB0C760}"/>
            </c:ext>
          </c:extLst>
        </c:ser>
        <c:dLbls>
          <c:showLegendKey val="0"/>
          <c:showVal val="0"/>
          <c:showCatName val="0"/>
          <c:showSerName val="0"/>
          <c:showPercent val="0"/>
          <c:showBubbleSize val="0"/>
        </c:dLbls>
        <c:marker val="1"/>
        <c:smooth val="0"/>
        <c:axId val="99498624"/>
        <c:axId val="99508992"/>
      </c:lineChart>
      <c:dateAx>
        <c:axId val="99498624"/>
        <c:scaling>
          <c:orientation val="minMax"/>
        </c:scaling>
        <c:delete val="1"/>
        <c:axPos val="b"/>
        <c:numFmt formatCode="ge" sourceLinked="1"/>
        <c:majorTickMark val="none"/>
        <c:minorTickMark val="none"/>
        <c:tickLblPos val="none"/>
        <c:crossAx val="99508992"/>
        <c:crosses val="autoZero"/>
        <c:auto val="1"/>
        <c:lblOffset val="100"/>
        <c:baseTimeUnit val="years"/>
      </c:dateAx>
      <c:valAx>
        <c:axId val="99508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9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93.61</c:v>
                </c:pt>
                <c:pt idx="1">
                  <c:v>96.61</c:v>
                </c:pt>
                <c:pt idx="2">
                  <c:v>88.61</c:v>
                </c:pt>
                <c:pt idx="3">
                  <c:v>82.87</c:v>
                </c:pt>
                <c:pt idx="4">
                  <c:v>86.22</c:v>
                </c:pt>
              </c:numCache>
            </c:numRef>
          </c:val>
          <c:extLst xmlns:c16r2="http://schemas.microsoft.com/office/drawing/2015/06/chart">
            <c:ext xmlns:c16="http://schemas.microsoft.com/office/drawing/2014/chart" uri="{C3380CC4-5D6E-409C-BE32-E72D297353CC}">
              <c16:uniqueId val="{00000000-7E0C-4576-B7DB-8A415B76F1E9}"/>
            </c:ext>
          </c:extLst>
        </c:ser>
        <c:dLbls>
          <c:showLegendKey val="0"/>
          <c:showVal val="0"/>
          <c:showCatName val="0"/>
          <c:showSerName val="0"/>
          <c:showPercent val="0"/>
          <c:showBubbleSize val="0"/>
        </c:dLbls>
        <c:gapWidth val="150"/>
        <c:axId val="99535872"/>
        <c:axId val="995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extLst xmlns:c16r2="http://schemas.microsoft.com/office/drawing/2015/06/chart">
            <c:ext xmlns:c16="http://schemas.microsoft.com/office/drawing/2014/chart" uri="{C3380CC4-5D6E-409C-BE32-E72D297353CC}">
              <c16:uniqueId val="{00000001-7E0C-4576-B7DB-8A415B76F1E9}"/>
            </c:ext>
          </c:extLst>
        </c:ser>
        <c:dLbls>
          <c:showLegendKey val="0"/>
          <c:showVal val="0"/>
          <c:showCatName val="0"/>
          <c:showSerName val="0"/>
          <c:showPercent val="0"/>
          <c:showBubbleSize val="0"/>
        </c:dLbls>
        <c:marker val="1"/>
        <c:smooth val="0"/>
        <c:axId val="99535872"/>
        <c:axId val="99554432"/>
      </c:lineChart>
      <c:dateAx>
        <c:axId val="99535872"/>
        <c:scaling>
          <c:orientation val="minMax"/>
        </c:scaling>
        <c:delete val="1"/>
        <c:axPos val="b"/>
        <c:numFmt formatCode="ge" sourceLinked="1"/>
        <c:majorTickMark val="none"/>
        <c:minorTickMark val="none"/>
        <c:tickLblPos val="none"/>
        <c:crossAx val="99554432"/>
        <c:crosses val="autoZero"/>
        <c:auto val="1"/>
        <c:lblOffset val="100"/>
        <c:baseTimeUnit val="years"/>
      </c:dateAx>
      <c:valAx>
        <c:axId val="995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182.68</c:v>
                </c:pt>
                <c:pt idx="1">
                  <c:v>178.2</c:v>
                </c:pt>
                <c:pt idx="2">
                  <c:v>195.64</c:v>
                </c:pt>
                <c:pt idx="3">
                  <c:v>208.79</c:v>
                </c:pt>
                <c:pt idx="4">
                  <c:v>200.09</c:v>
                </c:pt>
              </c:numCache>
            </c:numRef>
          </c:val>
          <c:extLst xmlns:c16r2="http://schemas.microsoft.com/office/drawing/2015/06/chart">
            <c:ext xmlns:c16="http://schemas.microsoft.com/office/drawing/2014/chart" uri="{C3380CC4-5D6E-409C-BE32-E72D297353CC}">
              <c16:uniqueId val="{00000000-229E-4C8A-A12B-5CB1C395D87D}"/>
            </c:ext>
          </c:extLst>
        </c:ser>
        <c:dLbls>
          <c:showLegendKey val="0"/>
          <c:showVal val="0"/>
          <c:showCatName val="0"/>
          <c:showSerName val="0"/>
          <c:showPercent val="0"/>
          <c:showBubbleSize val="0"/>
        </c:dLbls>
        <c:gapWidth val="150"/>
        <c:axId val="99579392"/>
        <c:axId val="9958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extLst xmlns:c16r2="http://schemas.microsoft.com/office/drawing/2015/06/chart">
            <c:ext xmlns:c16="http://schemas.microsoft.com/office/drawing/2014/chart" uri="{C3380CC4-5D6E-409C-BE32-E72D297353CC}">
              <c16:uniqueId val="{00000001-229E-4C8A-A12B-5CB1C395D87D}"/>
            </c:ext>
          </c:extLst>
        </c:ser>
        <c:dLbls>
          <c:showLegendKey val="0"/>
          <c:showVal val="0"/>
          <c:showCatName val="0"/>
          <c:showSerName val="0"/>
          <c:showPercent val="0"/>
          <c:showBubbleSize val="0"/>
        </c:dLbls>
        <c:marker val="1"/>
        <c:smooth val="0"/>
        <c:axId val="99579392"/>
        <c:axId val="99581312"/>
      </c:lineChart>
      <c:dateAx>
        <c:axId val="99579392"/>
        <c:scaling>
          <c:orientation val="minMax"/>
        </c:scaling>
        <c:delete val="1"/>
        <c:axPos val="b"/>
        <c:numFmt formatCode="ge" sourceLinked="1"/>
        <c:majorTickMark val="none"/>
        <c:minorTickMark val="none"/>
        <c:tickLblPos val="none"/>
        <c:crossAx val="99581312"/>
        <c:crosses val="autoZero"/>
        <c:auto val="1"/>
        <c:lblOffset val="100"/>
        <c:baseTimeUnit val="years"/>
      </c:dateAx>
      <c:valAx>
        <c:axId val="9958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埼玉県　横瀬町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8656</v>
      </c>
      <c r="AJ8" s="75"/>
      <c r="AK8" s="75"/>
      <c r="AL8" s="75"/>
      <c r="AM8" s="75"/>
      <c r="AN8" s="75"/>
      <c r="AO8" s="75"/>
      <c r="AP8" s="76"/>
      <c r="AQ8" s="57">
        <f>データ!R6</f>
        <v>49.36</v>
      </c>
      <c r="AR8" s="57"/>
      <c r="AS8" s="57"/>
      <c r="AT8" s="57"/>
      <c r="AU8" s="57"/>
      <c r="AV8" s="57"/>
      <c r="AW8" s="57"/>
      <c r="AX8" s="57"/>
      <c r="AY8" s="57">
        <f>データ!S6</f>
        <v>175.36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61.4</v>
      </c>
      <c r="K10" s="57"/>
      <c r="L10" s="57"/>
      <c r="M10" s="57"/>
      <c r="N10" s="57"/>
      <c r="O10" s="57"/>
      <c r="P10" s="57"/>
      <c r="Q10" s="57"/>
      <c r="R10" s="57">
        <f>データ!O6</f>
        <v>99.33</v>
      </c>
      <c r="S10" s="57"/>
      <c r="T10" s="57"/>
      <c r="U10" s="57"/>
      <c r="V10" s="57"/>
      <c r="W10" s="57"/>
      <c r="X10" s="57"/>
      <c r="Y10" s="57"/>
      <c r="Z10" s="65">
        <f>データ!P6</f>
        <v>2916</v>
      </c>
      <c r="AA10" s="65"/>
      <c r="AB10" s="65"/>
      <c r="AC10" s="65"/>
      <c r="AD10" s="65"/>
      <c r="AE10" s="65"/>
      <c r="AF10" s="65"/>
      <c r="AG10" s="65"/>
      <c r="AH10" s="2"/>
      <c r="AI10" s="65">
        <f>データ!T6</f>
        <v>8540</v>
      </c>
      <c r="AJ10" s="65"/>
      <c r="AK10" s="65"/>
      <c r="AL10" s="65"/>
      <c r="AM10" s="65"/>
      <c r="AN10" s="65"/>
      <c r="AO10" s="65"/>
      <c r="AP10" s="65"/>
      <c r="AQ10" s="57">
        <f>データ!U6</f>
        <v>8.7100000000000009</v>
      </c>
      <c r="AR10" s="57"/>
      <c r="AS10" s="57"/>
      <c r="AT10" s="57"/>
      <c r="AU10" s="57"/>
      <c r="AV10" s="57"/>
      <c r="AW10" s="57"/>
      <c r="AX10" s="57"/>
      <c r="AY10" s="57">
        <f>データ!V6</f>
        <v>980.48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113611</v>
      </c>
      <c r="D6" s="31">
        <f t="shared" si="3"/>
        <v>46</v>
      </c>
      <c r="E6" s="31">
        <f t="shared" si="3"/>
        <v>1</v>
      </c>
      <c r="F6" s="31">
        <f t="shared" si="3"/>
        <v>0</v>
      </c>
      <c r="G6" s="31">
        <f t="shared" si="3"/>
        <v>1</v>
      </c>
      <c r="H6" s="31" t="str">
        <f t="shared" si="3"/>
        <v>埼玉県　横瀬町</v>
      </c>
      <c r="I6" s="31" t="str">
        <f t="shared" si="3"/>
        <v>法適用</v>
      </c>
      <c r="J6" s="31" t="str">
        <f t="shared" si="3"/>
        <v>水道事業</v>
      </c>
      <c r="K6" s="31" t="str">
        <f t="shared" si="3"/>
        <v>末端給水事業</v>
      </c>
      <c r="L6" s="31" t="str">
        <f t="shared" si="3"/>
        <v>A8</v>
      </c>
      <c r="M6" s="32" t="str">
        <f t="shared" si="3"/>
        <v>-</v>
      </c>
      <c r="N6" s="32">
        <f t="shared" si="3"/>
        <v>61.4</v>
      </c>
      <c r="O6" s="32">
        <f t="shared" si="3"/>
        <v>99.33</v>
      </c>
      <c r="P6" s="32">
        <f t="shared" si="3"/>
        <v>2916</v>
      </c>
      <c r="Q6" s="32">
        <f t="shared" si="3"/>
        <v>8656</v>
      </c>
      <c r="R6" s="32">
        <f t="shared" si="3"/>
        <v>49.36</v>
      </c>
      <c r="S6" s="32">
        <f t="shared" si="3"/>
        <v>175.36</v>
      </c>
      <c r="T6" s="32">
        <f t="shared" si="3"/>
        <v>8540</v>
      </c>
      <c r="U6" s="32">
        <f t="shared" si="3"/>
        <v>8.7100000000000009</v>
      </c>
      <c r="V6" s="32">
        <f t="shared" si="3"/>
        <v>980.48</v>
      </c>
      <c r="W6" s="33">
        <f>IF(W7="",NA(),W7)</f>
        <v>99.11</v>
      </c>
      <c r="X6" s="33">
        <f t="shared" ref="X6:AF6" si="4">IF(X7="",NA(),X7)</f>
        <v>102.25</v>
      </c>
      <c r="Y6" s="33">
        <f t="shared" si="4"/>
        <v>98.7</v>
      </c>
      <c r="Z6" s="33">
        <f t="shared" si="4"/>
        <v>100.77</v>
      </c>
      <c r="AA6" s="33">
        <f t="shared" si="4"/>
        <v>100.78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1001.13</v>
      </c>
      <c r="AT6" s="33">
        <f t="shared" ref="AT6:BB6" si="6">IF(AT7="",NA(),AT7)</f>
        <v>2246.37</v>
      </c>
      <c r="AU6" s="33">
        <f t="shared" si="6"/>
        <v>351.28</v>
      </c>
      <c r="AV6" s="33">
        <f t="shared" si="6"/>
        <v>353.95</v>
      </c>
      <c r="AW6" s="33">
        <f t="shared" si="6"/>
        <v>340.53</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564.79</v>
      </c>
      <c r="BE6" s="33">
        <f t="shared" ref="BE6:BM6" si="7">IF(BE7="",NA(),BE7)</f>
        <v>567.45000000000005</v>
      </c>
      <c r="BF6" s="33">
        <f t="shared" si="7"/>
        <v>598.1</v>
      </c>
      <c r="BG6" s="33">
        <f t="shared" si="7"/>
        <v>618.51</v>
      </c>
      <c r="BH6" s="33">
        <f t="shared" si="7"/>
        <v>628.88</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93.61</v>
      </c>
      <c r="BP6" s="33">
        <f t="shared" ref="BP6:BX6" si="8">IF(BP7="",NA(),BP7)</f>
        <v>96.61</v>
      </c>
      <c r="BQ6" s="33">
        <f t="shared" si="8"/>
        <v>88.61</v>
      </c>
      <c r="BR6" s="33">
        <f t="shared" si="8"/>
        <v>82.87</v>
      </c>
      <c r="BS6" s="33">
        <f t="shared" si="8"/>
        <v>86.22</v>
      </c>
      <c r="BT6" s="33">
        <f t="shared" si="8"/>
        <v>90.17</v>
      </c>
      <c r="BU6" s="33">
        <f t="shared" si="8"/>
        <v>90.69</v>
      </c>
      <c r="BV6" s="33">
        <f t="shared" si="8"/>
        <v>90.64</v>
      </c>
      <c r="BW6" s="33">
        <f t="shared" si="8"/>
        <v>93.66</v>
      </c>
      <c r="BX6" s="33">
        <f t="shared" si="8"/>
        <v>92.76</v>
      </c>
      <c r="BY6" s="32" t="str">
        <f>IF(BY7="","",IF(BY7="-","【-】","【"&amp;SUBSTITUTE(TEXT(BY7,"#,##0.00"),"-","△")&amp;"】"))</f>
        <v>【104.99】</v>
      </c>
      <c r="BZ6" s="33">
        <f>IF(BZ7="",NA(),BZ7)</f>
        <v>182.68</v>
      </c>
      <c r="CA6" s="33">
        <f t="shared" ref="CA6:CI6" si="9">IF(CA7="",NA(),CA7)</f>
        <v>178.2</v>
      </c>
      <c r="CB6" s="33">
        <f t="shared" si="9"/>
        <v>195.64</v>
      </c>
      <c r="CC6" s="33">
        <f t="shared" si="9"/>
        <v>208.79</v>
      </c>
      <c r="CD6" s="33">
        <f t="shared" si="9"/>
        <v>200.09</v>
      </c>
      <c r="CE6" s="33">
        <f t="shared" si="9"/>
        <v>210.28</v>
      </c>
      <c r="CF6" s="33">
        <f t="shared" si="9"/>
        <v>211.08</v>
      </c>
      <c r="CG6" s="33">
        <f t="shared" si="9"/>
        <v>213.52</v>
      </c>
      <c r="CH6" s="33">
        <f t="shared" si="9"/>
        <v>208.21</v>
      </c>
      <c r="CI6" s="33">
        <f t="shared" si="9"/>
        <v>208.67</v>
      </c>
      <c r="CJ6" s="32" t="str">
        <f>IF(CJ7="","",IF(CJ7="-","【-】","【"&amp;SUBSTITUTE(TEXT(CJ7,"#,##0.00"),"-","△")&amp;"】"))</f>
        <v>【163.72】</v>
      </c>
      <c r="CK6" s="33">
        <f>IF(CK7="",NA(),CK7)</f>
        <v>32.020000000000003</v>
      </c>
      <c r="CL6" s="33">
        <f t="shared" ref="CL6:CT6" si="10">IF(CL7="",NA(),CL7)</f>
        <v>31.48</v>
      </c>
      <c r="CM6" s="33">
        <f t="shared" si="10"/>
        <v>30.77</v>
      </c>
      <c r="CN6" s="33">
        <f t="shared" si="10"/>
        <v>29.83</v>
      </c>
      <c r="CO6" s="33">
        <f t="shared" si="10"/>
        <v>29.54</v>
      </c>
      <c r="CP6" s="33">
        <f t="shared" si="10"/>
        <v>50.49</v>
      </c>
      <c r="CQ6" s="33">
        <f t="shared" si="10"/>
        <v>49.69</v>
      </c>
      <c r="CR6" s="33">
        <f t="shared" si="10"/>
        <v>49.77</v>
      </c>
      <c r="CS6" s="33">
        <f t="shared" si="10"/>
        <v>49.22</v>
      </c>
      <c r="CT6" s="33">
        <f t="shared" si="10"/>
        <v>49.08</v>
      </c>
      <c r="CU6" s="32" t="str">
        <f>IF(CU7="","",IF(CU7="-","【-】","【"&amp;SUBSTITUTE(TEXT(CU7,"#,##0.00"),"-","△")&amp;"】"))</f>
        <v>【59.76】</v>
      </c>
      <c r="CV6" s="33">
        <f>IF(CV7="",NA(),CV7)</f>
        <v>88.32</v>
      </c>
      <c r="CW6" s="33">
        <f t="shared" ref="CW6:DE6" si="11">IF(CW7="",NA(),CW7)</f>
        <v>88.13</v>
      </c>
      <c r="CX6" s="33">
        <f t="shared" si="11"/>
        <v>88.36</v>
      </c>
      <c r="CY6" s="33">
        <f t="shared" si="11"/>
        <v>88.4</v>
      </c>
      <c r="CZ6" s="33">
        <f t="shared" si="11"/>
        <v>88.32</v>
      </c>
      <c r="DA6" s="33">
        <f t="shared" si="11"/>
        <v>78.7</v>
      </c>
      <c r="DB6" s="33">
        <f t="shared" si="11"/>
        <v>80.010000000000005</v>
      </c>
      <c r="DC6" s="33">
        <f t="shared" si="11"/>
        <v>79.98</v>
      </c>
      <c r="DD6" s="33">
        <f t="shared" si="11"/>
        <v>79.48</v>
      </c>
      <c r="DE6" s="33">
        <f t="shared" si="11"/>
        <v>79.3</v>
      </c>
      <c r="DF6" s="32" t="str">
        <f>IF(DF7="","",IF(DF7="-","【-】","【"&amp;SUBSTITUTE(TEXT(DF7,"#,##0.00"),"-","△")&amp;"】"))</f>
        <v>【89.95】</v>
      </c>
      <c r="DG6" s="33">
        <f>IF(DG7="",NA(),DG7)</f>
        <v>45.27</v>
      </c>
      <c r="DH6" s="33">
        <f t="shared" ref="DH6:DP6" si="12">IF(DH7="",NA(),DH7)</f>
        <v>46.49</v>
      </c>
      <c r="DI6" s="33">
        <f t="shared" si="12"/>
        <v>45.8</v>
      </c>
      <c r="DJ6" s="33">
        <f t="shared" si="12"/>
        <v>47.39</v>
      </c>
      <c r="DK6" s="33">
        <f t="shared" si="12"/>
        <v>48.49</v>
      </c>
      <c r="DL6" s="33">
        <f t="shared" si="12"/>
        <v>34.24</v>
      </c>
      <c r="DM6" s="33">
        <f t="shared" si="12"/>
        <v>35.18</v>
      </c>
      <c r="DN6" s="33">
        <f t="shared" si="12"/>
        <v>36.43</v>
      </c>
      <c r="DO6" s="33">
        <f t="shared" si="12"/>
        <v>46.12</v>
      </c>
      <c r="DP6" s="33">
        <f t="shared" si="12"/>
        <v>47.44</v>
      </c>
      <c r="DQ6" s="32" t="str">
        <f>IF(DQ7="","",IF(DQ7="-","【-】","【"&amp;SUBSTITUTE(TEXT(DQ7,"#,##0.00"),"-","△")&amp;"】"))</f>
        <v>【47.18】</v>
      </c>
      <c r="DR6" s="33">
        <f>IF(DR7="",NA(),DR7)</f>
        <v>2.8</v>
      </c>
      <c r="DS6" s="33">
        <f t="shared" ref="DS6:EA6" si="13">IF(DS7="",NA(),DS7)</f>
        <v>2.78</v>
      </c>
      <c r="DT6" s="33">
        <f t="shared" si="13"/>
        <v>2.36</v>
      </c>
      <c r="DU6" s="33">
        <f t="shared" si="13"/>
        <v>2.5299999999999998</v>
      </c>
      <c r="DV6" s="33">
        <f t="shared" si="13"/>
        <v>2.93</v>
      </c>
      <c r="DW6" s="33">
        <f t="shared" si="13"/>
        <v>6.81</v>
      </c>
      <c r="DX6" s="33">
        <f t="shared" si="13"/>
        <v>8.41</v>
      </c>
      <c r="DY6" s="33">
        <f t="shared" si="13"/>
        <v>8.7200000000000006</v>
      </c>
      <c r="DZ6" s="33">
        <f t="shared" si="13"/>
        <v>9.86</v>
      </c>
      <c r="EA6" s="33">
        <f t="shared" si="13"/>
        <v>11.16</v>
      </c>
      <c r="EB6" s="32" t="str">
        <f>IF(EB7="","",IF(EB7="-","【-】","【"&amp;SUBSTITUTE(TEXT(EB7,"#,##0.00"),"-","△")&amp;"】"))</f>
        <v>【13.18】</v>
      </c>
      <c r="EC6" s="33">
        <f>IF(EC7="",NA(),EC7)</f>
        <v>0.13</v>
      </c>
      <c r="ED6" s="33">
        <f t="shared" ref="ED6:EL6" si="14">IF(ED7="",NA(),ED7)</f>
        <v>0.08</v>
      </c>
      <c r="EE6" s="33">
        <f t="shared" si="14"/>
        <v>0.56999999999999995</v>
      </c>
      <c r="EF6" s="33">
        <f t="shared" si="14"/>
        <v>0.55000000000000004</v>
      </c>
      <c r="EG6" s="33">
        <f t="shared" si="14"/>
        <v>0.46</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113611</v>
      </c>
      <c r="D7" s="35">
        <v>46</v>
      </c>
      <c r="E7" s="35">
        <v>1</v>
      </c>
      <c r="F7" s="35">
        <v>0</v>
      </c>
      <c r="G7" s="35">
        <v>1</v>
      </c>
      <c r="H7" s="35" t="s">
        <v>92</v>
      </c>
      <c r="I7" s="35" t="s">
        <v>93</v>
      </c>
      <c r="J7" s="35" t="s">
        <v>94</v>
      </c>
      <c r="K7" s="35" t="s">
        <v>95</v>
      </c>
      <c r="L7" s="35" t="s">
        <v>96</v>
      </c>
      <c r="M7" s="36" t="s">
        <v>97</v>
      </c>
      <c r="N7" s="36">
        <v>61.4</v>
      </c>
      <c r="O7" s="36">
        <v>99.33</v>
      </c>
      <c r="P7" s="36">
        <v>2916</v>
      </c>
      <c r="Q7" s="36">
        <v>8656</v>
      </c>
      <c r="R7" s="36">
        <v>49.36</v>
      </c>
      <c r="S7" s="36">
        <v>175.36</v>
      </c>
      <c r="T7" s="36">
        <v>8540</v>
      </c>
      <c r="U7" s="36">
        <v>8.7100000000000009</v>
      </c>
      <c r="V7" s="36">
        <v>980.48</v>
      </c>
      <c r="W7" s="36">
        <v>99.11</v>
      </c>
      <c r="X7" s="36">
        <v>102.25</v>
      </c>
      <c r="Y7" s="36">
        <v>98.7</v>
      </c>
      <c r="Z7" s="36">
        <v>100.77</v>
      </c>
      <c r="AA7" s="36">
        <v>100.78</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1001.13</v>
      </c>
      <c r="AT7" s="36">
        <v>2246.37</v>
      </c>
      <c r="AU7" s="36">
        <v>351.28</v>
      </c>
      <c r="AV7" s="36">
        <v>353.95</v>
      </c>
      <c r="AW7" s="36">
        <v>340.53</v>
      </c>
      <c r="AX7" s="36">
        <v>1197.1099999999999</v>
      </c>
      <c r="AY7" s="36">
        <v>1002.64</v>
      </c>
      <c r="AZ7" s="36">
        <v>1164.51</v>
      </c>
      <c r="BA7" s="36">
        <v>434.72</v>
      </c>
      <c r="BB7" s="36">
        <v>416.14</v>
      </c>
      <c r="BC7" s="36">
        <v>262.74</v>
      </c>
      <c r="BD7" s="36">
        <v>564.79</v>
      </c>
      <c r="BE7" s="36">
        <v>567.45000000000005</v>
      </c>
      <c r="BF7" s="36">
        <v>598.1</v>
      </c>
      <c r="BG7" s="36">
        <v>618.51</v>
      </c>
      <c r="BH7" s="36">
        <v>628.88</v>
      </c>
      <c r="BI7" s="36">
        <v>532.29999999999995</v>
      </c>
      <c r="BJ7" s="36">
        <v>520.29999999999995</v>
      </c>
      <c r="BK7" s="36">
        <v>498.27</v>
      </c>
      <c r="BL7" s="36">
        <v>495.76</v>
      </c>
      <c r="BM7" s="36">
        <v>487.22</v>
      </c>
      <c r="BN7" s="36">
        <v>276.38</v>
      </c>
      <c r="BO7" s="36">
        <v>93.61</v>
      </c>
      <c r="BP7" s="36">
        <v>96.61</v>
      </c>
      <c r="BQ7" s="36">
        <v>88.61</v>
      </c>
      <c r="BR7" s="36">
        <v>82.87</v>
      </c>
      <c r="BS7" s="36">
        <v>86.22</v>
      </c>
      <c r="BT7" s="36">
        <v>90.17</v>
      </c>
      <c r="BU7" s="36">
        <v>90.69</v>
      </c>
      <c r="BV7" s="36">
        <v>90.64</v>
      </c>
      <c r="BW7" s="36">
        <v>93.66</v>
      </c>
      <c r="BX7" s="36">
        <v>92.76</v>
      </c>
      <c r="BY7" s="36">
        <v>104.99</v>
      </c>
      <c r="BZ7" s="36">
        <v>182.68</v>
      </c>
      <c r="CA7" s="36">
        <v>178.2</v>
      </c>
      <c r="CB7" s="36">
        <v>195.64</v>
      </c>
      <c r="CC7" s="36">
        <v>208.79</v>
      </c>
      <c r="CD7" s="36">
        <v>200.09</v>
      </c>
      <c r="CE7" s="36">
        <v>210.28</v>
      </c>
      <c r="CF7" s="36">
        <v>211.08</v>
      </c>
      <c r="CG7" s="36">
        <v>213.52</v>
      </c>
      <c r="CH7" s="36">
        <v>208.21</v>
      </c>
      <c r="CI7" s="36">
        <v>208.67</v>
      </c>
      <c r="CJ7" s="36">
        <v>163.72</v>
      </c>
      <c r="CK7" s="36">
        <v>32.020000000000003</v>
      </c>
      <c r="CL7" s="36">
        <v>31.48</v>
      </c>
      <c r="CM7" s="36">
        <v>30.77</v>
      </c>
      <c r="CN7" s="36">
        <v>29.83</v>
      </c>
      <c r="CO7" s="36">
        <v>29.54</v>
      </c>
      <c r="CP7" s="36">
        <v>50.49</v>
      </c>
      <c r="CQ7" s="36">
        <v>49.69</v>
      </c>
      <c r="CR7" s="36">
        <v>49.77</v>
      </c>
      <c r="CS7" s="36">
        <v>49.22</v>
      </c>
      <c r="CT7" s="36">
        <v>49.08</v>
      </c>
      <c r="CU7" s="36">
        <v>59.76</v>
      </c>
      <c r="CV7" s="36">
        <v>88.32</v>
      </c>
      <c r="CW7" s="36">
        <v>88.13</v>
      </c>
      <c r="CX7" s="36">
        <v>88.36</v>
      </c>
      <c r="CY7" s="36">
        <v>88.4</v>
      </c>
      <c r="CZ7" s="36">
        <v>88.32</v>
      </c>
      <c r="DA7" s="36">
        <v>78.7</v>
      </c>
      <c r="DB7" s="36">
        <v>80.010000000000005</v>
      </c>
      <c r="DC7" s="36">
        <v>79.98</v>
      </c>
      <c r="DD7" s="36">
        <v>79.48</v>
      </c>
      <c r="DE7" s="36">
        <v>79.3</v>
      </c>
      <c r="DF7" s="36">
        <v>89.95</v>
      </c>
      <c r="DG7" s="36">
        <v>45.27</v>
      </c>
      <c r="DH7" s="36">
        <v>46.49</v>
      </c>
      <c r="DI7" s="36">
        <v>45.8</v>
      </c>
      <c r="DJ7" s="36">
        <v>47.39</v>
      </c>
      <c r="DK7" s="36">
        <v>48.49</v>
      </c>
      <c r="DL7" s="36">
        <v>34.24</v>
      </c>
      <c r="DM7" s="36">
        <v>35.18</v>
      </c>
      <c r="DN7" s="36">
        <v>36.43</v>
      </c>
      <c r="DO7" s="36">
        <v>46.12</v>
      </c>
      <c r="DP7" s="36">
        <v>47.44</v>
      </c>
      <c r="DQ7" s="36">
        <v>47.18</v>
      </c>
      <c r="DR7" s="36">
        <v>2.8</v>
      </c>
      <c r="DS7" s="36">
        <v>2.78</v>
      </c>
      <c r="DT7" s="36">
        <v>2.36</v>
      </c>
      <c r="DU7" s="36">
        <v>2.5299999999999998</v>
      </c>
      <c r="DV7" s="36">
        <v>2.93</v>
      </c>
      <c r="DW7" s="36">
        <v>6.81</v>
      </c>
      <c r="DX7" s="36">
        <v>8.41</v>
      </c>
      <c r="DY7" s="36">
        <v>8.7200000000000006</v>
      </c>
      <c r="DZ7" s="36">
        <v>9.86</v>
      </c>
      <c r="EA7" s="36">
        <v>11.16</v>
      </c>
      <c r="EB7" s="36">
        <v>13.18</v>
      </c>
      <c r="EC7" s="36">
        <v>0.13</v>
      </c>
      <c r="ED7" s="36">
        <v>0.08</v>
      </c>
      <c r="EE7" s="36">
        <v>0.56999999999999995</v>
      </c>
      <c r="EF7" s="36">
        <v>0.55000000000000004</v>
      </c>
      <c r="EG7" s="36">
        <v>0.46</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2017-02-05T23:51:41Z</cp:lastPrinted>
  <dcterms:created xsi:type="dcterms:W3CDTF">2017-02-01T08:38:13Z</dcterms:created>
  <dcterms:modified xsi:type="dcterms:W3CDTF">2017-02-20T01:09:42Z</dcterms:modified>
  <cp:category/>
</cp:coreProperties>
</file>