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<sst xmlns="http://schemas.openxmlformats.org/spreadsheetml/2006/main" count="222" uniqueCount="111">
  <si>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</si>
  <si>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</si>
  <si>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</si>
  <si>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</si>
  <si>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</si>
  <si>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</si>
  <si>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</si>
  <si>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</si>
  <si>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</si>
  <si>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</si>
  <si>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</si>
  <si>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</si>
  <si>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</si>
  <si>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</si>
  <si>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</si>
  <si>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</si>
  <si>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</si>
  <si>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</si>
  <si>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</si>
  <si>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</si>
  <si>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</si>
  <si>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</si>
  <si>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</si>
  <si>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</si>
  <si>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</si>
  <si>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</si>
  <si>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</si>
  <si>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</si>
  <si>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</si>
  <si>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</si>
  <si>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</si>
  <si>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</si>
  <si>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</si>
  <si>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</si>
  <si>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</si>
  <si>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</si>
  <si>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</si>
  <si>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</si>
  <si>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</si>
  <si>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</si>
  <si>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</si>
  <si>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</si>
  <si>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</si>
  <si>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</si>
  <si>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</si>
  <si>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</si>
  <si>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</si>
  <si>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</si>
  <si>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</si>
  <si>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</si>
  <si>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</si>
  <si>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</si>
  <si>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</si>
  <si>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</si>
  <si>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</si>
  <si>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</si>
  <si>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</si>
  <si>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</si>
  <si>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</si>
  <si>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</si>
  <si>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</si>
  <si>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</si>
  <si>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</si>
  <si>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</si>
  <si>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</si>
  <si>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</si>
  <si>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</si>
  <si>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</si>
  <si>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</si>
  <si>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</si>
  <si>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</si>
  <si>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</si>
  <si>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</si>
  <si>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</si>
  <si>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</si>
  <si>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</si>
  <si>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</si>
  <si>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</si>
  <si>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</si>
  <si>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</si>
  <si>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</si>
  <si>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</si>
  <si>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</si>
  <si>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</si>
  <si>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</si>
  <si>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</si>
  <si>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</si>
  <si>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</si>
  <si>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</si>
  <si>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</si>
  <si>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</si>
  <si>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</si>
  <si>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</si>
  <si>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</si>
  <si>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</si>
  <si>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</si>
  <si>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神川町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</si>
  <si>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</si>
  <si>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</si>
  <si>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</si>
  <si>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</si>
  <si>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</si>
  <si>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</si>
  <si>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</si>
  <si>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</si>
  <si>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</si>
  <si>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</si>
  <si>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</si>
  <si>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平成26年度以降下がっている。これは使用料収入が横ばいとなって収支比率が悪化したためである。また、歳入の不足分を一般会計からの繰入金等に依存する状況である。
⑤経費回収率
　類似団体と比較しても良好な数値を示している。料金水準の適切性を表している。
⑥汚水処理原価
　汚水1㎥あたりの処理経費で、類似団体と比較しても良好な数値を示している。更なる接続率の向上による有収水量を増加させる。
⑦施設利用率
　汚水の処理能力のうちどの程度使っているかを示す指標で、数値が低い状態ではあるが、接続率の向上による改善が見込まれる。
⑧水洗化率
　類似団体と比較して低い数値を示している。これは下水道が普及途上であることも影響している。
　増加傾向にあるが、更なる接続促進が必要である。</t>
    <phoneticPr fontId="4"/>
  </si>
  <si>
    <t>　神川町（特環）公共下水道事業は、供用開始から10年。下水道普及途上であり、引続き浄化槽の交換等に合わせて、接続促進活動を実施して下水道への理解を高める。安定的な事業運営を行うためにも、更なる接続率の向上を目指していく。
　下水道の目的である公衆衛生の向上や、河川等の水質保全、良好な環境を創造するために、今後も健全で効率性の高い事業運営を目指していく。</t>
    <phoneticPr fontId="4"/>
  </si>
  <si>
    <t>　平成１８年の供用開始であり、比較的新しい管渠、施設である。浄化センターも耐震基準をクリアしている。
　老朽化を数値で表す状況ではないが、下水道事業計画書に基づき、適切に維持管理を行っていく。</t>
    <rPh sb="69" eb="70">
      <t>ゲ</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</si>
</sst>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638336"/>
        <c:axId val="1666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66638336"/>
        <c:axId val="166640256"/>
      </c:lineChart>
      <c:dateAx>
        <c:axId val="166638336"/>
        <c:scaling>
          <c:orientation val="minMax"/>
        </c:scaling>
        <c:delete val="1"/>
        <c:axPos val="b"/>
        <c:numFmt formatCode="ge" sourceLinked="1"/>
        <c:majorTickMark val="none"/>
        <c:minorTickMark val="none"/>
        <c:tickLblPos val="none"/>
        <c:crossAx val="166640256"/>
        <c:crosses val="autoZero"/>
        <c:auto val="1"/>
        <c:lblOffset val="100"/>
        <c:baseTimeUnit val="years"/>
      </c:dateAx>
      <c:valAx>
        <c:axId val="1666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25.44</c:v>
                </c:pt>
                <c:pt idx="1">
                  <c:v>22.22</c:v>
                </c:pt>
                <c:pt idx="2">
                  <c:v>22</c:v>
                </c:pt>
                <c:pt idx="3">
                  <c:v>0</c:v>
                </c:pt>
                <c:pt idx="4">
                  <c:v>22.22</c:v>
                </c:pt>
              </c:numCache>
            </c:numRef>
          </c:val>
        </c:ser>
        <c:dLbls>
          <c:showLegendKey val="0"/>
          <c:showVal val="0"/>
          <c:showCatName val="0"/>
          <c:showSerName val="0"/>
          <c:showPercent val="0"/>
          <c:showBubbleSize val="0"/>
        </c:dLbls>
        <c:gapWidth val="150"/>
        <c:axId val="216204416"/>
        <c:axId val="21620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216204416"/>
        <c:axId val="216206336"/>
      </c:lineChart>
      <c:dateAx>
        <c:axId val="216204416"/>
        <c:scaling>
          <c:orientation val="minMax"/>
        </c:scaling>
        <c:delete val="1"/>
        <c:axPos val="b"/>
        <c:numFmt formatCode="ge" sourceLinked="1"/>
        <c:majorTickMark val="none"/>
        <c:minorTickMark val="none"/>
        <c:tickLblPos val="none"/>
        <c:crossAx val="216206336"/>
        <c:crosses val="autoZero"/>
        <c:auto val="1"/>
        <c:lblOffset val="100"/>
        <c:baseTimeUnit val="years"/>
      </c:dateAx>
      <c:valAx>
        <c:axId val="2162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55.67</c:v>
                </c:pt>
                <c:pt idx="1">
                  <c:v>56.12</c:v>
                </c:pt>
                <c:pt idx="2">
                  <c:v>58.03</c:v>
                </c:pt>
                <c:pt idx="3">
                  <c:v>58.75</c:v>
                </c:pt>
                <c:pt idx="4">
                  <c:v>61.15</c:v>
                </c:pt>
              </c:numCache>
            </c:numRef>
          </c:val>
        </c:ser>
        <c:dLbls>
          <c:showLegendKey val="0"/>
          <c:showVal val="0"/>
          <c:showCatName val="0"/>
          <c:showSerName val="0"/>
          <c:showPercent val="0"/>
          <c:showBubbleSize val="0"/>
        </c:dLbls>
        <c:gapWidth val="150"/>
        <c:axId val="216240896"/>
        <c:axId val="2162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216240896"/>
        <c:axId val="216242816"/>
      </c:lineChart>
      <c:dateAx>
        <c:axId val="216240896"/>
        <c:scaling>
          <c:orientation val="minMax"/>
        </c:scaling>
        <c:delete val="1"/>
        <c:axPos val="b"/>
        <c:numFmt formatCode="ge" sourceLinked="1"/>
        <c:majorTickMark val="none"/>
        <c:minorTickMark val="none"/>
        <c:tickLblPos val="none"/>
        <c:crossAx val="216242816"/>
        <c:crosses val="autoZero"/>
        <c:auto val="1"/>
        <c:lblOffset val="100"/>
        <c:baseTimeUnit val="years"/>
      </c:dateAx>
      <c:valAx>
        <c:axId val="2162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92.48</c:v>
                </c:pt>
                <c:pt idx="1">
                  <c:v>93.58</c:v>
                </c:pt>
                <c:pt idx="2">
                  <c:v>97.62</c:v>
                </c:pt>
                <c:pt idx="3">
                  <c:v>96.91</c:v>
                </c:pt>
                <c:pt idx="4">
                  <c:v>93.78</c:v>
                </c:pt>
              </c:numCache>
            </c:numRef>
          </c:val>
        </c:ser>
        <c:dLbls>
          <c:showLegendKey val="0"/>
          <c:showVal val="0"/>
          <c:showCatName val="0"/>
          <c:showSerName val="0"/>
          <c:showPercent val="0"/>
          <c:showBubbleSize val="0"/>
        </c:dLbls>
        <c:gapWidth val="150"/>
        <c:axId val="166556032"/>
        <c:axId val="1665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556032"/>
        <c:axId val="166557952"/>
      </c:lineChart>
      <c:dateAx>
        <c:axId val="166556032"/>
        <c:scaling>
          <c:orientation val="minMax"/>
        </c:scaling>
        <c:delete val="1"/>
        <c:axPos val="b"/>
        <c:numFmt formatCode="ge" sourceLinked="1"/>
        <c:majorTickMark val="none"/>
        <c:minorTickMark val="none"/>
        <c:tickLblPos val="none"/>
        <c:crossAx val="166557952"/>
        <c:crosses val="autoZero"/>
        <c:auto val="1"/>
        <c:lblOffset val="100"/>
        <c:baseTimeUnit val="years"/>
      </c:dateAx>
      <c:valAx>
        <c:axId val="1665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662144"/>
        <c:axId val="1666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662144"/>
        <c:axId val="166664064"/>
      </c:lineChart>
      <c:dateAx>
        <c:axId val="166662144"/>
        <c:scaling>
          <c:orientation val="minMax"/>
        </c:scaling>
        <c:delete val="1"/>
        <c:axPos val="b"/>
        <c:numFmt formatCode="ge" sourceLinked="1"/>
        <c:majorTickMark val="none"/>
        <c:minorTickMark val="none"/>
        <c:tickLblPos val="none"/>
        <c:crossAx val="166664064"/>
        <c:crosses val="autoZero"/>
        <c:auto val="1"/>
        <c:lblOffset val="100"/>
        <c:baseTimeUnit val="years"/>
      </c:dateAx>
      <c:valAx>
        <c:axId val="1666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686080"/>
        <c:axId val="1666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686080"/>
        <c:axId val="166696448"/>
      </c:lineChart>
      <c:dateAx>
        <c:axId val="166686080"/>
        <c:scaling>
          <c:orientation val="minMax"/>
        </c:scaling>
        <c:delete val="1"/>
        <c:axPos val="b"/>
        <c:numFmt formatCode="ge" sourceLinked="1"/>
        <c:majorTickMark val="none"/>
        <c:minorTickMark val="none"/>
        <c:tickLblPos val="none"/>
        <c:crossAx val="166696448"/>
        <c:crosses val="autoZero"/>
        <c:auto val="1"/>
        <c:lblOffset val="100"/>
        <c:baseTimeUnit val="years"/>
      </c:dateAx>
      <c:valAx>
        <c:axId val="1666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714368"/>
        <c:axId val="16719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714368"/>
        <c:axId val="167195776"/>
      </c:lineChart>
      <c:dateAx>
        <c:axId val="166714368"/>
        <c:scaling>
          <c:orientation val="minMax"/>
        </c:scaling>
        <c:delete val="1"/>
        <c:axPos val="b"/>
        <c:numFmt formatCode="ge" sourceLinked="1"/>
        <c:majorTickMark val="none"/>
        <c:minorTickMark val="none"/>
        <c:tickLblPos val="none"/>
        <c:crossAx val="167195776"/>
        <c:crosses val="autoZero"/>
        <c:auto val="1"/>
        <c:lblOffset val="100"/>
        <c:baseTimeUnit val="years"/>
      </c:dateAx>
      <c:valAx>
        <c:axId val="1671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217792"/>
        <c:axId val="1672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217792"/>
        <c:axId val="167224064"/>
      </c:lineChart>
      <c:dateAx>
        <c:axId val="167217792"/>
        <c:scaling>
          <c:orientation val="minMax"/>
        </c:scaling>
        <c:delete val="1"/>
        <c:axPos val="b"/>
        <c:numFmt formatCode="ge" sourceLinked="1"/>
        <c:majorTickMark val="none"/>
        <c:minorTickMark val="none"/>
        <c:tickLblPos val="none"/>
        <c:crossAx val="167224064"/>
        <c:crosses val="autoZero"/>
        <c:auto val="1"/>
        <c:lblOffset val="100"/>
        <c:baseTimeUnit val="years"/>
      </c:dateAx>
      <c:valAx>
        <c:axId val="1672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7258368"/>
        <c:axId val="16726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67258368"/>
        <c:axId val="167264640"/>
      </c:lineChart>
      <c:dateAx>
        <c:axId val="167258368"/>
        <c:scaling>
          <c:orientation val="minMax"/>
        </c:scaling>
        <c:delete val="1"/>
        <c:axPos val="b"/>
        <c:numFmt formatCode="ge" sourceLinked="1"/>
        <c:majorTickMark val="none"/>
        <c:minorTickMark val="none"/>
        <c:tickLblPos val="none"/>
        <c:crossAx val="167264640"/>
        <c:crosses val="autoZero"/>
        <c:auto val="1"/>
        <c:lblOffset val="100"/>
        <c:baseTimeUnit val="years"/>
      </c:dateAx>
      <c:valAx>
        <c:axId val="16726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2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53.36</c:v>
                </c:pt>
                <c:pt idx="1">
                  <c:v>52.74</c:v>
                </c:pt>
                <c:pt idx="2">
                  <c:v>50.85</c:v>
                </c:pt>
                <c:pt idx="3">
                  <c:v>56.31</c:v>
                </c:pt>
                <c:pt idx="4">
                  <c:v>58.28</c:v>
                </c:pt>
              </c:numCache>
            </c:numRef>
          </c:val>
        </c:ser>
        <c:dLbls>
          <c:showLegendKey val="0"/>
          <c:showVal val="0"/>
          <c:showCatName val="0"/>
          <c:showSerName val="0"/>
          <c:showPercent val="0"/>
          <c:showBubbleSize val="0"/>
        </c:dLbls>
        <c:gapWidth val="150"/>
        <c:axId val="167303040"/>
        <c:axId val="16730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67303040"/>
        <c:axId val="167305216"/>
      </c:lineChart>
      <c:dateAx>
        <c:axId val="167303040"/>
        <c:scaling>
          <c:orientation val="minMax"/>
        </c:scaling>
        <c:delete val="1"/>
        <c:axPos val="b"/>
        <c:numFmt formatCode="ge" sourceLinked="1"/>
        <c:majorTickMark val="none"/>
        <c:minorTickMark val="none"/>
        <c:tickLblPos val="none"/>
        <c:crossAx val="167305216"/>
        <c:crosses val="autoZero"/>
        <c:auto val="1"/>
        <c:lblOffset val="100"/>
        <c:baseTimeUnit val="years"/>
      </c:dateAx>
      <c:valAx>
        <c:axId val="16730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3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253.81</c:v>
                </c:pt>
                <c:pt idx="1">
                  <c:v>254</c:v>
                </c:pt>
                <c:pt idx="2">
                  <c:v>304.8</c:v>
                </c:pt>
                <c:pt idx="3">
                  <c:v>274.76</c:v>
                </c:pt>
                <c:pt idx="4">
                  <c:v>264.32</c:v>
                </c:pt>
              </c:numCache>
            </c:numRef>
          </c:val>
        </c:ser>
        <c:dLbls>
          <c:showLegendKey val="0"/>
          <c:showVal val="0"/>
          <c:showCatName val="0"/>
          <c:showSerName val="0"/>
          <c:showPercent val="0"/>
          <c:showBubbleSize val="0"/>
        </c:dLbls>
        <c:gapWidth val="150"/>
        <c:axId val="216151552"/>
        <c:axId val="2161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216151552"/>
        <c:axId val="216153472"/>
      </c:lineChart>
      <c:dateAx>
        <c:axId val="216151552"/>
        <c:scaling>
          <c:orientation val="minMax"/>
        </c:scaling>
        <c:delete val="1"/>
        <c:axPos val="b"/>
        <c:numFmt formatCode="ge" sourceLinked="1"/>
        <c:majorTickMark val="none"/>
        <c:minorTickMark val="none"/>
        <c:tickLblPos val="none"/>
        <c:crossAx val="216153472"/>
        <c:crosses val="autoZero"/>
        <c:auto val="1"/>
        <c:lblOffset val="100"/>
        <c:baseTimeUnit val="years"/>
      </c:dateAx>
      <c:valAx>
        <c:axId val="2161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1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28"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神川町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14027</v>
      </c>
      <c r="AM8" s="64"/>
      <c r="AN8" s="64"/>
      <c r="AO8" s="64"/>
      <c r="AP8" s="64"/>
      <c r="AQ8" s="64"/>
      <c r="AR8" s="64"/>
      <c r="AS8" s="64"/>
      <c r="AT8" s="63">
        <f>データ!S6</f>
        <v>47.4</v>
      </c>
      <c r="AU8" s="63"/>
      <c r="AV8" s="63"/>
      <c r="AW8" s="63"/>
      <c r="AX8" s="63"/>
      <c r="AY8" s="63"/>
      <c r="AZ8" s="63"/>
      <c r="BA8" s="63"/>
      <c r="BB8" s="63">
        <f>データ!T6</f>
        <v>295.93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10.28</v>
      </c>
      <c r="Q10" s="63"/>
      <c r="R10" s="63"/>
      <c r="S10" s="63"/>
      <c r="T10" s="63"/>
      <c r="U10" s="63"/>
      <c r="V10" s="63"/>
      <c r="W10" s="63">
        <f>データ!P6</f>
        <v>95</v>
      </c>
      <c r="X10" s="63"/>
      <c r="Y10" s="63"/>
      <c r="Z10" s="63"/>
      <c r="AA10" s="63"/>
      <c r="AB10" s="63"/>
      <c r="AC10" s="63"/>
      <c r="AD10" s="64">
        <f>データ!Q6</f>
        <v>2370</v>
      </c>
      <c r="AE10" s="64"/>
      <c r="AF10" s="64"/>
      <c r="AG10" s="64"/>
      <c r="AH10" s="64"/>
      <c r="AI10" s="64"/>
      <c r="AJ10" s="64"/>
      <c r="AK10" s="2"/>
      <c r="AL10" s="64">
        <f>データ!U6</f>
        <v>1439</v>
      </c>
      <c r="AM10" s="64"/>
      <c r="AN10" s="64"/>
      <c r="AO10" s="64"/>
      <c r="AP10" s="64"/>
      <c r="AQ10" s="64"/>
      <c r="AR10" s="64"/>
      <c r="AS10" s="64"/>
      <c r="AT10" s="63">
        <f>データ!V6</f>
        <v>0.76</v>
      </c>
      <c r="AU10" s="63"/>
      <c r="AV10" s="63"/>
      <c r="AW10" s="63"/>
      <c r="AX10" s="63"/>
      <c r="AY10" s="63"/>
      <c r="AZ10" s="63"/>
      <c r="BA10" s="63"/>
      <c r="BB10" s="63">
        <f>データ!W6</f>
        <v>1893.42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113832</v>
      </c>
      <c r="D6" s="31">
        <f t="shared" si="3"/>
        <v>47</v>
      </c>
      <c r="E6" s="31">
        <f t="shared" si="3"/>
        <v>17</v>
      </c>
      <c r="F6" s="31">
        <f t="shared" si="3"/>
        <v>4</v>
      </c>
      <c r="G6" s="31">
        <f t="shared" si="3"/>
        <v>0</v>
      </c>
      <c r="H6" s="31" t="str">
        <f t="shared" si="3"/>
        <v>埼玉県　神川町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10.28</v>
      </c>
      <c r="P6" s="32">
        <f t="shared" si="3"/>
        <v>95</v>
      </c>
      <c r="Q6" s="32">
        <f t="shared" si="3"/>
        <v>2370</v>
      </c>
      <c r="R6" s="32">
        <f t="shared" si="3"/>
        <v>14027</v>
      </c>
      <c r="S6" s="32">
        <f t="shared" si="3"/>
        <v>47.4</v>
      </c>
      <c r="T6" s="32">
        <f t="shared" si="3"/>
        <v>295.93</v>
      </c>
      <c r="U6" s="32">
        <f t="shared" si="3"/>
        <v>1439</v>
      </c>
      <c r="V6" s="32">
        <f t="shared" si="3"/>
        <v>0.76</v>
      </c>
      <c r="W6" s="32">
        <f t="shared" si="3"/>
        <v>1893.42</v>
      </c>
      <c r="X6" s="33">
        <f>IF(X7="",NA(),X7)</f>
        <v>92.48</v>
      </c>
      <c r="Y6" s="33">
        <f t="shared" ref="Y6:AG6" si="4">IF(Y7="",NA(),Y7)</f>
        <v>93.58</v>
      </c>
      <c r="Z6" s="33">
        <f t="shared" si="4"/>
        <v>97.62</v>
      </c>
      <c r="AA6" s="33">
        <f t="shared" si="4"/>
        <v>96.91</v>
      </c>
      <c r="AB6" s="33">
        <f t="shared" si="4"/>
        <v>93.78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53.36</v>
      </c>
      <c r="BQ6" s="33">
        <f t="shared" ref="BQ6:BY6" si="8">IF(BQ7="",NA(),BQ7)</f>
        <v>52.74</v>
      </c>
      <c r="BR6" s="33">
        <f t="shared" si="8"/>
        <v>50.85</v>
      </c>
      <c r="BS6" s="33">
        <f t="shared" si="8"/>
        <v>56.31</v>
      </c>
      <c r="BT6" s="33">
        <f t="shared" si="8"/>
        <v>58.28</v>
      </c>
      <c r="BU6" s="33">
        <f t="shared" si="8"/>
        <v>52.89</v>
      </c>
      <c r="BV6" s="33">
        <f t="shared" si="8"/>
        <v>51.73</v>
      </c>
      <c r="BW6" s="33">
        <f t="shared" si="8"/>
        <v>53.01</v>
      </c>
      <c r="BX6" s="33">
        <f t="shared" si="8"/>
        <v>50.54</v>
      </c>
      <c r="BY6" s="33">
        <f t="shared" si="8"/>
        <v>49.22</v>
      </c>
      <c r="BZ6" s="32" t="str">
        <f>IF(BZ7="","",IF(BZ7="-","【-】","【"&amp;SUBSTITUTE(TEXT(BZ7,"#,##0.00"),"-","△")&amp;"】"))</f>
        <v>【64.73】</v>
      </c>
      <c r="CA6" s="33">
        <f>IF(CA7="",NA(),CA7)</f>
        <v>253.81</v>
      </c>
      <c r="CB6" s="33">
        <f t="shared" ref="CB6:CJ6" si="9">IF(CB7="",NA(),CB7)</f>
        <v>254</v>
      </c>
      <c r="CC6" s="33">
        <f t="shared" si="9"/>
        <v>304.8</v>
      </c>
      <c r="CD6" s="33">
        <f t="shared" si="9"/>
        <v>274.76</v>
      </c>
      <c r="CE6" s="33">
        <f t="shared" si="9"/>
        <v>264.32</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25.44</v>
      </c>
      <c r="CM6" s="33">
        <f t="shared" ref="CM6:CU6" si="10">IF(CM7="",NA(),CM7)</f>
        <v>22.22</v>
      </c>
      <c r="CN6" s="33">
        <f t="shared" si="10"/>
        <v>22</v>
      </c>
      <c r="CO6" s="33" t="str">
        <f t="shared" si="10"/>
        <v>-</v>
      </c>
      <c r="CP6" s="33">
        <f t="shared" si="10"/>
        <v>22.22</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55.67</v>
      </c>
      <c r="CX6" s="33">
        <f t="shared" ref="CX6:DF6" si="11">IF(CX7="",NA(),CX7)</f>
        <v>56.12</v>
      </c>
      <c r="CY6" s="33">
        <f t="shared" si="11"/>
        <v>58.03</v>
      </c>
      <c r="CZ6" s="33">
        <f t="shared" si="11"/>
        <v>58.75</v>
      </c>
      <c r="DA6" s="33">
        <f t="shared" si="11"/>
        <v>61.15</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113832</v>
      </c>
      <c r="D7" s="35">
        <v>47</v>
      </c>
      <c r="E7" s="35">
        <v>17</v>
      </c>
      <c r="F7" s="35">
        <v>4</v>
      </c>
      <c r="G7" s="35">
        <v>0</v>
      </c>
      <c r="H7" s="35" t="s">
        <v>96</v>
      </c>
      <c r="I7" s="35" t="s">
        <v>97</v>
      </c>
      <c r="J7" s="35" t="s">
        <v>98</v>
      </c>
      <c r="K7" s="35" t="s">
        <v>99</v>
      </c>
      <c r="L7" s="35" t="s">
        <v>100</v>
      </c>
      <c r="M7" s="36" t="s">
        <v>101</v>
      </c>
      <c r="N7" s="36" t="s">
        <v>102</v>
      </c>
      <c r="O7" s="36">
        <v>10.28</v>
      </c>
      <c r="P7" s="36">
        <v>95</v>
      </c>
      <c r="Q7" s="36">
        <v>2370</v>
      </c>
      <c r="R7" s="36">
        <v>14027</v>
      </c>
      <c r="S7" s="36">
        <v>47.4</v>
      </c>
      <c r="T7" s="36">
        <v>295.93</v>
      </c>
      <c r="U7" s="36">
        <v>1439</v>
      </c>
      <c r="V7" s="36">
        <v>0.76</v>
      </c>
      <c r="W7" s="36">
        <v>1893.42</v>
      </c>
      <c r="X7" s="36">
        <v>92.48</v>
      </c>
      <c r="Y7" s="36">
        <v>93.58</v>
      </c>
      <c r="Z7" s="36">
        <v>97.62</v>
      </c>
      <c r="AA7" s="36">
        <v>96.91</v>
      </c>
      <c r="AB7" s="36">
        <v>93.78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1554.05</v>
      </c>
      <c r="BM7" s="36">
        <v>1671.86</v>
      </c>
      <c r="BN7" s="36">
        <v>1673.47</v>
      </c>
      <c r="BO7" s="36">
        <v>1457.06</v>
      </c>
      <c r="BP7" s="36">
        <v>53.36</v>
      </c>
      <c r="BQ7" s="36">
        <v>52.74</v>
      </c>
      <c r="BR7" s="36">
        <v>50.85</v>
      </c>
      <c r="BS7" s="36">
        <v>56.31</v>
      </c>
      <c r="BT7" s="36">
        <v>58.28</v>
      </c>
      <c r="BU7" s="36">
        <v>52.89</v>
      </c>
      <c r="BV7" s="36">
        <v>51.73</v>
      </c>
      <c r="BW7" s="36">
        <v>53.01</v>
      </c>
      <c r="BX7" s="36">
        <v>50.54</v>
      </c>
      <c r="BY7" s="36">
        <v>49.22</v>
      </c>
      <c r="BZ7" s="36">
        <v>64.73</v>
      </c>
      <c r="CA7" s="36">
        <v>253.81</v>
      </c>
      <c r="CB7" s="36">
        <v>254</v>
      </c>
      <c r="CC7" s="36">
        <v>304.8</v>
      </c>
      <c r="CD7" s="36">
        <v>274.76</v>
      </c>
      <c r="CE7" s="36">
        <v>264.32</v>
      </c>
      <c r="CF7" s="36">
        <v>300.52</v>
      </c>
      <c r="CG7" s="36">
        <v>310.47000000000003</v>
      </c>
      <c r="CH7" s="36">
        <v>299.39</v>
      </c>
      <c r="CI7" s="36">
        <v>320.36</v>
      </c>
      <c r="CJ7" s="36">
        <v>332.02</v>
      </c>
      <c r="CK7" s="36">
        <v>250.25</v>
      </c>
      <c r="CL7" s="36">
        <v>25.44</v>
      </c>
      <c r="CM7" s="36">
        <v>22.22</v>
      </c>
      <c r="CN7" s="36">
        <v>22</v>
      </c>
      <c r="CO7" s="36" t="s">
        <v>101</v>
      </c>
      <c r="CP7" s="36">
        <v>22.22</v>
      </c>
      <c r="CQ7" s="36">
        <v>36.799999999999997</v>
      </c>
      <c r="CR7" s="36">
        <v>36.67</v>
      </c>
      <c r="CS7" s="36">
        <v>36.200000000000003</v>
      </c>
      <c r="CT7" s="36">
        <v>34.74</v>
      </c>
      <c r="CU7" s="36">
        <v>36.65</v>
      </c>
      <c r="CV7" s="36">
        <v>40.31</v>
      </c>
      <c r="CW7" s="36">
        <v>55.67</v>
      </c>
      <c r="CX7" s="36">
        <v>56.12</v>
      </c>
      <c r="CY7" s="36">
        <v>58.03</v>
      </c>
      <c r="CZ7" s="36">
        <v>58.75</v>
      </c>
      <c r="DA7" s="36">
        <v>61.15</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dcterms:created xsi:type="dcterms:W3CDTF">2017-02-08T03:00:02Z</dcterms:created>
  <dcterms:modified xsi:type="dcterms:W3CDTF">2017-02-24T07:15:19Z</dcterms:modified>
</cp:coreProperties>
</file>