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2-37" sheetId="1" r:id="rId1"/>
  </sheets>
  <definedNames>
    <definedName name="_xlnm.Print_Area" localSheetId="0">'2-37'!$B$1:$T$135</definedName>
    <definedName name="_xlnm.Print_Titles" localSheetId="0">'2-37'!$3:$11</definedName>
  </definedNames>
  <calcPr fullCalcOnLoad="1"/>
</workbook>
</file>

<file path=xl/sharedStrings.xml><?xml version="1.0" encoding="utf-8"?>
<sst xmlns="http://schemas.openxmlformats.org/spreadsheetml/2006/main" count="135" uniqueCount="135">
  <si>
    <t>無職の者</t>
  </si>
  <si>
    <t>二次保健医療圏</t>
  </si>
  <si>
    <t>東　　部</t>
  </si>
  <si>
    <t>東部（北）</t>
  </si>
  <si>
    <t>東部（南）</t>
  </si>
  <si>
    <t>中　　央</t>
  </si>
  <si>
    <t>中央（北）</t>
  </si>
  <si>
    <t>中央（南）</t>
  </si>
  <si>
    <t>西部第一</t>
  </si>
  <si>
    <t>西部第一（東）</t>
  </si>
  <si>
    <t>西部第一（西）</t>
  </si>
  <si>
    <t>西部第二</t>
  </si>
  <si>
    <t>比　　企</t>
  </si>
  <si>
    <t>秩　　父</t>
  </si>
  <si>
    <t>児　　玉</t>
  </si>
  <si>
    <t>大　　里</t>
  </si>
  <si>
    <t>利　　根</t>
  </si>
  <si>
    <t>利根（北）</t>
  </si>
  <si>
    <t>利根（南）</t>
  </si>
  <si>
    <t>その他の
業 務 の
従 事 者</t>
  </si>
  <si>
    <t>開 設 者
又は法人
の代表者</t>
  </si>
  <si>
    <t>調　　剤</t>
  </si>
  <si>
    <t>検　　査</t>
  </si>
  <si>
    <t>薬 局 の
従 事 者</t>
  </si>
  <si>
    <t>大 学 の
従 事 者</t>
  </si>
  <si>
    <t>勤 務 者
(教育研究)</t>
  </si>
  <si>
    <t>大学院生
又　　　は
研 究 生</t>
  </si>
  <si>
    <t>医薬品関係
企　業　の
従　事　者</t>
  </si>
  <si>
    <t>医薬品製造業・
輸入販売業
(研究・開発・
営業・その他)</t>
  </si>
  <si>
    <t>医　薬　品
販　売　業
(薬種商
を含む。)</t>
  </si>
  <si>
    <t>衛生行政機
関又は保健
衛生施設の
従　事　者</t>
  </si>
  <si>
    <t>病院・診療
所の従事者</t>
  </si>
  <si>
    <t>総　　数</t>
  </si>
  <si>
    <t>不　　詳</t>
  </si>
  <si>
    <t>勤 務 者</t>
  </si>
  <si>
    <t>そ の 他</t>
  </si>
  <si>
    <t>第２－３７表　薬剤師数（業務の種別・従業地・保健所・市区町村別）</t>
  </si>
  <si>
    <t>総　　　　　数</t>
  </si>
  <si>
    <t>さいたま市保健所　</t>
  </si>
  <si>
    <t>さいたま市　西区　</t>
  </si>
  <si>
    <t>北区</t>
  </si>
  <si>
    <t>大宮区</t>
  </si>
  <si>
    <t>見沼区</t>
  </si>
  <si>
    <t>中央区</t>
  </si>
  <si>
    <t>桜区</t>
  </si>
  <si>
    <t>浦和区</t>
  </si>
  <si>
    <t>南区</t>
  </si>
  <si>
    <t>緑区</t>
  </si>
  <si>
    <t>岩槻区</t>
  </si>
  <si>
    <t>川越市保健所　</t>
  </si>
  <si>
    <t>川越市　</t>
  </si>
  <si>
    <t>川口保健所　</t>
  </si>
  <si>
    <t>川口市　</t>
  </si>
  <si>
    <t>蕨市　</t>
  </si>
  <si>
    <t>戸田市　</t>
  </si>
  <si>
    <t>鳩ケ谷市　</t>
  </si>
  <si>
    <t>朝霞保健所　</t>
  </si>
  <si>
    <t>朝霞市　</t>
  </si>
  <si>
    <t>志木市　</t>
  </si>
  <si>
    <t>和光市　</t>
  </si>
  <si>
    <t>新座市　</t>
  </si>
  <si>
    <t>鴻巣保健所　</t>
  </si>
  <si>
    <t>鴻巣市　</t>
  </si>
  <si>
    <t>上尾市　</t>
  </si>
  <si>
    <t>桶川市　</t>
  </si>
  <si>
    <t>北本市　</t>
  </si>
  <si>
    <t>伊奈町　</t>
  </si>
  <si>
    <t>所沢保健所　</t>
  </si>
  <si>
    <t>所沢市　</t>
  </si>
  <si>
    <t>狭山市　</t>
  </si>
  <si>
    <t>入間市　</t>
  </si>
  <si>
    <t>富士見市　</t>
  </si>
  <si>
    <t>ふじみ野市　</t>
  </si>
  <si>
    <t>三芳町　</t>
  </si>
  <si>
    <t>東松山保健所　</t>
  </si>
  <si>
    <t>東松山市　</t>
  </si>
  <si>
    <t>滑川町　</t>
  </si>
  <si>
    <t>嵐山町　</t>
  </si>
  <si>
    <t>小川町　</t>
  </si>
  <si>
    <t>川島町　</t>
  </si>
  <si>
    <t>吉見町　</t>
  </si>
  <si>
    <t>ときがわ町　</t>
  </si>
  <si>
    <t>東秩父村　</t>
  </si>
  <si>
    <t>秩父保健所　</t>
  </si>
  <si>
    <t>秩父市　</t>
  </si>
  <si>
    <t>横瀬町　</t>
  </si>
  <si>
    <t>皆野町　</t>
  </si>
  <si>
    <t>長瀞町　</t>
  </si>
  <si>
    <t>小鹿野町　</t>
  </si>
  <si>
    <t>本庄保健所　</t>
  </si>
  <si>
    <t>本庄市　</t>
  </si>
  <si>
    <t>美里町　</t>
  </si>
  <si>
    <t>神川町　</t>
  </si>
  <si>
    <t>上里町　</t>
  </si>
  <si>
    <t>熊谷保健所　</t>
  </si>
  <si>
    <t>熊谷市　</t>
  </si>
  <si>
    <t>深谷市　</t>
  </si>
  <si>
    <t>江南町　</t>
  </si>
  <si>
    <t>寄居町　</t>
  </si>
  <si>
    <t>加須保健所　</t>
  </si>
  <si>
    <t>行田市　</t>
  </si>
  <si>
    <t>加須市　</t>
  </si>
  <si>
    <t>羽生市　</t>
  </si>
  <si>
    <t>騎西町　</t>
  </si>
  <si>
    <t>北川辺町　</t>
  </si>
  <si>
    <t>大利根町　</t>
  </si>
  <si>
    <t>春日部保健所　</t>
  </si>
  <si>
    <t>春日部市　</t>
  </si>
  <si>
    <t>蓮田市　</t>
  </si>
  <si>
    <t>越谷保健所　</t>
  </si>
  <si>
    <t>草加市　</t>
  </si>
  <si>
    <t>越谷市　</t>
  </si>
  <si>
    <t>八潮市　</t>
  </si>
  <si>
    <t>三郷市　</t>
  </si>
  <si>
    <t>吉川市　</t>
  </si>
  <si>
    <t>松伏町　</t>
  </si>
  <si>
    <t>幸手保健所　</t>
  </si>
  <si>
    <t>久喜市　</t>
  </si>
  <si>
    <t>幸手市　</t>
  </si>
  <si>
    <t>宮代町　</t>
  </si>
  <si>
    <t>白岡町　</t>
  </si>
  <si>
    <t>菖蒲町　</t>
  </si>
  <si>
    <t>栗橋町　</t>
  </si>
  <si>
    <t>鷲宮町　</t>
  </si>
  <si>
    <t>杉戸町　</t>
  </si>
  <si>
    <t>坂戸保健所　</t>
  </si>
  <si>
    <t>飯能市　</t>
  </si>
  <si>
    <t>坂戸市　</t>
  </si>
  <si>
    <t>鶴ケ島市　</t>
  </si>
  <si>
    <t>日高市　</t>
  </si>
  <si>
    <t>毛呂山町　</t>
  </si>
  <si>
    <t>越生町　</t>
  </si>
  <si>
    <t>鳩山町　</t>
  </si>
  <si>
    <t>平成18年12月31日現在</t>
  </si>
  <si>
    <t xml:space="preserve"> 資料　医師・歯科医師・薬剤師調査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</si>
</sst>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_ ;_ * \-#\ ##0_ ;_ * &quot;-&quot;_ ;_ @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left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center"/>
    </xf>
    <xf numFmtId="176" fontId="4" fillId="0" borderId="10" xfId="48" applyNumberFormat="1" applyFont="1" applyFill="1" applyBorder="1" applyAlignment="1">
      <alignment horizontal="right" shrinkToFit="1"/>
    </xf>
    <xf numFmtId="176" fontId="4" fillId="0" borderId="10" xfId="48" applyNumberFormat="1" applyFont="1" applyFill="1" applyBorder="1" applyAlignment="1">
      <alignment horizontal="right" indent="1"/>
    </xf>
    <xf numFmtId="176" fontId="4" fillId="0" borderId="10" xfId="48" applyNumberFormat="1" applyFont="1" applyFill="1" applyBorder="1" applyAlignment="1">
      <alignment horizontal="right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49" fontId="4" fillId="0" borderId="14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vertical="center"/>
    </xf>
    <xf numFmtId="176" fontId="4" fillId="0" borderId="0" xfId="0" applyNumberFormat="1" applyFont="1" applyAlignment="1">
      <alignment/>
    </xf>
    <xf numFmtId="176" fontId="4" fillId="0" borderId="16" xfId="0" applyNumberFormat="1" applyFont="1" applyBorder="1" applyAlignment="1">
      <alignment/>
    </xf>
    <xf numFmtId="176" fontId="4" fillId="0" borderId="12" xfId="0" applyNumberFormat="1" applyFont="1" applyBorder="1" applyAlignment="1">
      <alignment/>
    </xf>
    <xf numFmtId="176" fontId="4" fillId="0" borderId="16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41" fontId="4" fillId="0" borderId="0" xfId="0" applyNumberFormat="1" applyFont="1" applyAlignment="1">
      <alignment/>
    </xf>
    <xf numFmtId="176" fontId="6" fillId="0" borderId="0" xfId="0" applyNumberFormat="1" applyFont="1" applyAlignment="1">
      <alignment horizontal="right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5"/>
  <sheetViews>
    <sheetView tabSelected="1" zoomScale="75" zoomScaleNormal="7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"/>
    </sheetView>
  </sheetViews>
  <sheetFormatPr defaultColWidth="9.00390625" defaultRowHeight="13.5"/>
  <cols>
    <col min="1" max="1" width="3.625" style="1" customWidth="1"/>
    <col min="2" max="2" width="17.50390625" style="3" bestFit="1" customWidth="1"/>
    <col min="3" max="20" width="11.75390625" style="17" customWidth="1"/>
    <col min="21" max="16384" width="9.00390625" style="1" customWidth="1"/>
  </cols>
  <sheetData>
    <row r="1" ht="17.25">
      <c r="B1" s="2" t="s">
        <v>36</v>
      </c>
    </row>
    <row r="3" spans="2:20" s="3" customFormat="1" ht="14.25">
      <c r="B3" s="4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8" t="s">
        <v>133</v>
      </c>
    </row>
    <row r="4" spans="1:20" s="6" customFormat="1" ht="14.25">
      <c r="A4" s="5"/>
      <c r="B4" s="50"/>
      <c r="C4" s="46" t="s">
        <v>32</v>
      </c>
      <c r="D4" s="47" t="s">
        <v>23</v>
      </c>
      <c r="E4" s="45"/>
      <c r="F4" s="46"/>
      <c r="G4" s="42" t="s">
        <v>31</v>
      </c>
      <c r="H4" s="45"/>
      <c r="I4" s="45"/>
      <c r="J4" s="46"/>
      <c r="K4" s="47" t="s">
        <v>24</v>
      </c>
      <c r="L4" s="45"/>
      <c r="M4" s="46"/>
      <c r="N4" s="47" t="s">
        <v>27</v>
      </c>
      <c r="O4" s="19"/>
      <c r="P4" s="20"/>
      <c r="Q4" s="47" t="s">
        <v>30</v>
      </c>
      <c r="R4" s="41" t="s">
        <v>19</v>
      </c>
      <c r="S4" s="29" t="s">
        <v>0</v>
      </c>
      <c r="T4" s="29" t="s">
        <v>33</v>
      </c>
    </row>
    <row r="5" spans="1:20" s="6" customFormat="1" ht="13.5" customHeight="1">
      <c r="A5" s="5"/>
      <c r="B5" s="50"/>
      <c r="C5" s="46"/>
      <c r="D5" s="51"/>
      <c r="E5" s="30" t="s">
        <v>20</v>
      </c>
      <c r="F5" s="33" t="s">
        <v>34</v>
      </c>
      <c r="G5" s="43"/>
      <c r="H5" s="30" t="s">
        <v>21</v>
      </c>
      <c r="I5" s="30" t="s">
        <v>22</v>
      </c>
      <c r="J5" s="36" t="s">
        <v>35</v>
      </c>
      <c r="K5" s="48"/>
      <c r="L5" s="30" t="s">
        <v>25</v>
      </c>
      <c r="M5" s="36" t="s">
        <v>26</v>
      </c>
      <c r="N5" s="51"/>
      <c r="O5" s="39" t="s">
        <v>28</v>
      </c>
      <c r="P5" s="41" t="s">
        <v>29</v>
      </c>
      <c r="Q5" s="51"/>
      <c r="R5" s="29"/>
      <c r="S5" s="29"/>
      <c r="T5" s="29"/>
    </row>
    <row r="6" spans="1:20" s="6" customFormat="1" ht="13.5" customHeight="1">
      <c r="A6" s="5"/>
      <c r="B6" s="50"/>
      <c r="C6" s="46"/>
      <c r="D6" s="51"/>
      <c r="E6" s="31"/>
      <c r="F6" s="34"/>
      <c r="G6" s="43"/>
      <c r="H6" s="31"/>
      <c r="I6" s="31"/>
      <c r="J6" s="37"/>
      <c r="K6" s="48"/>
      <c r="L6" s="31"/>
      <c r="M6" s="34"/>
      <c r="N6" s="51"/>
      <c r="O6" s="40"/>
      <c r="P6" s="29"/>
      <c r="Q6" s="51"/>
      <c r="R6" s="29"/>
      <c r="S6" s="29"/>
      <c r="T6" s="29"/>
    </row>
    <row r="7" spans="1:20" s="6" customFormat="1" ht="13.5" customHeight="1">
      <c r="A7" s="5"/>
      <c r="B7" s="50"/>
      <c r="C7" s="46"/>
      <c r="D7" s="51"/>
      <c r="E7" s="31"/>
      <c r="F7" s="34"/>
      <c r="G7" s="43"/>
      <c r="H7" s="31"/>
      <c r="I7" s="31"/>
      <c r="J7" s="37"/>
      <c r="K7" s="48"/>
      <c r="L7" s="31"/>
      <c r="M7" s="34"/>
      <c r="N7" s="51"/>
      <c r="O7" s="40"/>
      <c r="P7" s="29"/>
      <c r="Q7" s="51"/>
      <c r="R7" s="29"/>
      <c r="S7" s="29"/>
      <c r="T7" s="29"/>
    </row>
    <row r="8" spans="1:20" s="6" customFormat="1" ht="13.5">
      <c r="A8" s="5"/>
      <c r="B8" s="50"/>
      <c r="C8" s="46"/>
      <c r="D8" s="51"/>
      <c r="E8" s="31"/>
      <c r="F8" s="34"/>
      <c r="G8" s="43"/>
      <c r="H8" s="31"/>
      <c r="I8" s="31"/>
      <c r="J8" s="37"/>
      <c r="K8" s="48"/>
      <c r="L8" s="31"/>
      <c r="M8" s="34"/>
      <c r="N8" s="51"/>
      <c r="O8" s="40"/>
      <c r="P8" s="29"/>
      <c r="Q8" s="51"/>
      <c r="R8" s="29"/>
      <c r="S8" s="29"/>
      <c r="T8" s="29"/>
    </row>
    <row r="9" spans="1:20" s="6" customFormat="1" ht="13.5">
      <c r="A9" s="5"/>
      <c r="B9" s="50"/>
      <c r="C9" s="46"/>
      <c r="D9" s="51"/>
      <c r="E9" s="31"/>
      <c r="F9" s="34"/>
      <c r="G9" s="43"/>
      <c r="H9" s="31"/>
      <c r="I9" s="31"/>
      <c r="J9" s="37"/>
      <c r="K9" s="48"/>
      <c r="L9" s="31"/>
      <c r="M9" s="34"/>
      <c r="N9" s="51"/>
      <c r="O9" s="40"/>
      <c r="P9" s="29"/>
      <c r="Q9" s="51"/>
      <c r="R9" s="29"/>
      <c r="S9" s="29"/>
      <c r="T9" s="29"/>
    </row>
    <row r="10" spans="1:20" s="6" customFormat="1" ht="13.5">
      <c r="A10" s="5"/>
      <c r="B10" s="50"/>
      <c r="C10" s="46"/>
      <c r="D10" s="52"/>
      <c r="E10" s="32"/>
      <c r="F10" s="35"/>
      <c r="G10" s="44"/>
      <c r="H10" s="32"/>
      <c r="I10" s="32"/>
      <c r="J10" s="38"/>
      <c r="K10" s="49"/>
      <c r="L10" s="32"/>
      <c r="M10" s="35"/>
      <c r="N10" s="52"/>
      <c r="O10" s="40"/>
      <c r="P10" s="29"/>
      <c r="Q10" s="52"/>
      <c r="R10" s="29"/>
      <c r="S10" s="29"/>
      <c r="T10" s="29"/>
    </row>
    <row r="11" ht="18.75" customHeight="1">
      <c r="B11" s="7"/>
    </row>
    <row r="12" spans="2:20" ht="18.75" customHeight="1">
      <c r="B12" s="13" t="s">
        <v>37</v>
      </c>
      <c r="C12" s="21">
        <v>11742</v>
      </c>
      <c r="D12" s="21">
        <v>6161</v>
      </c>
      <c r="E12" s="21">
        <v>715</v>
      </c>
      <c r="F12" s="21">
        <v>5446</v>
      </c>
      <c r="G12" s="21">
        <v>2135</v>
      </c>
      <c r="H12" s="21">
        <v>2065</v>
      </c>
      <c r="I12" s="27">
        <v>3</v>
      </c>
      <c r="J12" s="27">
        <v>67</v>
      </c>
      <c r="K12" s="27">
        <v>262</v>
      </c>
      <c r="L12" s="27">
        <v>163</v>
      </c>
      <c r="M12" s="27">
        <v>99</v>
      </c>
      <c r="N12" s="21">
        <v>2223</v>
      </c>
      <c r="O12" s="21">
        <v>1382</v>
      </c>
      <c r="P12" s="27">
        <v>841</v>
      </c>
      <c r="Q12" s="27">
        <v>164</v>
      </c>
      <c r="R12" s="27">
        <v>198</v>
      </c>
      <c r="S12" s="27">
        <v>598</v>
      </c>
      <c r="T12" s="27">
        <v>1</v>
      </c>
    </row>
    <row r="13" spans="2:20" ht="36" customHeight="1">
      <c r="B13" s="14" t="s">
        <v>38</v>
      </c>
      <c r="C13" s="21">
        <f>SUM(C14:C23)</f>
        <v>2649</v>
      </c>
      <c r="D13" s="21">
        <f aca="true" t="shared" si="0" ref="D13:T13">SUM(D14:D23)</f>
        <v>1216</v>
      </c>
      <c r="E13" s="21">
        <f t="shared" si="0"/>
        <v>92</v>
      </c>
      <c r="F13" s="21">
        <f t="shared" si="0"/>
        <v>1124</v>
      </c>
      <c r="G13" s="21">
        <f t="shared" si="0"/>
        <v>309</v>
      </c>
      <c r="H13" s="21">
        <f t="shared" si="0"/>
        <v>296</v>
      </c>
      <c r="I13" s="27">
        <f t="shared" si="0"/>
        <v>3</v>
      </c>
      <c r="J13" s="27">
        <f t="shared" si="0"/>
        <v>10</v>
      </c>
      <c r="K13" s="27">
        <f t="shared" si="0"/>
        <v>2</v>
      </c>
      <c r="L13" s="27">
        <f t="shared" si="0"/>
        <v>0</v>
      </c>
      <c r="M13" s="27">
        <f t="shared" si="0"/>
        <v>2</v>
      </c>
      <c r="N13" s="21">
        <f t="shared" si="0"/>
        <v>791</v>
      </c>
      <c r="O13" s="21">
        <f t="shared" si="0"/>
        <v>646</v>
      </c>
      <c r="P13" s="27">
        <f t="shared" si="0"/>
        <v>145</v>
      </c>
      <c r="Q13" s="27">
        <f t="shared" si="0"/>
        <v>86</v>
      </c>
      <c r="R13" s="27">
        <f t="shared" si="0"/>
        <v>25</v>
      </c>
      <c r="S13" s="27">
        <f t="shared" si="0"/>
        <v>219</v>
      </c>
      <c r="T13" s="27">
        <f t="shared" si="0"/>
        <v>1</v>
      </c>
    </row>
    <row r="14" spans="2:20" ht="18.75" customHeight="1">
      <c r="B14" s="14" t="s">
        <v>39</v>
      </c>
      <c r="C14" s="21">
        <v>141</v>
      </c>
      <c r="D14" s="27">
        <v>58</v>
      </c>
      <c r="E14" s="27">
        <v>6</v>
      </c>
      <c r="F14" s="27">
        <v>52</v>
      </c>
      <c r="G14" s="27">
        <v>21</v>
      </c>
      <c r="H14" s="27">
        <v>19</v>
      </c>
      <c r="I14" s="27">
        <v>0</v>
      </c>
      <c r="J14" s="27">
        <v>2</v>
      </c>
      <c r="K14" s="27">
        <v>0</v>
      </c>
      <c r="L14" s="27">
        <v>0</v>
      </c>
      <c r="M14" s="27">
        <v>0</v>
      </c>
      <c r="N14" s="21">
        <v>50</v>
      </c>
      <c r="O14" s="21">
        <v>43</v>
      </c>
      <c r="P14" s="27">
        <v>7</v>
      </c>
      <c r="Q14" s="27">
        <v>0</v>
      </c>
      <c r="R14" s="27">
        <v>1</v>
      </c>
      <c r="S14" s="27">
        <v>11</v>
      </c>
      <c r="T14" s="27">
        <v>0</v>
      </c>
    </row>
    <row r="15" spans="2:20" ht="18.75" customHeight="1">
      <c r="B15" s="15" t="s">
        <v>40</v>
      </c>
      <c r="C15" s="21">
        <v>663</v>
      </c>
      <c r="D15" s="27">
        <v>170</v>
      </c>
      <c r="E15" s="27">
        <v>11</v>
      </c>
      <c r="F15" s="27">
        <v>159</v>
      </c>
      <c r="G15" s="27">
        <v>31</v>
      </c>
      <c r="H15" s="27">
        <v>31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1">
        <v>419</v>
      </c>
      <c r="O15" s="21">
        <v>387</v>
      </c>
      <c r="P15" s="27">
        <v>32</v>
      </c>
      <c r="Q15" s="27">
        <v>2</v>
      </c>
      <c r="R15" s="27">
        <v>4</v>
      </c>
      <c r="S15" s="27">
        <v>36</v>
      </c>
      <c r="T15" s="27">
        <v>1</v>
      </c>
    </row>
    <row r="16" spans="2:20" ht="18.75" customHeight="1">
      <c r="B16" s="15" t="s">
        <v>41</v>
      </c>
      <c r="C16" s="21">
        <v>422</v>
      </c>
      <c r="D16" s="27">
        <v>127</v>
      </c>
      <c r="E16" s="27">
        <v>8</v>
      </c>
      <c r="F16" s="27">
        <v>119</v>
      </c>
      <c r="G16" s="27">
        <v>49</v>
      </c>
      <c r="H16" s="27">
        <v>49</v>
      </c>
      <c r="I16" s="27">
        <v>0</v>
      </c>
      <c r="J16" s="27">
        <v>0</v>
      </c>
      <c r="K16" s="27">
        <v>1</v>
      </c>
      <c r="L16" s="27">
        <v>0</v>
      </c>
      <c r="M16" s="27">
        <v>1</v>
      </c>
      <c r="N16" s="21">
        <v>195</v>
      </c>
      <c r="O16" s="21">
        <v>174</v>
      </c>
      <c r="P16" s="27">
        <v>21</v>
      </c>
      <c r="Q16" s="27">
        <v>17</v>
      </c>
      <c r="R16" s="27">
        <v>6</v>
      </c>
      <c r="S16" s="27">
        <v>27</v>
      </c>
      <c r="T16" s="27">
        <v>0</v>
      </c>
    </row>
    <row r="17" spans="2:20" ht="18.75" customHeight="1">
      <c r="B17" s="15" t="s">
        <v>42</v>
      </c>
      <c r="C17" s="21">
        <v>207</v>
      </c>
      <c r="D17" s="27">
        <v>116</v>
      </c>
      <c r="E17" s="27">
        <v>10</v>
      </c>
      <c r="F17" s="27">
        <v>106</v>
      </c>
      <c r="G17" s="27">
        <v>47</v>
      </c>
      <c r="H17" s="27">
        <v>46</v>
      </c>
      <c r="I17" s="27">
        <v>1</v>
      </c>
      <c r="J17" s="27">
        <v>0</v>
      </c>
      <c r="K17" s="27">
        <v>0</v>
      </c>
      <c r="L17" s="27">
        <v>0</v>
      </c>
      <c r="M17" s="27">
        <v>0</v>
      </c>
      <c r="N17" s="21">
        <v>19</v>
      </c>
      <c r="O17" s="21">
        <v>2</v>
      </c>
      <c r="P17" s="27">
        <v>17</v>
      </c>
      <c r="Q17" s="27">
        <v>0</v>
      </c>
      <c r="R17" s="27">
        <v>4</v>
      </c>
      <c r="S17" s="27">
        <v>21</v>
      </c>
      <c r="T17" s="27">
        <v>0</v>
      </c>
    </row>
    <row r="18" spans="2:20" ht="18.75" customHeight="1">
      <c r="B18" s="15" t="s">
        <v>43</v>
      </c>
      <c r="C18" s="21">
        <v>241</v>
      </c>
      <c r="D18" s="27">
        <v>146</v>
      </c>
      <c r="E18" s="27">
        <v>7</v>
      </c>
      <c r="F18" s="27">
        <v>139</v>
      </c>
      <c r="G18" s="27">
        <v>32</v>
      </c>
      <c r="H18" s="27">
        <v>31</v>
      </c>
      <c r="I18" s="27">
        <v>0</v>
      </c>
      <c r="J18" s="27">
        <v>1</v>
      </c>
      <c r="K18" s="27">
        <v>0</v>
      </c>
      <c r="L18" s="27">
        <v>0</v>
      </c>
      <c r="M18" s="27">
        <v>0</v>
      </c>
      <c r="N18" s="21">
        <v>41</v>
      </c>
      <c r="O18" s="21">
        <v>30</v>
      </c>
      <c r="P18" s="27">
        <v>11</v>
      </c>
      <c r="Q18" s="27">
        <v>7</v>
      </c>
      <c r="R18" s="27">
        <v>2</v>
      </c>
      <c r="S18" s="27">
        <v>13</v>
      </c>
      <c r="T18" s="27">
        <v>0</v>
      </c>
    </row>
    <row r="19" spans="2:20" ht="18.75" customHeight="1">
      <c r="B19" s="15" t="s">
        <v>44</v>
      </c>
      <c r="C19" s="21">
        <v>93</v>
      </c>
      <c r="D19" s="27">
        <v>38</v>
      </c>
      <c r="E19" s="27">
        <v>2</v>
      </c>
      <c r="F19" s="27">
        <v>36</v>
      </c>
      <c r="G19" s="27">
        <v>16</v>
      </c>
      <c r="H19" s="27">
        <v>15</v>
      </c>
      <c r="I19" s="27">
        <v>0</v>
      </c>
      <c r="J19" s="27">
        <v>1</v>
      </c>
      <c r="K19" s="27">
        <v>1</v>
      </c>
      <c r="L19" s="27">
        <v>0</v>
      </c>
      <c r="M19" s="27">
        <v>1</v>
      </c>
      <c r="N19" s="21">
        <v>10</v>
      </c>
      <c r="O19" s="21">
        <v>0</v>
      </c>
      <c r="P19" s="27">
        <v>10</v>
      </c>
      <c r="Q19" s="27">
        <v>20</v>
      </c>
      <c r="R19" s="27">
        <v>0</v>
      </c>
      <c r="S19" s="27">
        <v>8</v>
      </c>
      <c r="T19" s="27">
        <v>0</v>
      </c>
    </row>
    <row r="20" spans="2:20" ht="18.75" customHeight="1">
      <c r="B20" s="15" t="s">
        <v>45</v>
      </c>
      <c r="C20" s="21">
        <v>367</v>
      </c>
      <c r="D20" s="27">
        <v>226</v>
      </c>
      <c r="E20" s="27">
        <v>18</v>
      </c>
      <c r="F20" s="27">
        <v>208</v>
      </c>
      <c r="G20" s="27">
        <v>38</v>
      </c>
      <c r="H20" s="27">
        <v>37</v>
      </c>
      <c r="I20" s="27">
        <v>0</v>
      </c>
      <c r="J20" s="27">
        <v>1</v>
      </c>
      <c r="K20" s="27">
        <v>0</v>
      </c>
      <c r="L20" s="27">
        <v>0</v>
      </c>
      <c r="M20" s="27">
        <v>0</v>
      </c>
      <c r="N20" s="21">
        <v>15</v>
      </c>
      <c r="O20" s="21">
        <v>1</v>
      </c>
      <c r="P20" s="27">
        <v>14</v>
      </c>
      <c r="Q20" s="27">
        <v>40</v>
      </c>
      <c r="R20" s="27">
        <v>7</v>
      </c>
      <c r="S20" s="27">
        <v>41</v>
      </c>
      <c r="T20" s="27">
        <v>0</v>
      </c>
    </row>
    <row r="21" spans="2:20" ht="18.75" customHeight="1">
      <c r="B21" s="15" t="s">
        <v>46</v>
      </c>
      <c r="C21" s="21">
        <v>238</v>
      </c>
      <c r="D21" s="27">
        <v>158</v>
      </c>
      <c r="E21" s="27">
        <v>17</v>
      </c>
      <c r="F21" s="27">
        <v>141</v>
      </c>
      <c r="G21" s="27">
        <v>11</v>
      </c>
      <c r="H21" s="27">
        <v>11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1">
        <v>27</v>
      </c>
      <c r="O21" s="21">
        <v>8</v>
      </c>
      <c r="P21" s="27">
        <v>19</v>
      </c>
      <c r="Q21" s="27">
        <v>0</v>
      </c>
      <c r="R21" s="27">
        <v>1</v>
      </c>
      <c r="S21" s="27">
        <v>41</v>
      </c>
      <c r="T21" s="27">
        <v>0</v>
      </c>
    </row>
    <row r="22" spans="2:20" ht="18.75" customHeight="1">
      <c r="B22" s="15" t="s">
        <v>47</v>
      </c>
      <c r="C22" s="21">
        <v>168</v>
      </c>
      <c r="D22" s="27">
        <v>122</v>
      </c>
      <c r="E22" s="27">
        <v>4</v>
      </c>
      <c r="F22" s="27">
        <v>118</v>
      </c>
      <c r="G22" s="27">
        <v>26</v>
      </c>
      <c r="H22" s="27">
        <v>25</v>
      </c>
      <c r="I22" s="27">
        <v>0</v>
      </c>
      <c r="J22" s="27">
        <v>1</v>
      </c>
      <c r="K22" s="27">
        <v>0</v>
      </c>
      <c r="L22" s="27">
        <v>0</v>
      </c>
      <c r="M22" s="27">
        <v>0</v>
      </c>
      <c r="N22" s="21">
        <v>10</v>
      </c>
      <c r="O22" s="21">
        <v>1</v>
      </c>
      <c r="P22" s="27">
        <v>9</v>
      </c>
      <c r="Q22" s="27">
        <v>0</v>
      </c>
      <c r="R22" s="27">
        <v>0</v>
      </c>
      <c r="S22" s="27">
        <v>10</v>
      </c>
      <c r="T22" s="27">
        <v>0</v>
      </c>
    </row>
    <row r="23" spans="2:20" ht="18.75" customHeight="1">
      <c r="B23" s="15" t="s">
        <v>48</v>
      </c>
      <c r="C23" s="21">
        <v>109</v>
      </c>
      <c r="D23" s="27">
        <v>55</v>
      </c>
      <c r="E23" s="27">
        <v>9</v>
      </c>
      <c r="F23" s="27">
        <v>46</v>
      </c>
      <c r="G23" s="27">
        <v>38</v>
      </c>
      <c r="H23" s="27">
        <v>32</v>
      </c>
      <c r="I23" s="27">
        <v>2</v>
      </c>
      <c r="J23" s="27">
        <v>4</v>
      </c>
      <c r="K23" s="27">
        <v>0</v>
      </c>
      <c r="L23" s="27">
        <v>0</v>
      </c>
      <c r="M23" s="27">
        <v>0</v>
      </c>
      <c r="N23" s="21">
        <v>5</v>
      </c>
      <c r="O23" s="21">
        <v>0</v>
      </c>
      <c r="P23" s="27">
        <v>5</v>
      </c>
      <c r="Q23" s="27">
        <v>0</v>
      </c>
      <c r="R23" s="27">
        <v>0</v>
      </c>
      <c r="S23" s="27">
        <v>11</v>
      </c>
      <c r="T23" s="27">
        <v>0</v>
      </c>
    </row>
    <row r="24" spans="2:20" ht="36" customHeight="1">
      <c r="B24" s="16" t="s">
        <v>49</v>
      </c>
      <c r="C24" s="21">
        <f>+C25</f>
        <v>812</v>
      </c>
      <c r="D24" s="27">
        <f aca="true" t="shared" si="1" ref="D24:T24">+D25</f>
        <v>314</v>
      </c>
      <c r="E24" s="27">
        <f t="shared" si="1"/>
        <v>38</v>
      </c>
      <c r="F24" s="27">
        <f t="shared" si="1"/>
        <v>276</v>
      </c>
      <c r="G24" s="27">
        <f t="shared" si="1"/>
        <v>184</v>
      </c>
      <c r="H24" s="27">
        <f t="shared" si="1"/>
        <v>179</v>
      </c>
      <c r="I24" s="27">
        <f t="shared" si="1"/>
        <v>0</v>
      </c>
      <c r="J24" s="27">
        <f t="shared" si="1"/>
        <v>5</v>
      </c>
      <c r="K24" s="27">
        <f t="shared" si="1"/>
        <v>0</v>
      </c>
      <c r="L24" s="27">
        <f t="shared" si="1"/>
        <v>0</v>
      </c>
      <c r="M24" s="27">
        <f t="shared" si="1"/>
        <v>0</v>
      </c>
      <c r="N24" s="27">
        <f t="shared" si="1"/>
        <v>231</v>
      </c>
      <c r="O24" s="27">
        <f t="shared" si="1"/>
        <v>159</v>
      </c>
      <c r="P24" s="27">
        <f t="shared" si="1"/>
        <v>72</v>
      </c>
      <c r="Q24" s="27">
        <f t="shared" si="1"/>
        <v>9</v>
      </c>
      <c r="R24" s="27">
        <f t="shared" si="1"/>
        <v>30</v>
      </c>
      <c r="S24" s="27">
        <f t="shared" si="1"/>
        <v>44</v>
      </c>
      <c r="T24" s="27">
        <f t="shared" si="1"/>
        <v>0</v>
      </c>
    </row>
    <row r="25" spans="2:20" ht="18.75" customHeight="1">
      <c r="B25" s="16" t="s">
        <v>50</v>
      </c>
      <c r="C25" s="21">
        <v>812</v>
      </c>
      <c r="D25" s="27">
        <v>314</v>
      </c>
      <c r="E25" s="27">
        <v>38</v>
      </c>
      <c r="F25" s="27">
        <v>276</v>
      </c>
      <c r="G25" s="27">
        <v>184</v>
      </c>
      <c r="H25" s="27">
        <v>179</v>
      </c>
      <c r="I25" s="27">
        <v>0</v>
      </c>
      <c r="J25" s="27">
        <v>5</v>
      </c>
      <c r="K25" s="27">
        <v>0</v>
      </c>
      <c r="L25" s="27">
        <v>0</v>
      </c>
      <c r="M25" s="27">
        <v>0</v>
      </c>
      <c r="N25" s="27">
        <v>231</v>
      </c>
      <c r="O25" s="27">
        <v>159</v>
      </c>
      <c r="P25" s="27">
        <v>72</v>
      </c>
      <c r="Q25" s="27">
        <v>9</v>
      </c>
      <c r="R25" s="27">
        <v>30</v>
      </c>
      <c r="S25" s="27">
        <v>44</v>
      </c>
      <c r="T25" s="27">
        <v>0</v>
      </c>
    </row>
    <row r="26" spans="2:20" ht="36" customHeight="1">
      <c r="B26" s="16" t="s">
        <v>51</v>
      </c>
      <c r="C26" s="21">
        <f>SUM(C27:C30)</f>
        <v>1076</v>
      </c>
      <c r="D26" s="27">
        <f aca="true" t="shared" si="2" ref="D26:T26">SUM(D27:D30)</f>
        <v>559</v>
      </c>
      <c r="E26" s="27">
        <f t="shared" si="2"/>
        <v>75</v>
      </c>
      <c r="F26" s="27">
        <f t="shared" si="2"/>
        <v>484</v>
      </c>
      <c r="G26" s="27">
        <f t="shared" si="2"/>
        <v>209</v>
      </c>
      <c r="H26" s="27">
        <f t="shared" si="2"/>
        <v>206</v>
      </c>
      <c r="I26" s="27">
        <f t="shared" si="2"/>
        <v>0</v>
      </c>
      <c r="J26" s="27">
        <f t="shared" si="2"/>
        <v>3</v>
      </c>
      <c r="K26" s="27">
        <f t="shared" si="2"/>
        <v>0</v>
      </c>
      <c r="L26" s="27">
        <f t="shared" si="2"/>
        <v>0</v>
      </c>
      <c r="M26" s="27">
        <f t="shared" si="2"/>
        <v>0</v>
      </c>
      <c r="N26" s="27">
        <f t="shared" si="2"/>
        <v>227</v>
      </c>
      <c r="O26" s="27">
        <f t="shared" si="2"/>
        <v>139</v>
      </c>
      <c r="P26" s="27">
        <f t="shared" si="2"/>
        <v>88</v>
      </c>
      <c r="Q26" s="27">
        <f t="shared" si="2"/>
        <v>10</v>
      </c>
      <c r="R26" s="27">
        <f t="shared" si="2"/>
        <v>17</v>
      </c>
      <c r="S26" s="27">
        <f t="shared" si="2"/>
        <v>54</v>
      </c>
      <c r="T26" s="27">
        <f t="shared" si="2"/>
        <v>0</v>
      </c>
    </row>
    <row r="27" spans="2:20" ht="18.75" customHeight="1">
      <c r="B27" s="16" t="s">
        <v>52</v>
      </c>
      <c r="C27" s="21">
        <v>618</v>
      </c>
      <c r="D27" s="27">
        <v>360</v>
      </c>
      <c r="E27" s="27">
        <v>47</v>
      </c>
      <c r="F27" s="27">
        <v>313</v>
      </c>
      <c r="G27" s="27">
        <v>141</v>
      </c>
      <c r="H27" s="27">
        <v>138</v>
      </c>
      <c r="I27" s="27">
        <v>0</v>
      </c>
      <c r="J27" s="27">
        <v>3</v>
      </c>
      <c r="K27" s="27">
        <v>0</v>
      </c>
      <c r="L27" s="27">
        <v>0</v>
      </c>
      <c r="M27" s="27">
        <v>0</v>
      </c>
      <c r="N27" s="27">
        <v>66</v>
      </c>
      <c r="O27" s="27">
        <v>6</v>
      </c>
      <c r="P27" s="27">
        <v>60</v>
      </c>
      <c r="Q27" s="27">
        <v>7</v>
      </c>
      <c r="R27" s="27">
        <v>9</v>
      </c>
      <c r="S27" s="27">
        <v>35</v>
      </c>
      <c r="T27" s="27">
        <v>0</v>
      </c>
    </row>
    <row r="28" spans="2:20" ht="18.75" customHeight="1">
      <c r="B28" s="16" t="s">
        <v>53</v>
      </c>
      <c r="C28" s="21">
        <v>91</v>
      </c>
      <c r="D28" s="27">
        <v>62</v>
      </c>
      <c r="E28" s="27">
        <v>18</v>
      </c>
      <c r="F28" s="27">
        <v>44</v>
      </c>
      <c r="G28" s="27">
        <v>11</v>
      </c>
      <c r="H28" s="27">
        <v>11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9</v>
      </c>
      <c r="O28" s="27">
        <v>3</v>
      </c>
      <c r="P28" s="27">
        <v>6</v>
      </c>
      <c r="Q28" s="27">
        <v>0</v>
      </c>
      <c r="R28" s="27">
        <v>3</v>
      </c>
      <c r="S28" s="27">
        <v>6</v>
      </c>
      <c r="T28" s="27">
        <v>0</v>
      </c>
    </row>
    <row r="29" spans="2:20" ht="18.75" customHeight="1">
      <c r="B29" s="16" t="s">
        <v>54</v>
      </c>
      <c r="C29" s="21">
        <v>329</v>
      </c>
      <c r="D29" s="27">
        <v>111</v>
      </c>
      <c r="E29" s="27">
        <v>7</v>
      </c>
      <c r="F29" s="27">
        <v>104</v>
      </c>
      <c r="G29" s="27">
        <v>49</v>
      </c>
      <c r="H29" s="27">
        <v>49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149</v>
      </c>
      <c r="O29" s="27">
        <v>130</v>
      </c>
      <c r="P29" s="27">
        <v>19</v>
      </c>
      <c r="Q29" s="27">
        <v>3</v>
      </c>
      <c r="R29" s="27">
        <v>5</v>
      </c>
      <c r="S29" s="27">
        <v>12</v>
      </c>
      <c r="T29" s="27">
        <v>0</v>
      </c>
    </row>
    <row r="30" spans="2:20" ht="18.75" customHeight="1">
      <c r="B30" s="16" t="s">
        <v>55</v>
      </c>
      <c r="C30" s="21">
        <v>38</v>
      </c>
      <c r="D30" s="27">
        <v>26</v>
      </c>
      <c r="E30" s="27">
        <v>3</v>
      </c>
      <c r="F30" s="27">
        <v>23</v>
      </c>
      <c r="G30" s="27">
        <v>8</v>
      </c>
      <c r="H30" s="27">
        <v>8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3</v>
      </c>
      <c r="O30" s="27">
        <v>0</v>
      </c>
      <c r="P30" s="27">
        <v>3</v>
      </c>
      <c r="Q30" s="27">
        <v>0</v>
      </c>
      <c r="R30" s="27">
        <v>0</v>
      </c>
      <c r="S30" s="27">
        <v>1</v>
      </c>
      <c r="T30" s="27">
        <v>0</v>
      </c>
    </row>
    <row r="31" spans="2:20" ht="36" customHeight="1">
      <c r="B31" s="16" t="s">
        <v>56</v>
      </c>
      <c r="C31" s="21">
        <f>SUM(C32:C35)</f>
        <v>568</v>
      </c>
      <c r="D31" s="27">
        <f aca="true" t="shared" si="3" ref="D31:T31">SUM(D32:D35)</f>
        <v>331</v>
      </c>
      <c r="E31" s="27">
        <f t="shared" si="3"/>
        <v>31</v>
      </c>
      <c r="F31" s="27">
        <f t="shared" si="3"/>
        <v>300</v>
      </c>
      <c r="G31" s="27">
        <f t="shared" si="3"/>
        <v>85</v>
      </c>
      <c r="H31" s="27">
        <f t="shared" si="3"/>
        <v>81</v>
      </c>
      <c r="I31" s="27">
        <f t="shared" si="3"/>
        <v>0</v>
      </c>
      <c r="J31" s="27">
        <f t="shared" si="3"/>
        <v>4</v>
      </c>
      <c r="K31" s="27">
        <f t="shared" si="3"/>
        <v>5</v>
      </c>
      <c r="L31" s="27">
        <f t="shared" si="3"/>
        <v>1</v>
      </c>
      <c r="M31" s="27">
        <f t="shared" si="3"/>
        <v>4</v>
      </c>
      <c r="N31" s="27">
        <f t="shared" si="3"/>
        <v>49</v>
      </c>
      <c r="O31" s="27">
        <f t="shared" si="3"/>
        <v>11</v>
      </c>
      <c r="P31" s="27">
        <f t="shared" si="3"/>
        <v>38</v>
      </c>
      <c r="Q31" s="27">
        <f t="shared" si="3"/>
        <v>7</v>
      </c>
      <c r="R31" s="27">
        <f t="shared" si="3"/>
        <v>58</v>
      </c>
      <c r="S31" s="27">
        <f t="shared" si="3"/>
        <v>33</v>
      </c>
      <c r="T31" s="27">
        <f t="shared" si="3"/>
        <v>0</v>
      </c>
    </row>
    <row r="32" spans="2:20" ht="18.75" customHeight="1">
      <c r="B32" s="16" t="s">
        <v>57</v>
      </c>
      <c r="C32" s="21">
        <v>190</v>
      </c>
      <c r="D32" s="27">
        <v>128</v>
      </c>
      <c r="E32" s="27">
        <v>10</v>
      </c>
      <c r="F32" s="27">
        <v>118</v>
      </c>
      <c r="G32" s="27">
        <v>26</v>
      </c>
      <c r="H32" s="27">
        <v>24</v>
      </c>
      <c r="I32" s="27">
        <v>0</v>
      </c>
      <c r="J32" s="27">
        <v>2</v>
      </c>
      <c r="K32" s="27">
        <v>0</v>
      </c>
      <c r="L32" s="27">
        <v>0</v>
      </c>
      <c r="M32" s="27">
        <v>0</v>
      </c>
      <c r="N32" s="27">
        <v>15</v>
      </c>
      <c r="O32" s="27">
        <v>3</v>
      </c>
      <c r="P32" s="27">
        <v>12</v>
      </c>
      <c r="Q32" s="27">
        <v>5</v>
      </c>
      <c r="R32" s="27">
        <v>4</v>
      </c>
      <c r="S32" s="27">
        <v>12</v>
      </c>
      <c r="T32" s="27">
        <v>0</v>
      </c>
    </row>
    <row r="33" spans="2:20" ht="18.75" customHeight="1">
      <c r="B33" s="16" t="s">
        <v>58</v>
      </c>
      <c r="C33" s="21">
        <v>84</v>
      </c>
      <c r="D33" s="27">
        <v>59</v>
      </c>
      <c r="E33" s="27">
        <v>7</v>
      </c>
      <c r="F33" s="27">
        <v>52</v>
      </c>
      <c r="G33" s="27">
        <v>6</v>
      </c>
      <c r="H33" s="27">
        <v>5</v>
      </c>
      <c r="I33" s="27">
        <v>0</v>
      </c>
      <c r="J33" s="27">
        <v>1</v>
      </c>
      <c r="K33" s="27">
        <v>0</v>
      </c>
      <c r="L33" s="27">
        <v>0</v>
      </c>
      <c r="M33" s="27">
        <v>0</v>
      </c>
      <c r="N33" s="27">
        <v>12</v>
      </c>
      <c r="O33" s="27">
        <v>5</v>
      </c>
      <c r="P33" s="27">
        <v>7</v>
      </c>
      <c r="Q33" s="27">
        <v>0</v>
      </c>
      <c r="R33" s="27">
        <v>0</v>
      </c>
      <c r="S33" s="27">
        <v>7</v>
      </c>
      <c r="T33" s="27">
        <v>0</v>
      </c>
    </row>
    <row r="34" spans="2:20" ht="18.75" customHeight="1">
      <c r="B34" s="16" t="s">
        <v>59</v>
      </c>
      <c r="C34" s="21">
        <v>133</v>
      </c>
      <c r="D34" s="27">
        <v>41</v>
      </c>
      <c r="E34" s="27">
        <v>3</v>
      </c>
      <c r="F34" s="27">
        <v>38</v>
      </c>
      <c r="G34" s="27">
        <v>21</v>
      </c>
      <c r="H34" s="27">
        <v>21</v>
      </c>
      <c r="I34" s="27">
        <v>0</v>
      </c>
      <c r="J34" s="27">
        <v>0</v>
      </c>
      <c r="K34" s="27">
        <v>5</v>
      </c>
      <c r="L34" s="27">
        <v>1</v>
      </c>
      <c r="M34" s="27">
        <v>4</v>
      </c>
      <c r="N34" s="27">
        <v>3</v>
      </c>
      <c r="O34" s="27">
        <v>1</v>
      </c>
      <c r="P34" s="27">
        <v>2</v>
      </c>
      <c r="Q34" s="27">
        <v>2</v>
      </c>
      <c r="R34" s="27">
        <v>54</v>
      </c>
      <c r="S34" s="27">
        <v>7</v>
      </c>
      <c r="T34" s="27">
        <v>0</v>
      </c>
    </row>
    <row r="35" spans="2:20" ht="18.75" customHeight="1">
      <c r="B35" s="16" t="s">
        <v>60</v>
      </c>
      <c r="C35" s="21">
        <v>161</v>
      </c>
      <c r="D35" s="27">
        <v>103</v>
      </c>
      <c r="E35" s="27">
        <v>11</v>
      </c>
      <c r="F35" s="27">
        <v>92</v>
      </c>
      <c r="G35" s="27">
        <v>32</v>
      </c>
      <c r="H35" s="27">
        <v>31</v>
      </c>
      <c r="I35" s="27">
        <v>0</v>
      </c>
      <c r="J35" s="27">
        <v>1</v>
      </c>
      <c r="K35" s="27">
        <v>0</v>
      </c>
      <c r="L35" s="27">
        <v>0</v>
      </c>
      <c r="M35" s="27">
        <v>0</v>
      </c>
      <c r="N35" s="27">
        <v>19</v>
      </c>
      <c r="O35" s="27">
        <v>2</v>
      </c>
      <c r="P35" s="27">
        <v>17</v>
      </c>
      <c r="Q35" s="27">
        <v>0</v>
      </c>
      <c r="R35" s="27">
        <v>0</v>
      </c>
      <c r="S35" s="27">
        <v>7</v>
      </c>
      <c r="T35" s="27">
        <v>0</v>
      </c>
    </row>
    <row r="36" spans="2:20" ht="36" customHeight="1">
      <c r="B36" s="16" t="s">
        <v>61</v>
      </c>
      <c r="C36" s="21">
        <f>SUM(C37:C41)</f>
        <v>839</v>
      </c>
      <c r="D36" s="27">
        <f aca="true" t="shared" si="4" ref="D36:T36">SUM(D37:D41)</f>
        <v>493</v>
      </c>
      <c r="E36" s="27">
        <f t="shared" si="4"/>
        <v>52</v>
      </c>
      <c r="F36" s="27">
        <f t="shared" si="4"/>
        <v>441</v>
      </c>
      <c r="G36" s="27">
        <f t="shared" si="4"/>
        <v>141</v>
      </c>
      <c r="H36" s="27">
        <f t="shared" si="4"/>
        <v>135</v>
      </c>
      <c r="I36" s="27">
        <f t="shared" si="4"/>
        <v>0</v>
      </c>
      <c r="J36" s="27">
        <f t="shared" si="4"/>
        <v>6</v>
      </c>
      <c r="K36" s="27">
        <f t="shared" si="4"/>
        <v>79</v>
      </c>
      <c r="L36" s="27">
        <f t="shared" si="4"/>
        <v>79</v>
      </c>
      <c r="M36" s="27">
        <f t="shared" si="4"/>
        <v>0</v>
      </c>
      <c r="N36" s="27">
        <f t="shared" si="4"/>
        <v>73</v>
      </c>
      <c r="O36" s="27">
        <f t="shared" si="4"/>
        <v>24</v>
      </c>
      <c r="P36" s="27">
        <f t="shared" si="4"/>
        <v>49</v>
      </c>
      <c r="Q36" s="27">
        <f t="shared" si="4"/>
        <v>4</v>
      </c>
      <c r="R36" s="27">
        <f t="shared" si="4"/>
        <v>4</v>
      </c>
      <c r="S36" s="27">
        <f t="shared" si="4"/>
        <v>45</v>
      </c>
      <c r="T36" s="27">
        <f t="shared" si="4"/>
        <v>0</v>
      </c>
    </row>
    <row r="37" spans="2:20" ht="18.75" customHeight="1">
      <c r="B37" s="16" t="s">
        <v>62</v>
      </c>
      <c r="C37" s="21">
        <v>160</v>
      </c>
      <c r="D37" s="27">
        <v>121</v>
      </c>
      <c r="E37" s="27">
        <v>17</v>
      </c>
      <c r="F37" s="27">
        <v>104</v>
      </c>
      <c r="G37" s="27">
        <v>16</v>
      </c>
      <c r="H37" s="27">
        <v>15</v>
      </c>
      <c r="I37" s="27">
        <v>0</v>
      </c>
      <c r="J37" s="27">
        <v>1</v>
      </c>
      <c r="K37" s="27">
        <v>0</v>
      </c>
      <c r="L37" s="27">
        <v>0</v>
      </c>
      <c r="M37" s="27">
        <v>0</v>
      </c>
      <c r="N37" s="27">
        <v>10</v>
      </c>
      <c r="O37" s="27">
        <v>0</v>
      </c>
      <c r="P37" s="27">
        <v>10</v>
      </c>
      <c r="Q37" s="27">
        <v>4</v>
      </c>
      <c r="R37" s="27">
        <v>1</v>
      </c>
      <c r="S37" s="27">
        <v>8</v>
      </c>
      <c r="T37" s="27">
        <v>0</v>
      </c>
    </row>
    <row r="38" spans="2:20" ht="18.75" customHeight="1">
      <c r="B38" s="16" t="s">
        <v>63</v>
      </c>
      <c r="C38" s="21">
        <v>313</v>
      </c>
      <c r="D38" s="27">
        <v>206</v>
      </c>
      <c r="E38" s="27">
        <v>13</v>
      </c>
      <c r="F38" s="27">
        <v>193</v>
      </c>
      <c r="G38" s="27">
        <v>54</v>
      </c>
      <c r="H38" s="27">
        <v>53</v>
      </c>
      <c r="I38" s="27">
        <v>0</v>
      </c>
      <c r="J38" s="27">
        <v>1</v>
      </c>
      <c r="K38" s="27">
        <v>0</v>
      </c>
      <c r="L38" s="27">
        <v>0</v>
      </c>
      <c r="M38" s="27">
        <v>0</v>
      </c>
      <c r="N38" s="27">
        <v>29</v>
      </c>
      <c r="O38" s="27">
        <v>9</v>
      </c>
      <c r="P38" s="27">
        <v>20</v>
      </c>
      <c r="Q38" s="27">
        <v>0</v>
      </c>
      <c r="R38" s="27">
        <v>2</v>
      </c>
      <c r="S38" s="27">
        <v>22</v>
      </c>
      <c r="T38" s="27">
        <v>0</v>
      </c>
    </row>
    <row r="39" spans="2:20" ht="18.75" customHeight="1">
      <c r="B39" s="16" t="s">
        <v>64</v>
      </c>
      <c r="C39" s="21">
        <v>72</v>
      </c>
      <c r="D39" s="27">
        <v>54</v>
      </c>
      <c r="E39" s="27">
        <v>9</v>
      </c>
      <c r="F39" s="27">
        <v>45</v>
      </c>
      <c r="G39" s="27">
        <v>10</v>
      </c>
      <c r="H39" s="27">
        <v>9</v>
      </c>
      <c r="I39" s="27">
        <v>0</v>
      </c>
      <c r="J39" s="27">
        <v>1</v>
      </c>
      <c r="K39" s="27">
        <v>0</v>
      </c>
      <c r="L39" s="27">
        <v>0</v>
      </c>
      <c r="M39" s="27">
        <v>0</v>
      </c>
      <c r="N39" s="27">
        <v>3</v>
      </c>
      <c r="O39" s="27">
        <v>0</v>
      </c>
      <c r="P39" s="27">
        <v>3</v>
      </c>
      <c r="Q39" s="27">
        <v>0</v>
      </c>
      <c r="R39" s="27">
        <v>0</v>
      </c>
      <c r="S39" s="27">
        <v>5</v>
      </c>
      <c r="T39" s="27">
        <v>0</v>
      </c>
    </row>
    <row r="40" spans="2:20" ht="18.75" customHeight="1">
      <c r="B40" s="16" t="s">
        <v>65</v>
      </c>
      <c r="C40" s="21">
        <v>140</v>
      </c>
      <c r="D40" s="27">
        <v>74</v>
      </c>
      <c r="E40" s="27">
        <v>10</v>
      </c>
      <c r="F40" s="27">
        <v>64</v>
      </c>
      <c r="G40" s="27">
        <v>33</v>
      </c>
      <c r="H40" s="27">
        <v>30</v>
      </c>
      <c r="I40" s="27">
        <v>0</v>
      </c>
      <c r="J40" s="27">
        <v>3</v>
      </c>
      <c r="K40" s="27">
        <v>0</v>
      </c>
      <c r="L40" s="27">
        <v>0</v>
      </c>
      <c r="M40" s="27">
        <v>0</v>
      </c>
      <c r="N40" s="27">
        <v>26</v>
      </c>
      <c r="O40" s="27">
        <v>14</v>
      </c>
      <c r="P40" s="27">
        <v>12</v>
      </c>
      <c r="Q40" s="27">
        <v>0</v>
      </c>
      <c r="R40" s="27">
        <v>1</v>
      </c>
      <c r="S40" s="27">
        <v>6</v>
      </c>
      <c r="T40" s="27">
        <v>0</v>
      </c>
    </row>
    <row r="41" spans="2:20" ht="18.75" customHeight="1">
      <c r="B41" s="16" t="s">
        <v>66</v>
      </c>
      <c r="C41" s="21">
        <v>154</v>
      </c>
      <c r="D41" s="27">
        <v>38</v>
      </c>
      <c r="E41" s="27">
        <v>3</v>
      </c>
      <c r="F41" s="27">
        <v>35</v>
      </c>
      <c r="G41" s="27">
        <v>28</v>
      </c>
      <c r="H41" s="27">
        <v>28</v>
      </c>
      <c r="I41" s="27">
        <v>0</v>
      </c>
      <c r="J41" s="27">
        <v>0</v>
      </c>
      <c r="K41" s="27">
        <v>79</v>
      </c>
      <c r="L41" s="27">
        <v>79</v>
      </c>
      <c r="M41" s="27">
        <v>0</v>
      </c>
      <c r="N41" s="27">
        <v>5</v>
      </c>
      <c r="O41" s="27">
        <v>1</v>
      </c>
      <c r="P41" s="27">
        <v>4</v>
      </c>
      <c r="Q41" s="27">
        <v>0</v>
      </c>
      <c r="R41" s="27">
        <v>0</v>
      </c>
      <c r="S41" s="27">
        <v>4</v>
      </c>
      <c r="T41" s="27">
        <v>0</v>
      </c>
    </row>
    <row r="42" spans="2:20" ht="36" customHeight="1">
      <c r="B42" s="16" t="s">
        <v>67</v>
      </c>
      <c r="C42" s="21">
        <f>SUM(C43:C48)</f>
        <v>1378</v>
      </c>
      <c r="D42" s="27">
        <f aca="true" t="shared" si="5" ref="D42:T42">SUM(D43:D48)</f>
        <v>871</v>
      </c>
      <c r="E42" s="27">
        <f t="shared" si="5"/>
        <v>81</v>
      </c>
      <c r="F42" s="27">
        <f t="shared" si="5"/>
        <v>790</v>
      </c>
      <c r="G42" s="27">
        <f t="shared" si="5"/>
        <v>245</v>
      </c>
      <c r="H42" s="27">
        <f t="shared" si="5"/>
        <v>241</v>
      </c>
      <c r="I42" s="27">
        <f t="shared" si="5"/>
        <v>0</v>
      </c>
      <c r="J42" s="27">
        <f t="shared" si="5"/>
        <v>4</v>
      </c>
      <c r="K42" s="27">
        <f t="shared" si="5"/>
        <v>13</v>
      </c>
      <c r="L42" s="27">
        <f t="shared" si="5"/>
        <v>13</v>
      </c>
      <c r="M42" s="27">
        <f t="shared" si="5"/>
        <v>0</v>
      </c>
      <c r="N42" s="27">
        <f t="shared" si="5"/>
        <v>176</v>
      </c>
      <c r="O42" s="27">
        <f t="shared" si="5"/>
        <v>53</v>
      </c>
      <c r="P42" s="27">
        <f t="shared" si="5"/>
        <v>123</v>
      </c>
      <c r="Q42" s="27">
        <f t="shared" si="5"/>
        <v>4</v>
      </c>
      <c r="R42" s="27">
        <f t="shared" si="5"/>
        <v>12</v>
      </c>
      <c r="S42" s="27">
        <f t="shared" si="5"/>
        <v>57</v>
      </c>
      <c r="T42" s="27">
        <f t="shared" si="5"/>
        <v>0</v>
      </c>
    </row>
    <row r="43" spans="2:20" ht="18.75" customHeight="1">
      <c r="B43" s="16" t="s">
        <v>68</v>
      </c>
      <c r="C43" s="21">
        <v>563</v>
      </c>
      <c r="D43" s="27">
        <v>364</v>
      </c>
      <c r="E43" s="27">
        <v>32</v>
      </c>
      <c r="F43" s="27">
        <v>332</v>
      </c>
      <c r="G43" s="27">
        <v>100</v>
      </c>
      <c r="H43" s="27">
        <v>98</v>
      </c>
      <c r="I43" s="27">
        <v>0</v>
      </c>
      <c r="J43" s="27">
        <v>2</v>
      </c>
      <c r="K43" s="27">
        <v>10</v>
      </c>
      <c r="L43" s="27">
        <v>10</v>
      </c>
      <c r="M43" s="27">
        <v>0</v>
      </c>
      <c r="N43" s="27">
        <v>48</v>
      </c>
      <c r="O43" s="27">
        <v>1</v>
      </c>
      <c r="P43" s="27">
        <v>47</v>
      </c>
      <c r="Q43" s="27">
        <v>4</v>
      </c>
      <c r="R43" s="27">
        <v>7</v>
      </c>
      <c r="S43" s="27">
        <v>30</v>
      </c>
      <c r="T43" s="27">
        <v>0</v>
      </c>
    </row>
    <row r="44" spans="2:20" ht="18.75" customHeight="1">
      <c r="B44" s="16" t="s">
        <v>69</v>
      </c>
      <c r="C44" s="21">
        <v>266</v>
      </c>
      <c r="D44" s="27">
        <v>155</v>
      </c>
      <c r="E44" s="27">
        <v>16</v>
      </c>
      <c r="F44" s="27">
        <v>139</v>
      </c>
      <c r="G44" s="27">
        <v>66</v>
      </c>
      <c r="H44" s="27">
        <v>65</v>
      </c>
      <c r="I44" s="27">
        <v>0</v>
      </c>
      <c r="J44" s="27">
        <v>1</v>
      </c>
      <c r="K44" s="27">
        <v>0</v>
      </c>
      <c r="L44" s="27">
        <v>0</v>
      </c>
      <c r="M44" s="27">
        <v>0</v>
      </c>
      <c r="N44" s="27">
        <v>36</v>
      </c>
      <c r="O44" s="27">
        <v>15</v>
      </c>
      <c r="P44" s="27">
        <v>21</v>
      </c>
      <c r="Q44" s="27">
        <v>0</v>
      </c>
      <c r="R44" s="27">
        <v>0</v>
      </c>
      <c r="S44" s="27">
        <v>9</v>
      </c>
      <c r="T44" s="27">
        <v>0</v>
      </c>
    </row>
    <row r="45" spans="2:20" ht="18.75" customHeight="1">
      <c r="B45" s="16" t="s">
        <v>70</v>
      </c>
      <c r="C45" s="21">
        <v>159</v>
      </c>
      <c r="D45" s="27">
        <v>101</v>
      </c>
      <c r="E45" s="27">
        <v>10</v>
      </c>
      <c r="F45" s="27">
        <v>91</v>
      </c>
      <c r="G45" s="27">
        <v>29</v>
      </c>
      <c r="H45" s="27">
        <v>29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23</v>
      </c>
      <c r="O45" s="27">
        <v>4</v>
      </c>
      <c r="P45" s="27">
        <v>19</v>
      </c>
      <c r="Q45" s="27">
        <v>0</v>
      </c>
      <c r="R45" s="27">
        <v>1</v>
      </c>
      <c r="S45" s="27">
        <v>5</v>
      </c>
      <c r="T45" s="27">
        <v>0</v>
      </c>
    </row>
    <row r="46" spans="2:20" ht="18.75" customHeight="1">
      <c r="B46" s="16" t="s">
        <v>71</v>
      </c>
      <c r="C46" s="21">
        <v>161</v>
      </c>
      <c r="D46" s="27">
        <v>119</v>
      </c>
      <c r="E46" s="27">
        <v>12</v>
      </c>
      <c r="F46" s="27">
        <v>107</v>
      </c>
      <c r="G46" s="27">
        <v>20</v>
      </c>
      <c r="H46" s="27">
        <v>20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15</v>
      </c>
      <c r="O46" s="27">
        <v>0</v>
      </c>
      <c r="P46" s="27">
        <v>15</v>
      </c>
      <c r="Q46" s="27">
        <v>0</v>
      </c>
      <c r="R46" s="27">
        <v>1</v>
      </c>
      <c r="S46" s="27">
        <v>6</v>
      </c>
      <c r="T46" s="27">
        <v>0</v>
      </c>
    </row>
    <row r="47" spans="2:20" ht="18.75" customHeight="1">
      <c r="B47" s="16" t="s">
        <v>72</v>
      </c>
      <c r="C47" s="21">
        <v>174</v>
      </c>
      <c r="D47" s="27">
        <v>101</v>
      </c>
      <c r="E47" s="27">
        <v>8</v>
      </c>
      <c r="F47" s="27">
        <v>93</v>
      </c>
      <c r="G47" s="27">
        <v>12</v>
      </c>
      <c r="H47" s="27">
        <v>12</v>
      </c>
      <c r="I47" s="27">
        <v>0</v>
      </c>
      <c r="J47" s="27">
        <v>0</v>
      </c>
      <c r="K47" s="27">
        <v>3</v>
      </c>
      <c r="L47" s="27">
        <v>3</v>
      </c>
      <c r="M47" s="27">
        <v>0</v>
      </c>
      <c r="N47" s="27">
        <v>50</v>
      </c>
      <c r="O47" s="27">
        <v>33</v>
      </c>
      <c r="P47" s="27">
        <v>17</v>
      </c>
      <c r="Q47" s="27">
        <v>0</v>
      </c>
      <c r="R47" s="27">
        <v>3</v>
      </c>
      <c r="S47" s="27">
        <v>5</v>
      </c>
      <c r="T47" s="27">
        <v>0</v>
      </c>
    </row>
    <row r="48" spans="2:20" ht="18.75" customHeight="1">
      <c r="B48" s="16" t="s">
        <v>73</v>
      </c>
      <c r="C48" s="21">
        <v>55</v>
      </c>
      <c r="D48" s="27">
        <v>31</v>
      </c>
      <c r="E48" s="27">
        <v>3</v>
      </c>
      <c r="F48" s="27">
        <v>28</v>
      </c>
      <c r="G48" s="27">
        <v>18</v>
      </c>
      <c r="H48" s="27">
        <v>17</v>
      </c>
      <c r="I48" s="27">
        <v>0</v>
      </c>
      <c r="J48" s="27">
        <v>1</v>
      </c>
      <c r="K48" s="27">
        <v>0</v>
      </c>
      <c r="L48" s="27">
        <v>0</v>
      </c>
      <c r="M48" s="27">
        <v>0</v>
      </c>
      <c r="N48" s="27">
        <v>4</v>
      </c>
      <c r="O48" s="27">
        <v>0</v>
      </c>
      <c r="P48" s="27">
        <v>4</v>
      </c>
      <c r="Q48" s="27">
        <v>0</v>
      </c>
      <c r="R48" s="27">
        <v>0</v>
      </c>
      <c r="S48" s="27">
        <v>2</v>
      </c>
      <c r="T48" s="27">
        <v>0</v>
      </c>
    </row>
    <row r="49" spans="2:20" ht="36" customHeight="1">
      <c r="B49" s="16" t="s">
        <v>74</v>
      </c>
      <c r="C49" s="21">
        <f>SUM(C50:C57)</f>
        <v>262</v>
      </c>
      <c r="D49" s="27">
        <f aca="true" t="shared" si="6" ref="D49:T49">SUM(D50:D57)</f>
        <v>148</v>
      </c>
      <c r="E49" s="27">
        <f t="shared" si="6"/>
        <v>22</v>
      </c>
      <c r="F49" s="27">
        <f t="shared" si="6"/>
        <v>126</v>
      </c>
      <c r="G49" s="27">
        <f t="shared" si="6"/>
        <v>69</v>
      </c>
      <c r="H49" s="27">
        <f t="shared" si="6"/>
        <v>67</v>
      </c>
      <c r="I49" s="27">
        <f t="shared" si="6"/>
        <v>0</v>
      </c>
      <c r="J49" s="27">
        <f t="shared" si="6"/>
        <v>2</v>
      </c>
      <c r="K49" s="27">
        <f t="shared" si="6"/>
        <v>0</v>
      </c>
      <c r="L49" s="27">
        <f t="shared" si="6"/>
        <v>0</v>
      </c>
      <c r="M49" s="27">
        <f t="shared" si="6"/>
        <v>0</v>
      </c>
      <c r="N49" s="27">
        <f t="shared" si="6"/>
        <v>28</v>
      </c>
      <c r="O49" s="27">
        <f t="shared" si="6"/>
        <v>8</v>
      </c>
      <c r="P49" s="27">
        <f t="shared" si="6"/>
        <v>20</v>
      </c>
      <c r="Q49" s="27">
        <f t="shared" si="6"/>
        <v>3</v>
      </c>
      <c r="R49" s="27">
        <f t="shared" si="6"/>
        <v>5</v>
      </c>
      <c r="S49" s="27">
        <f t="shared" si="6"/>
        <v>9</v>
      </c>
      <c r="T49" s="27">
        <f t="shared" si="6"/>
        <v>0</v>
      </c>
    </row>
    <row r="50" spans="2:20" ht="18.75" customHeight="1">
      <c r="B50" s="16" t="s">
        <v>75</v>
      </c>
      <c r="C50" s="21">
        <v>131</v>
      </c>
      <c r="D50" s="27">
        <v>77</v>
      </c>
      <c r="E50" s="27">
        <v>11</v>
      </c>
      <c r="F50" s="27">
        <v>66</v>
      </c>
      <c r="G50" s="27">
        <v>36</v>
      </c>
      <c r="H50" s="27">
        <v>35</v>
      </c>
      <c r="I50" s="27">
        <v>0</v>
      </c>
      <c r="J50" s="27">
        <v>1</v>
      </c>
      <c r="K50" s="27">
        <v>0</v>
      </c>
      <c r="L50" s="27">
        <v>0</v>
      </c>
      <c r="M50" s="27">
        <v>0</v>
      </c>
      <c r="N50" s="27">
        <v>8</v>
      </c>
      <c r="O50" s="27">
        <v>0</v>
      </c>
      <c r="P50" s="27">
        <v>8</v>
      </c>
      <c r="Q50" s="27">
        <v>3</v>
      </c>
      <c r="R50" s="27">
        <v>2</v>
      </c>
      <c r="S50" s="27">
        <v>5</v>
      </c>
      <c r="T50" s="27">
        <v>0</v>
      </c>
    </row>
    <row r="51" spans="2:20" ht="18.75" customHeight="1">
      <c r="B51" s="16" t="s">
        <v>76</v>
      </c>
      <c r="C51" s="21">
        <v>17</v>
      </c>
      <c r="D51" s="27">
        <v>9</v>
      </c>
      <c r="E51" s="27">
        <v>1</v>
      </c>
      <c r="F51" s="27">
        <v>8</v>
      </c>
      <c r="G51" s="27">
        <v>4</v>
      </c>
      <c r="H51" s="27">
        <v>4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3</v>
      </c>
      <c r="O51" s="27">
        <v>0</v>
      </c>
      <c r="P51" s="27">
        <v>3</v>
      </c>
      <c r="Q51" s="27">
        <v>0</v>
      </c>
      <c r="R51" s="27">
        <v>0</v>
      </c>
      <c r="S51" s="27">
        <v>1</v>
      </c>
      <c r="T51" s="27">
        <v>0</v>
      </c>
    </row>
    <row r="52" spans="2:20" ht="18.75" customHeight="1">
      <c r="B52" s="16" t="s">
        <v>77</v>
      </c>
      <c r="C52" s="21">
        <v>24</v>
      </c>
      <c r="D52" s="27">
        <v>8</v>
      </c>
      <c r="E52" s="27">
        <v>3</v>
      </c>
      <c r="F52" s="27">
        <v>5</v>
      </c>
      <c r="G52" s="27">
        <v>8</v>
      </c>
      <c r="H52" s="27">
        <v>7</v>
      </c>
      <c r="I52" s="27">
        <v>0</v>
      </c>
      <c r="J52" s="27">
        <v>1</v>
      </c>
      <c r="K52" s="27">
        <v>0</v>
      </c>
      <c r="L52" s="27">
        <v>0</v>
      </c>
      <c r="M52" s="27">
        <v>0</v>
      </c>
      <c r="N52" s="27">
        <v>7</v>
      </c>
      <c r="O52" s="27">
        <v>4</v>
      </c>
      <c r="P52" s="27">
        <v>3</v>
      </c>
      <c r="Q52" s="27">
        <v>0</v>
      </c>
      <c r="R52" s="27">
        <v>1</v>
      </c>
      <c r="S52" s="27">
        <v>0</v>
      </c>
      <c r="T52" s="27">
        <v>0</v>
      </c>
    </row>
    <row r="53" spans="2:20" ht="18.75" customHeight="1">
      <c r="B53" s="16" t="s">
        <v>78</v>
      </c>
      <c r="C53" s="21">
        <v>55</v>
      </c>
      <c r="D53" s="27">
        <v>36</v>
      </c>
      <c r="E53" s="27">
        <v>5</v>
      </c>
      <c r="F53" s="27">
        <v>31</v>
      </c>
      <c r="G53" s="27">
        <v>15</v>
      </c>
      <c r="H53" s="27">
        <v>15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1</v>
      </c>
      <c r="O53" s="27">
        <v>0</v>
      </c>
      <c r="P53" s="27">
        <v>1</v>
      </c>
      <c r="Q53" s="27">
        <v>0</v>
      </c>
      <c r="R53" s="27">
        <v>0</v>
      </c>
      <c r="S53" s="27">
        <v>3</v>
      </c>
      <c r="T53" s="27">
        <v>0</v>
      </c>
    </row>
    <row r="54" spans="2:20" ht="18.75" customHeight="1">
      <c r="B54" s="16" t="s">
        <v>79</v>
      </c>
      <c r="C54" s="21">
        <v>18</v>
      </c>
      <c r="D54" s="27">
        <v>5</v>
      </c>
      <c r="E54" s="27">
        <v>0</v>
      </c>
      <c r="F54" s="27">
        <v>5</v>
      </c>
      <c r="G54" s="27">
        <v>4</v>
      </c>
      <c r="H54" s="27">
        <v>4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8</v>
      </c>
      <c r="O54" s="27">
        <v>4</v>
      </c>
      <c r="P54" s="27">
        <v>4</v>
      </c>
      <c r="Q54" s="27">
        <v>0</v>
      </c>
      <c r="R54" s="27">
        <v>1</v>
      </c>
      <c r="S54" s="27">
        <v>0</v>
      </c>
      <c r="T54" s="27">
        <v>0</v>
      </c>
    </row>
    <row r="55" spans="2:20" ht="18.75" customHeight="1">
      <c r="B55" s="16" t="s">
        <v>80</v>
      </c>
      <c r="C55" s="21">
        <v>13</v>
      </c>
      <c r="D55" s="27">
        <v>11</v>
      </c>
      <c r="E55" s="27">
        <v>1</v>
      </c>
      <c r="F55" s="27">
        <v>10</v>
      </c>
      <c r="G55" s="27">
        <v>1</v>
      </c>
      <c r="H55" s="27">
        <v>1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1</v>
      </c>
      <c r="S55" s="27">
        <v>0</v>
      </c>
      <c r="T55" s="27">
        <v>0</v>
      </c>
    </row>
    <row r="56" spans="2:20" ht="18.75" customHeight="1">
      <c r="B56" s="16" t="s">
        <v>81</v>
      </c>
      <c r="C56" s="21">
        <v>4</v>
      </c>
      <c r="D56" s="27">
        <v>2</v>
      </c>
      <c r="E56" s="27">
        <v>1</v>
      </c>
      <c r="F56" s="27">
        <v>1</v>
      </c>
      <c r="G56" s="27">
        <v>1</v>
      </c>
      <c r="H56" s="27">
        <v>1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1</v>
      </c>
      <c r="O56" s="27">
        <v>0</v>
      </c>
      <c r="P56" s="27">
        <v>1</v>
      </c>
      <c r="Q56" s="27">
        <v>0</v>
      </c>
      <c r="R56" s="27">
        <v>0</v>
      </c>
      <c r="S56" s="27">
        <v>0</v>
      </c>
      <c r="T56" s="27">
        <v>0</v>
      </c>
    </row>
    <row r="57" spans="2:20" ht="18.75" customHeight="1">
      <c r="B57" s="16" t="s">
        <v>82</v>
      </c>
      <c r="C57" s="21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0</v>
      </c>
    </row>
    <row r="58" spans="2:20" ht="36" customHeight="1">
      <c r="B58" s="16" t="s">
        <v>83</v>
      </c>
      <c r="C58" s="21">
        <f>SUM(C59:C63)</f>
        <v>128</v>
      </c>
      <c r="D58" s="27">
        <f aca="true" t="shared" si="7" ref="D58:T58">SUM(D59:D63)</f>
        <v>81</v>
      </c>
      <c r="E58" s="27">
        <f t="shared" si="7"/>
        <v>19</v>
      </c>
      <c r="F58" s="27">
        <f t="shared" si="7"/>
        <v>62</v>
      </c>
      <c r="G58" s="27">
        <f t="shared" si="7"/>
        <v>34</v>
      </c>
      <c r="H58" s="27">
        <f t="shared" si="7"/>
        <v>31</v>
      </c>
      <c r="I58" s="27">
        <f t="shared" si="7"/>
        <v>0</v>
      </c>
      <c r="J58" s="27">
        <f t="shared" si="7"/>
        <v>3</v>
      </c>
      <c r="K58" s="27">
        <f t="shared" si="7"/>
        <v>0</v>
      </c>
      <c r="L58" s="27">
        <f t="shared" si="7"/>
        <v>0</v>
      </c>
      <c r="M58" s="27">
        <f t="shared" si="7"/>
        <v>0</v>
      </c>
      <c r="N58" s="27">
        <f t="shared" si="7"/>
        <v>2</v>
      </c>
      <c r="O58" s="27">
        <f t="shared" si="7"/>
        <v>0</v>
      </c>
      <c r="P58" s="27">
        <f t="shared" si="7"/>
        <v>2</v>
      </c>
      <c r="Q58" s="27">
        <f t="shared" si="7"/>
        <v>2</v>
      </c>
      <c r="R58" s="27">
        <f t="shared" si="7"/>
        <v>1</v>
      </c>
      <c r="S58" s="27">
        <f t="shared" si="7"/>
        <v>8</v>
      </c>
      <c r="T58" s="27">
        <f t="shared" si="7"/>
        <v>0</v>
      </c>
    </row>
    <row r="59" spans="2:20" ht="18.75" customHeight="1">
      <c r="B59" s="16" t="s">
        <v>84</v>
      </c>
      <c r="C59" s="21">
        <v>89</v>
      </c>
      <c r="D59" s="27">
        <v>57</v>
      </c>
      <c r="E59" s="27">
        <v>11</v>
      </c>
      <c r="F59" s="27">
        <v>46</v>
      </c>
      <c r="G59" s="27">
        <v>23</v>
      </c>
      <c r="H59" s="27">
        <v>22</v>
      </c>
      <c r="I59" s="27">
        <v>0</v>
      </c>
      <c r="J59" s="27">
        <v>1</v>
      </c>
      <c r="K59" s="27">
        <v>0</v>
      </c>
      <c r="L59" s="27">
        <v>0</v>
      </c>
      <c r="M59" s="27">
        <v>0</v>
      </c>
      <c r="N59" s="27">
        <v>1</v>
      </c>
      <c r="O59" s="27">
        <v>0</v>
      </c>
      <c r="P59" s="27">
        <v>1</v>
      </c>
      <c r="Q59" s="27">
        <v>2</v>
      </c>
      <c r="R59" s="27">
        <v>1</v>
      </c>
      <c r="S59" s="27">
        <v>5</v>
      </c>
      <c r="T59" s="27">
        <v>0</v>
      </c>
    </row>
    <row r="60" spans="2:20" ht="18.75" customHeight="1">
      <c r="B60" s="16" t="s">
        <v>85</v>
      </c>
      <c r="C60" s="21">
        <v>6</v>
      </c>
      <c r="D60" s="27">
        <v>5</v>
      </c>
      <c r="E60" s="27">
        <v>0</v>
      </c>
      <c r="F60" s="27">
        <v>5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1</v>
      </c>
      <c r="O60" s="27">
        <v>0</v>
      </c>
      <c r="P60" s="27">
        <v>1</v>
      </c>
      <c r="Q60" s="27">
        <v>0</v>
      </c>
      <c r="R60" s="27">
        <v>0</v>
      </c>
      <c r="S60" s="27">
        <v>0</v>
      </c>
      <c r="T60" s="27">
        <v>0</v>
      </c>
    </row>
    <row r="61" spans="2:20" ht="18.75" customHeight="1">
      <c r="B61" s="16" t="s">
        <v>86</v>
      </c>
      <c r="C61" s="21">
        <v>12</v>
      </c>
      <c r="D61" s="27">
        <v>6</v>
      </c>
      <c r="E61" s="27">
        <v>4</v>
      </c>
      <c r="F61" s="27">
        <v>2</v>
      </c>
      <c r="G61" s="27">
        <v>5</v>
      </c>
      <c r="H61" s="27">
        <v>4</v>
      </c>
      <c r="I61" s="27">
        <v>0</v>
      </c>
      <c r="J61" s="27">
        <v>1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1</v>
      </c>
      <c r="T61" s="27">
        <v>0</v>
      </c>
    </row>
    <row r="62" spans="2:20" ht="18.75" customHeight="1">
      <c r="B62" s="16" t="s">
        <v>87</v>
      </c>
      <c r="C62" s="21">
        <v>5</v>
      </c>
      <c r="D62" s="27">
        <v>3</v>
      </c>
      <c r="E62" s="27">
        <v>2</v>
      </c>
      <c r="F62" s="27">
        <v>1</v>
      </c>
      <c r="G62" s="27">
        <v>2</v>
      </c>
      <c r="H62" s="27">
        <v>1</v>
      </c>
      <c r="I62" s="27">
        <v>0</v>
      </c>
      <c r="J62" s="27">
        <v>1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</row>
    <row r="63" spans="2:20" ht="18.75" customHeight="1">
      <c r="B63" s="16" t="s">
        <v>88</v>
      </c>
      <c r="C63" s="21">
        <v>16</v>
      </c>
      <c r="D63" s="27">
        <v>10</v>
      </c>
      <c r="E63" s="27">
        <v>2</v>
      </c>
      <c r="F63" s="27">
        <v>8</v>
      </c>
      <c r="G63" s="27">
        <v>4</v>
      </c>
      <c r="H63" s="27">
        <v>4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2</v>
      </c>
      <c r="T63" s="27">
        <v>0</v>
      </c>
    </row>
    <row r="64" spans="2:20" ht="36" customHeight="1">
      <c r="B64" s="16" t="s">
        <v>89</v>
      </c>
      <c r="C64" s="21">
        <f>SUM(C65:C68)</f>
        <v>222</v>
      </c>
      <c r="D64" s="27">
        <f aca="true" t="shared" si="8" ref="D64:T64">SUM(D65:D68)</f>
        <v>107</v>
      </c>
      <c r="E64" s="27">
        <f t="shared" si="8"/>
        <v>12</v>
      </c>
      <c r="F64" s="27">
        <f t="shared" si="8"/>
        <v>95</v>
      </c>
      <c r="G64" s="27">
        <f t="shared" si="8"/>
        <v>35</v>
      </c>
      <c r="H64" s="27">
        <f t="shared" si="8"/>
        <v>33</v>
      </c>
      <c r="I64" s="27">
        <f t="shared" si="8"/>
        <v>0</v>
      </c>
      <c r="J64" s="27">
        <f t="shared" si="8"/>
        <v>2</v>
      </c>
      <c r="K64" s="27">
        <f t="shared" si="8"/>
        <v>0</v>
      </c>
      <c r="L64" s="27">
        <f t="shared" si="8"/>
        <v>0</v>
      </c>
      <c r="M64" s="27">
        <f t="shared" si="8"/>
        <v>0</v>
      </c>
      <c r="N64" s="27">
        <f t="shared" si="8"/>
        <v>70</v>
      </c>
      <c r="O64" s="27">
        <f t="shared" si="8"/>
        <v>58</v>
      </c>
      <c r="P64" s="27">
        <f t="shared" si="8"/>
        <v>12</v>
      </c>
      <c r="Q64" s="27">
        <f t="shared" si="8"/>
        <v>2</v>
      </c>
      <c r="R64" s="27">
        <f t="shared" si="8"/>
        <v>4</v>
      </c>
      <c r="S64" s="27">
        <f t="shared" si="8"/>
        <v>4</v>
      </c>
      <c r="T64" s="27">
        <f t="shared" si="8"/>
        <v>0</v>
      </c>
    </row>
    <row r="65" spans="2:20" ht="18.75" customHeight="1">
      <c r="B65" s="16" t="s">
        <v>90</v>
      </c>
      <c r="C65" s="21">
        <v>147</v>
      </c>
      <c r="D65" s="27">
        <v>76</v>
      </c>
      <c r="E65" s="27">
        <v>8</v>
      </c>
      <c r="F65" s="27">
        <v>68</v>
      </c>
      <c r="G65" s="27">
        <v>34</v>
      </c>
      <c r="H65" s="27">
        <v>32</v>
      </c>
      <c r="I65" s="27">
        <v>0</v>
      </c>
      <c r="J65" s="27">
        <v>2</v>
      </c>
      <c r="K65" s="27">
        <v>0</v>
      </c>
      <c r="L65" s="27">
        <v>0</v>
      </c>
      <c r="M65" s="27">
        <v>0</v>
      </c>
      <c r="N65" s="27">
        <v>27</v>
      </c>
      <c r="O65" s="27">
        <v>17</v>
      </c>
      <c r="P65" s="27">
        <v>10</v>
      </c>
      <c r="Q65" s="27">
        <v>2</v>
      </c>
      <c r="R65" s="27">
        <v>4</v>
      </c>
      <c r="S65" s="27">
        <v>4</v>
      </c>
      <c r="T65" s="27">
        <v>0</v>
      </c>
    </row>
    <row r="66" spans="2:20" ht="18.75" customHeight="1">
      <c r="B66" s="16" t="s">
        <v>91</v>
      </c>
      <c r="C66" s="21">
        <v>32</v>
      </c>
      <c r="D66" s="27">
        <v>7</v>
      </c>
      <c r="E66" s="27">
        <v>1</v>
      </c>
      <c r="F66" s="27">
        <v>6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25</v>
      </c>
      <c r="O66" s="27">
        <v>24</v>
      </c>
      <c r="P66" s="27">
        <v>1</v>
      </c>
      <c r="Q66" s="27">
        <v>0</v>
      </c>
      <c r="R66" s="27">
        <v>0</v>
      </c>
      <c r="S66" s="27">
        <v>0</v>
      </c>
      <c r="T66" s="27">
        <v>0</v>
      </c>
    </row>
    <row r="67" spans="2:20" ht="18.75" customHeight="1">
      <c r="B67" s="16" t="s">
        <v>92</v>
      </c>
      <c r="C67" s="21">
        <v>23</v>
      </c>
      <c r="D67" s="27">
        <v>6</v>
      </c>
      <c r="E67" s="27">
        <v>1</v>
      </c>
      <c r="F67" s="27">
        <v>5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17</v>
      </c>
      <c r="O67" s="27">
        <v>17</v>
      </c>
      <c r="P67" s="27">
        <v>0</v>
      </c>
      <c r="Q67" s="27">
        <v>0</v>
      </c>
      <c r="R67" s="27">
        <v>0</v>
      </c>
      <c r="S67" s="27">
        <v>0</v>
      </c>
      <c r="T67" s="27">
        <v>0</v>
      </c>
    </row>
    <row r="68" spans="2:20" ht="18.75" customHeight="1">
      <c r="B68" s="16" t="s">
        <v>93</v>
      </c>
      <c r="C68" s="21">
        <v>20</v>
      </c>
      <c r="D68" s="27">
        <v>18</v>
      </c>
      <c r="E68" s="27">
        <v>2</v>
      </c>
      <c r="F68" s="27">
        <v>16</v>
      </c>
      <c r="G68" s="27">
        <v>1</v>
      </c>
      <c r="H68" s="27">
        <v>1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1</v>
      </c>
      <c r="O68" s="27">
        <v>0</v>
      </c>
      <c r="P68" s="27">
        <v>1</v>
      </c>
      <c r="Q68" s="27">
        <v>0</v>
      </c>
      <c r="R68" s="27">
        <v>0</v>
      </c>
      <c r="S68" s="27">
        <v>0</v>
      </c>
      <c r="T68" s="27">
        <v>0</v>
      </c>
    </row>
    <row r="69" spans="2:20" ht="36" customHeight="1">
      <c r="B69" s="16" t="s">
        <v>94</v>
      </c>
      <c r="C69" s="21">
        <f>SUM(C70:C73)</f>
        <v>656</v>
      </c>
      <c r="D69" s="27">
        <f aca="true" t="shared" si="9" ref="D69:T69">SUM(D70:D73)</f>
        <v>330</v>
      </c>
      <c r="E69" s="27">
        <f t="shared" si="9"/>
        <v>53</v>
      </c>
      <c r="F69" s="27">
        <f t="shared" si="9"/>
        <v>277</v>
      </c>
      <c r="G69" s="27">
        <f t="shared" si="9"/>
        <v>125</v>
      </c>
      <c r="H69" s="27">
        <f t="shared" si="9"/>
        <v>115</v>
      </c>
      <c r="I69" s="27">
        <f t="shared" si="9"/>
        <v>0</v>
      </c>
      <c r="J69" s="27">
        <f t="shared" si="9"/>
        <v>10</v>
      </c>
      <c r="K69" s="27">
        <f t="shared" si="9"/>
        <v>0</v>
      </c>
      <c r="L69" s="27">
        <f t="shared" si="9"/>
        <v>0</v>
      </c>
      <c r="M69" s="27">
        <f t="shared" si="9"/>
        <v>0</v>
      </c>
      <c r="N69" s="27">
        <f t="shared" si="9"/>
        <v>167</v>
      </c>
      <c r="O69" s="27">
        <f t="shared" si="9"/>
        <v>128</v>
      </c>
      <c r="P69" s="27">
        <f t="shared" si="9"/>
        <v>39</v>
      </c>
      <c r="Q69" s="27">
        <f t="shared" si="9"/>
        <v>9</v>
      </c>
      <c r="R69" s="27">
        <f t="shared" si="9"/>
        <v>9</v>
      </c>
      <c r="S69" s="27">
        <f t="shared" si="9"/>
        <v>16</v>
      </c>
      <c r="T69" s="27">
        <f t="shared" si="9"/>
        <v>0</v>
      </c>
    </row>
    <row r="70" spans="2:20" ht="18.75" customHeight="1">
      <c r="B70" s="16" t="s">
        <v>95</v>
      </c>
      <c r="C70" s="21">
        <v>314</v>
      </c>
      <c r="D70" s="27">
        <v>171</v>
      </c>
      <c r="E70" s="27">
        <v>31</v>
      </c>
      <c r="F70" s="27">
        <v>140</v>
      </c>
      <c r="G70" s="27">
        <v>59</v>
      </c>
      <c r="H70" s="27">
        <v>54</v>
      </c>
      <c r="I70" s="27">
        <v>0</v>
      </c>
      <c r="J70" s="27">
        <v>5</v>
      </c>
      <c r="K70" s="27">
        <v>0</v>
      </c>
      <c r="L70" s="27">
        <v>0</v>
      </c>
      <c r="M70" s="27">
        <v>0</v>
      </c>
      <c r="N70" s="27">
        <v>66</v>
      </c>
      <c r="O70" s="27">
        <v>39</v>
      </c>
      <c r="P70" s="27">
        <v>27</v>
      </c>
      <c r="Q70" s="27">
        <v>4</v>
      </c>
      <c r="R70" s="27">
        <v>4</v>
      </c>
      <c r="S70" s="27">
        <v>10</v>
      </c>
      <c r="T70" s="27">
        <v>0</v>
      </c>
    </row>
    <row r="71" spans="2:20" ht="18.75" customHeight="1">
      <c r="B71" s="16" t="s">
        <v>96</v>
      </c>
      <c r="C71" s="21">
        <v>194</v>
      </c>
      <c r="D71" s="27">
        <v>125</v>
      </c>
      <c r="E71" s="27">
        <v>16</v>
      </c>
      <c r="F71" s="27">
        <v>109</v>
      </c>
      <c r="G71" s="27">
        <v>43</v>
      </c>
      <c r="H71" s="27">
        <v>39</v>
      </c>
      <c r="I71" s="27">
        <v>0</v>
      </c>
      <c r="J71" s="27">
        <v>4</v>
      </c>
      <c r="K71" s="27">
        <v>0</v>
      </c>
      <c r="L71" s="27">
        <v>0</v>
      </c>
      <c r="M71" s="27">
        <v>0</v>
      </c>
      <c r="N71" s="27">
        <v>11</v>
      </c>
      <c r="O71" s="27">
        <v>0</v>
      </c>
      <c r="P71" s="27">
        <v>11</v>
      </c>
      <c r="Q71" s="27">
        <v>5</v>
      </c>
      <c r="R71" s="27">
        <v>4</v>
      </c>
      <c r="S71" s="27">
        <v>6</v>
      </c>
      <c r="T71" s="27">
        <v>0</v>
      </c>
    </row>
    <row r="72" spans="2:20" ht="18.75" customHeight="1">
      <c r="B72" s="16" t="s">
        <v>97</v>
      </c>
      <c r="C72" s="21">
        <v>111</v>
      </c>
      <c r="D72" s="27">
        <v>7</v>
      </c>
      <c r="E72" s="27">
        <v>0</v>
      </c>
      <c r="F72" s="27">
        <v>7</v>
      </c>
      <c r="G72" s="27">
        <v>15</v>
      </c>
      <c r="H72" s="27">
        <v>15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89</v>
      </c>
      <c r="O72" s="27">
        <v>89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</row>
    <row r="73" spans="2:20" ht="18.75" customHeight="1">
      <c r="B73" s="16" t="s">
        <v>98</v>
      </c>
      <c r="C73" s="21">
        <v>37</v>
      </c>
      <c r="D73" s="27">
        <v>27</v>
      </c>
      <c r="E73" s="27">
        <v>6</v>
      </c>
      <c r="F73" s="27">
        <v>21</v>
      </c>
      <c r="G73" s="27">
        <v>8</v>
      </c>
      <c r="H73" s="27">
        <v>7</v>
      </c>
      <c r="I73" s="27">
        <v>0</v>
      </c>
      <c r="J73" s="27">
        <v>1</v>
      </c>
      <c r="K73" s="27">
        <v>0</v>
      </c>
      <c r="L73" s="27">
        <v>0</v>
      </c>
      <c r="M73" s="27">
        <v>0</v>
      </c>
      <c r="N73" s="27">
        <v>1</v>
      </c>
      <c r="O73" s="27">
        <v>0</v>
      </c>
      <c r="P73" s="27">
        <v>1</v>
      </c>
      <c r="Q73" s="27">
        <v>0</v>
      </c>
      <c r="R73" s="27">
        <v>1</v>
      </c>
      <c r="S73" s="27">
        <v>0</v>
      </c>
      <c r="T73" s="27">
        <v>0</v>
      </c>
    </row>
    <row r="74" spans="2:20" ht="36" customHeight="1">
      <c r="B74" s="16" t="s">
        <v>99</v>
      </c>
      <c r="C74" s="21">
        <f>SUM(C75:C80)</f>
        <v>318</v>
      </c>
      <c r="D74" s="27">
        <f aca="true" t="shared" si="10" ref="D74:T74">SUM(D75:D80)</f>
        <v>190</v>
      </c>
      <c r="E74" s="27">
        <f t="shared" si="10"/>
        <v>35</v>
      </c>
      <c r="F74" s="27">
        <f t="shared" si="10"/>
        <v>155</v>
      </c>
      <c r="G74" s="27">
        <f t="shared" si="10"/>
        <v>65</v>
      </c>
      <c r="H74" s="27">
        <f t="shared" si="10"/>
        <v>65</v>
      </c>
      <c r="I74" s="27">
        <f t="shared" si="10"/>
        <v>0</v>
      </c>
      <c r="J74" s="27">
        <f t="shared" si="10"/>
        <v>0</v>
      </c>
      <c r="K74" s="27">
        <f t="shared" si="10"/>
        <v>0</v>
      </c>
      <c r="L74" s="27">
        <f t="shared" si="10"/>
        <v>0</v>
      </c>
      <c r="M74" s="27">
        <f t="shared" si="10"/>
        <v>0</v>
      </c>
      <c r="N74" s="27">
        <f t="shared" si="10"/>
        <v>52</v>
      </c>
      <c r="O74" s="27">
        <f t="shared" si="10"/>
        <v>14</v>
      </c>
      <c r="P74" s="27">
        <f t="shared" si="10"/>
        <v>38</v>
      </c>
      <c r="Q74" s="27">
        <f t="shared" si="10"/>
        <v>4</v>
      </c>
      <c r="R74" s="27">
        <f t="shared" si="10"/>
        <v>1</v>
      </c>
      <c r="S74" s="27">
        <f t="shared" si="10"/>
        <v>6</v>
      </c>
      <c r="T74" s="27">
        <f t="shared" si="10"/>
        <v>0</v>
      </c>
    </row>
    <row r="75" spans="2:20" ht="18.75" customHeight="1">
      <c r="B75" s="16" t="s">
        <v>100</v>
      </c>
      <c r="C75" s="21">
        <v>107</v>
      </c>
      <c r="D75" s="27">
        <v>70</v>
      </c>
      <c r="E75" s="27">
        <v>8</v>
      </c>
      <c r="F75" s="27">
        <v>62</v>
      </c>
      <c r="G75" s="27">
        <v>21</v>
      </c>
      <c r="H75" s="27">
        <v>21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12</v>
      </c>
      <c r="O75" s="27">
        <v>1</v>
      </c>
      <c r="P75" s="27">
        <v>11</v>
      </c>
      <c r="Q75" s="27">
        <v>0</v>
      </c>
      <c r="R75" s="27">
        <v>1</v>
      </c>
      <c r="S75" s="27">
        <v>3</v>
      </c>
      <c r="T75" s="27">
        <v>0</v>
      </c>
    </row>
    <row r="76" spans="2:20" ht="18.75" customHeight="1">
      <c r="B76" s="16" t="s">
        <v>101</v>
      </c>
      <c r="C76" s="21">
        <v>106</v>
      </c>
      <c r="D76" s="27">
        <v>67</v>
      </c>
      <c r="E76" s="27">
        <v>12</v>
      </c>
      <c r="F76" s="27">
        <v>55</v>
      </c>
      <c r="G76" s="27">
        <v>14</v>
      </c>
      <c r="H76" s="27">
        <v>14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20</v>
      </c>
      <c r="O76" s="27">
        <v>4</v>
      </c>
      <c r="P76" s="27">
        <v>16</v>
      </c>
      <c r="Q76" s="27">
        <v>4</v>
      </c>
      <c r="R76" s="27">
        <v>0</v>
      </c>
      <c r="S76" s="27">
        <v>1</v>
      </c>
      <c r="T76" s="27">
        <v>0</v>
      </c>
    </row>
    <row r="77" spans="2:20" ht="18.75" customHeight="1">
      <c r="B77" s="16" t="s">
        <v>102</v>
      </c>
      <c r="C77" s="21">
        <v>72</v>
      </c>
      <c r="D77" s="27">
        <v>38</v>
      </c>
      <c r="E77" s="27">
        <v>11</v>
      </c>
      <c r="F77" s="27">
        <v>27</v>
      </c>
      <c r="G77" s="27">
        <v>24</v>
      </c>
      <c r="H77" s="27">
        <v>24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9</v>
      </c>
      <c r="O77" s="27">
        <v>4</v>
      </c>
      <c r="P77" s="27">
        <v>5</v>
      </c>
      <c r="Q77" s="27">
        <v>0</v>
      </c>
      <c r="R77" s="27">
        <v>0</v>
      </c>
      <c r="S77" s="27">
        <v>1</v>
      </c>
      <c r="T77" s="27">
        <v>0</v>
      </c>
    </row>
    <row r="78" spans="2:20" ht="18.75" customHeight="1">
      <c r="B78" s="16" t="s">
        <v>103</v>
      </c>
      <c r="C78" s="21">
        <v>14</v>
      </c>
      <c r="D78" s="27">
        <v>4</v>
      </c>
      <c r="E78" s="27">
        <v>2</v>
      </c>
      <c r="F78" s="27">
        <v>2</v>
      </c>
      <c r="G78" s="27">
        <v>5</v>
      </c>
      <c r="H78" s="27">
        <v>5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4</v>
      </c>
      <c r="O78" s="27">
        <v>0</v>
      </c>
      <c r="P78" s="27">
        <v>4</v>
      </c>
      <c r="Q78" s="27">
        <v>0</v>
      </c>
      <c r="R78" s="27">
        <v>0</v>
      </c>
      <c r="S78" s="27">
        <v>1</v>
      </c>
      <c r="T78" s="27">
        <v>0</v>
      </c>
    </row>
    <row r="79" spans="2:20" ht="18.75" customHeight="1">
      <c r="B79" s="16" t="s">
        <v>104</v>
      </c>
      <c r="C79" s="21">
        <v>4</v>
      </c>
      <c r="D79" s="27">
        <v>4</v>
      </c>
      <c r="E79" s="27">
        <v>2</v>
      </c>
      <c r="F79" s="27">
        <v>2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</row>
    <row r="80" spans="2:20" ht="18.75" customHeight="1">
      <c r="B80" s="16" t="s">
        <v>105</v>
      </c>
      <c r="C80" s="21">
        <v>15</v>
      </c>
      <c r="D80" s="27">
        <v>7</v>
      </c>
      <c r="E80" s="27">
        <v>0</v>
      </c>
      <c r="F80" s="27">
        <v>7</v>
      </c>
      <c r="G80" s="27">
        <v>1</v>
      </c>
      <c r="H80" s="27">
        <v>1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7</v>
      </c>
      <c r="O80" s="27">
        <v>5</v>
      </c>
      <c r="P80" s="27">
        <v>2</v>
      </c>
      <c r="Q80" s="27">
        <v>0</v>
      </c>
      <c r="R80" s="27">
        <v>0</v>
      </c>
      <c r="S80" s="27">
        <v>0</v>
      </c>
      <c r="T80" s="27">
        <v>0</v>
      </c>
    </row>
    <row r="81" spans="2:20" ht="36" customHeight="1">
      <c r="B81" s="16" t="s">
        <v>106</v>
      </c>
      <c r="C81" s="21">
        <f>+C82+C83</f>
        <v>517</v>
      </c>
      <c r="D81" s="27">
        <f aca="true" t="shared" si="11" ref="D81:T81">+D82+D83</f>
        <v>290</v>
      </c>
      <c r="E81" s="27">
        <f t="shared" si="11"/>
        <v>33</v>
      </c>
      <c r="F81" s="27">
        <f t="shared" si="11"/>
        <v>257</v>
      </c>
      <c r="G81" s="27">
        <f t="shared" si="11"/>
        <v>100</v>
      </c>
      <c r="H81" s="27">
        <f t="shared" si="11"/>
        <v>96</v>
      </c>
      <c r="I81" s="27">
        <f t="shared" si="11"/>
        <v>0</v>
      </c>
      <c r="J81" s="27">
        <f t="shared" si="11"/>
        <v>4</v>
      </c>
      <c r="K81" s="27">
        <f t="shared" si="11"/>
        <v>1</v>
      </c>
      <c r="L81" s="27">
        <f t="shared" si="11"/>
        <v>0</v>
      </c>
      <c r="M81" s="27">
        <f t="shared" si="11"/>
        <v>1</v>
      </c>
      <c r="N81" s="27">
        <f t="shared" si="11"/>
        <v>94</v>
      </c>
      <c r="O81" s="27">
        <f t="shared" si="11"/>
        <v>38</v>
      </c>
      <c r="P81" s="27">
        <f t="shared" si="11"/>
        <v>56</v>
      </c>
      <c r="Q81" s="27">
        <f t="shared" si="11"/>
        <v>5</v>
      </c>
      <c r="R81" s="27">
        <f t="shared" si="11"/>
        <v>9</v>
      </c>
      <c r="S81" s="27">
        <f t="shared" si="11"/>
        <v>18</v>
      </c>
      <c r="T81" s="27">
        <f t="shared" si="11"/>
        <v>0</v>
      </c>
    </row>
    <row r="82" spans="2:20" ht="18.75" customHeight="1">
      <c r="B82" s="16" t="s">
        <v>107</v>
      </c>
      <c r="C82" s="21">
        <v>381</v>
      </c>
      <c r="D82" s="27">
        <v>199</v>
      </c>
      <c r="E82" s="27">
        <v>26</v>
      </c>
      <c r="F82" s="27">
        <v>173</v>
      </c>
      <c r="G82" s="27">
        <v>79</v>
      </c>
      <c r="H82" s="27">
        <v>76</v>
      </c>
      <c r="I82" s="27">
        <v>0</v>
      </c>
      <c r="J82" s="27">
        <v>3</v>
      </c>
      <c r="K82" s="27">
        <v>0</v>
      </c>
      <c r="L82" s="27">
        <v>0</v>
      </c>
      <c r="M82" s="27">
        <v>0</v>
      </c>
      <c r="N82" s="27">
        <v>83</v>
      </c>
      <c r="O82" s="27">
        <v>38</v>
      </c>
      <c r="P82" s="27">
        <v>45</v>
      </c>
      <c r="Q82" s="27">
        <v>5</v>
      </c>
      <c r="R82" s="27">
        <v>3</v>
      </c>
      <c r="S82" s="27">
        <v>12</v>
      </c>
      <c r="T82" s="27">
        <v>0</v>
      </c>
    </row>
    <row r="83" spans="2:20" ht="18.75" customHeight="1">
      <c r="B83" s="16" t="s">
        <v>108</v>
      </c>
      <c r="C83" s="21">
        <v>136</v>
      </c>
      <c r="D83" s="27">
        <v>91</v>
      </c>
      <c r="E83" s="27">
        <v>7</v>
      </c>
      <c r="F83" s="27">
        <v>84</v>
      </c>
      <c r="G83" s="27">
        <v>21</v>
      </c>
      <c r="H83" s="27">
        <v>20</v>
      </c>
      <c r="I83" s="27">
        <v>0</v>
      </c>
      <c r="J83" s="27">
        <v>1</v>
      </c>
      <c r="K83" s="27">
        <v>1</v>
      </c>
      <c r="L83" s="27">
        <v>0</v>
      </c>
      <c r="M83" s="27">
        <v>1</v>
      </c>
      <c r="N83" s="27">
        <v>11</v>
      </c>
      <c r="O83" s="27">
        <v>0</v>
      </c>
      <c r="P83" s="27">
        <v>11</v>
      </c>
      <c r="Q83" s="27">
        <v>0</v>
      </c>
      <c r="R83" s="27">
        <v>6</v>
      </c>
      <c r="S83" s="27">
        <v>6</v>
      </c>
      <c r="T83" s="27">
        <v>0</v>
      </c>
    </row>
    <row r="84" spans="2:20" ht="36" customHeight="1">
      <c r="B84" s="16" t="s">
        <v>109</v>
      </c>
      <c r="C84" s="21">
        <f>SUM(C85:C90)</f>
        <v>1064</v>
      </c>
      <c r="D84" s="27">
        <f aca="true" t="shared" si="12" ref="D84:T84">SUM(D85:D90)</f>
        <v>671</v>
      </c>
      <c r="E84" s="27">
        <f t="shared" si="12"/>
        <v>79</v>
      </c>
      <c r="F84" s="27">
        <f t="shared" si="12"/>
        <v>592</v>
      </c>
      <c r="G84" s="27">
        <f t="shared" si="12"/>
        <v>218</v>
      </c>
      <c r="H84" s="27">
        <f t="shared" si="12"/>
        <v>211</v>
      </c>
      <c r="I84" s="27">
        <f t="shared" si="12"/>
        <v>0</v>
      </c>
      <c r="J84" s="27">
        <f t="shared" si="12"/>
        <v>7</v>
      </c>
      <c r="K84" s="27">
        <f t="shared" si="12"/>
        <v>3</v>
      </c>
      <c r="L84" s="27">
        <f t="shared" si="12"/>
        <v>3</v>
      </c>
      <c r="M84" s="27">
        <f t="shared" si="12"/>
        <v>0</v>
      </c>
      <c r="N84" s="27">
        <f t="shared" si="12"/>
        <v>120</v>
      </c>
      <c r="O84" s="27">
        <f t="shared" si="12"/>
        <v>34</v>
      </c>
      <c r="P84" s="27">
        <f t="shared" si="12"/>
        <v>86</v>
      </c>
      <c r="Q84" s="27">
        <f t="shared" si="12"/>
        <v>6</v>
      </c>
      <c r="R84" s="27">
        <f t="shared" si="12"/>
        <v>7</v>
      </c>
      <c r="S84" s="27">
        <f t="shared" si="12"/>
        <v>39</v>
      </c>
      <c r="T84" s="27">
        <f t="shared" si="12"/>
        <v>0</v>
      </c>
    </row>
    <row r="85" spans="2:20" ht="18.75" customHeight="1">
      <c r="B85" s="16" t="s">
        <v>110</v>
      </c>
      <c r="C85" s="21">
        <v>223</v>
      </c>
      <c r="D85" s="27">
        <v>158</v>
      </c>
      <c r="E85" s="27">
        <v>17</v>
      </c>
      <c r="F85" s="27">
        <v>141</v>
      </c>
      <c r="G85" s="27">
        <v>26</v>
      </c>
      <c r="H85" s="27">
        <v>24</v>
      </c>
      <c r="I85" s="27">
        <v>0</v>
      </c>
      <c r="J85" s="27">
        <v>2</v>
      </c>
      <c r="K85" s="27">
        <v>0</v>
      </c>
      <c r="L85" s="27">
        <v>0</v>
      </c>
      <c r="M85" s="27">
        <v>0</v>
      </c>
      <c r="N85" s="27">
        <v>25</v>
      </c>
      <c r="O85" s="27">
        <v>11</v>
      </c>
      <c r="P85" s="27">
        <v>14</v>
      </c>
      <c r="Q85" s="27">
        <v>1</v>
      </c>
      <c r="R85" s="27">
        <v>1</v>
      </c>
      <c r="S85" s="27">
        <v>12</v>
      </c>
      <c r="T85" s="27">
        <v>0</v>
      </c>
    </row>
    <row r="86" spans="2:20" ht="18.75" customHeight="1">
      <c r="B86" s="16" t="s">
        <v>111</v>
      </c>
      <c r="C86" s="21">
        <v>476</v>
      </c>
      <c r="D86" s="27">
        <v>311</v>
      </c>
      <c r="E86" s="27">
        <v>30</v>
      </c>
      <c r="F86" s="27">
        <v>281</v>
      </c>
      <c r="G86" s="27">
        <v>98</v>
      </c>
      <c r="H86" s="27">
        <v>94</v>
      </c>
      <c r="I86" s="27">
        <v>0</v>
      </c>
      <c r="J86" s="27">
        <v>4</v>
      </c>
      <c r="K86" s="27">
        <v>3</v>
      </c>
      <c r="L86" s="27">
        <v>3</v>
      </c>
      <c r="M86" s="27">
        <v>0</v>
      </c>
      <c r="N86" s="27">
        <v>35</v>
      </c>
      <c r="O86" s="27">
        <v>7</v>
      </c>
      <c r="P86" s="27">
        <v>28</v>
      </c>
      <c r="Q86" s="27">
        <v>5</v>
      </c>
      <c r="R86" s="27">
        <v>4</v>
      </c>
      <c r="S86" s="27">
        <v>20</v>
      </c>
      <c r="T86" s="27">
        <v>0</v>
      </c>
    </row>
    <row r="87" spans="2:20" ht="18.75" customHeight="1">
      <c r="B87" s="16" t="s">
        <v>112</v>
      </c>
      <c r="C87" s="21">
        <v>75</v>
      </c>
      <c r="D87" s="27">
        <v>36</v>
      </c>
      <c r="E87" s="27">
        <v>6</v>
      </c>
      <c r="F87" s="27">
        <v>30</v>
      </c>
      <c r="G87" s="27">
        <v>21</v>
      </c>
      <c r="H87" s="27">
        <v>21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18</v>
      </c>
      <c r="O87" s="27">
        <v>7</v>
      </c>
      <c r="P87" s="27">
        <v>11</v>
      </c>
      <c r="Q87" s="27">
        <v>0</v>
      </c>
      <c r="R87" s="27">
        <v>0</v>
      </c>
      <c r="S87" s="27">
        <v>0</v>
      </c>
      <c r="T87" s="27">
        <v>0</v>
      </c>
    </row>
    <row r="88" spans="2:20" ht="18.75" customHeight="1">
      <c r="B88" s="16" t="s">
        <v>113</v>
      </c>
      <c r="C88" s="21">
        <v>197</v>
      </c>
      <c r="D88" s="27">
        <v>117</v>
      </c>
      <c r="E88" s="27">
        <v>17</v>
      </c>
      <c r="F88" s="27">
        <v>100</v>
      </c>
      <c r="G88" s="27">
        <v>48</v>
      </c>
      <c r="H88" s="27">
        <v>47</v>
      </c>
      <c r="I88" s="27">
        <v>0</v>
      </c>
      <c r="J88" s="27">
        <v>1</v>
      </c>
      <c r="K88" s="27">
        <v>0</v>
      </c>
      <c r="L88" s="27">
        <v>0</v>
      </c>
      <c r="M88" s="27">
        <v>0</v>
      </c>
      <c r="N88" s="27">
        <v>29</v>
      </c>
      <c r="O88" s="27">
        <v>9</v>
      </c>
      <c r="P88" s="27">
        <v>20</v>
      </c>
      <c r="Q88" s="27">
        <v>0</v>
      </c>
      <c r="R88" s="27">
        <v>0</v>
      </c>
      <c r="S88" s="27">
        <v>3</v>
      </c>
      <c r="T88" s="27">
        <v>0</v>
      </c>
    </row>
    <row r="89" spans="2:20" ht="18.75" customHeight="1">
      <c r="B89" s="16" t="s">
        <v>114</v>
      </c>
      <c r="C89" s="21">
        <v>69</v>
      </c>
      <c r="D89" s="27">
        <v>35</v>
      </c>
      <c r="E89" s="27">
        <v>7</v>
      </c>
      <c r="F89" s="27">
        <v>28</v>
      </c>
      <c r="G89" s="27">
        <v>19</v>
      </c>
      <c r="H89" s="27">
        <v>19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7">
        <v>11</v>
      </c>
      <c r="O89" s="27">
        <v>0</v>
      </c>
      <c r="P89" s="27">
        <v>11</v>
      </c>
      <c r="Q89" s="27">
        <v>0</v>
      </c>
      <c r="R89" s="27">
        <v>1</v>
      </c>
      <c r="S89" s="27">
        <v>3</v>
      </c>
      <c r="T89" s="27">
        <v>0</v>
      </c>
    </row>
    <row r="90" spans="2:20" ht="18.75" customHeight="1">
      <c r="B90" s="16" t="s">
        <v>115</v>
      </c>
      <c r="C90" s="21">
        <v>24</v>
      </c>
      <c r="D90" s="27">
        <v>14</v>
      </c>
      <c r="E90" s="27">
        <v>2</v>
      </c>
      <c r="F90" s="27">
        <v>12</v>
      </c>
      <c r="G90" s="27">
        <v>6</v>
      </c>
      <c r="H90" s="27">
        <v>6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2</v>
      </c>
      <c r="O90" s="27">
        <v>0</v>
      </c>
      <c r="P90" s="27">
        <v>2</v>
      </c>
      <c r="Q90" s="27">
        <v>0</v>
      </c>
      <c r="R90" s="27">
        <v>1</v>
      </c>
      <c r="S90" s="27">
        <v>1</v>
      </c>
      <c r="T90" s="27">
        <v>0</v>
      </c>
    </row>
    <row r="91" spans="2:20" ht="36" customHeight="1">
      <c r="B91" s="16" t="s">
        <v>116</v>
      </c>
      <c r="C91" s="21">
        <f>SUM(C92:C99)</f>
        <v>469</v>
      </c>
      <c r="D91" s="27">
        <f aca="true" t="shared" si="13" ref="D91:T91">SUM(D92:D99)</f>
        <v>264</v>
      </c>
      <c r="E91" s="27">
        <f t="shared" si="13"/>
        <v>47</v>
      </c>
      <c r="F91" s="27">
        <f t="shared" si="13"/>
        <v>217</v>
      </c>
      <c r="G91" s="27">
        <f t="shared" si="13"/>
        <v>114</v>
      </c>
      <c r="H91" s="27">
        <f t="shared" si="13"/>
        <v>112</v>
      </c>
      <c r="I91" s="27">
        <f t="shared" si="13"/>
        <v>0</v>
      </c>
      <c r="J91" s="27">
        <f t="shared" si="13"/>
        <v>2</v>
      </c>
      <c r="K91" s="27">
        <f t="shared" si="13"/>
        <v>0</v>
      </c>
      <c r="L91" s="27">
        <f t="shared" si="13"/>
        <v>0</v>
      </c>
      <c r="M91" s="27">
        <f t="shared" si="13"/>
        <v>0</v>
      </c>
      <c r="N91" s="27">
        <f t="shared" si="13"/>
        <v>63</v>
      </c>
      <c r="O91" s="27">
        <f t="shared" si="13"/>
        <v>15</v>
      </c>
      <c r="P91" s="27">
        <f t="shared" si="13"/>
        <v>48</v>
      </c>
      <c r="Q91" s="27">
        <f t="shared" si="13"/>
        <v>4</v>
      </c>
      <c r="R91" s="27">
        <f t="shared" si="13"/>
        <v>6</v>
      </c>
      <c r="S91" s="27">
        <f t="shared" si="13"/>
        <v>18</v>
      </c>
      <c r="T91" s="27">
        <f t="shared" si="13"/>
        <v>0</v>
      </c>
    </row>
    <row r="92" spans="2:20" ht="18.75" customHeight="1">
      <c r="B92" s="16" t="s">
        <v>117</v>
      </c>
      <c r="C92" s="21">
        <v>129</v>
      </c>
      <c r="D92" s="27">
        <v>82</v>
      </c>
      <c r="E92" s="27">
        <v>13</v>
      </c>
      <c r="F92" s="27">
        <v>69</v>
      </c>
      <c r="G92" s="27">
        <v>21</v>
      </c>
      <c r="H92" s="27">
        <v>21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19</v>
      </c>
      <c r="O92" s="27">
        <v>4</v>
      </c>
      <c r="P92" s="27">
        <v>15</v>
      </c>
      <c r="Q92" s="27">
        <v>0</v>
      </c>
      <c r="R92" s="27">
        <v>1</v>
      </c>
      <c r="S92" s="27">
        <v>6</v>
      </c>
      <c r="T92" s="27">
        <v>0</v>
      </c>
    </row>
    <row r="93" spans="2:20" ht="18.75" customHeight="1">
      <c r="B93" s="16" t="s">
        <v>118</v>
      </c>
      <c r="C93" s="21">
        <v>85</v>
      </c>
      <c r="D93" s="27">
        <v>46</v>
      </c>
      <c r="E93" s="27">
        <v>10</v>
      </c>
      <c r="F93" s="27">
        <v>36</v>
      </c>
      <c r="G93" s="27">
        <v>19</v>
      </c>
      <c r="H93" s="27">
        <v>19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7">
        <v>10</v>
      </c>
      <c r="O93" s="27">
        <v>1</v>
      </c>
      <c r="P93" s="27">
        <v>9</v>
      </c>
      <c r="Q93" s="27">
        <v>4</v>
      </c>
      <c r="R93" s="27">
        <v>2</v>
      </c>
      <c r="S93" s="27">
        <v>4</v>
      </c>
      <c r="T93" s="27">
        <v>0</v>
      </c>
    </row>
    <row r="94" spans="2:20" ht="18.75" customHeight="1">
      <c r="B94" s="16" t="s">
        <v>119</v>
      </c>
      <c r="C94" s="21">
        <v>32</v>
      </c>
      <c r="D94" s="27">
        <v>16</v>
      </c>
      <c r="E94" s="27">
        <v>3</v>
      </c>
      <c r="F94" s="27">
        <v>13</v>
      </c>
      <c r="G94" s="27">
        <v>3</v>
      </c>
      <c r="H94" s="27">
        <v>3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7">
        <v>12</v>
      </c>
      <c r="O94" s="27">
        <v>8</v>
      </c>
      <c r="P94" s="27">
        <v>4</v>
      </c>
      <c r="Q94" s="27">
        <v>0</v>
      </c>
      <c r="R94" s="27">
        <v>0</v>
      </c>
      <c r="S94" s="27">
        <v>1</v>
      </c>
      <c r="T94" s="27">
        <v>0</v>
      </c>
    </row>
    <row r="95" spans="2:20" ht="18.75" customHeight="1">
      <c r="B95" s="16" t="s">
        <v>120</v>
      </c>
      <c r="C95" s="21">
        <v>58</v>
      </c>
      <c r="D95" s="27">
        <v>27</v>
      </c>
      <c r="E95" s="27">
        <v>2</v>
      </c>
      <c r="F95" s="27">
        <v>25</v>
      </c>
      <c r="G95" s="27">
        <v>24</v>
      </c>
      <c r="H95" s="27">
        <v>24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6</v>
      </c>
      <c r="O95" s="27">
        <v>2</v>
      </c>
      <c r="P95" s="27">
        <v>4</v>
      </c>
      <c r="Q95" s="27">
        <v>0</v>
      </c>
      <c r="R95" s="27">
        <v>0</v>
      </c>
      <c r="S95" s="27">
        <v>1</v>
      </c>
      <c r="T95" s="27">
        <v>0</v>
      </c>
    </row>
    <row r="96" spans="2:20" ht="18.75" customHeight="1">
      <c r="B96" s="16" t="s">
        <v>121</v>
      </c>
      <c r="C96" s="21">
        <v>12</v>
      </c>
      <c r="D96" s="27">
        <v>6</v>
      </c>
      <c r="E96" s="27">
        <v>4</v>
      </c>
      <c r="F96" s="27">
        <v>2</v>
      </c>
      <c r="G96" s="27">
        <v>3</v>
      </c>
      <c r="H96" s="27">
        <v>2</v>
      </c>
      <c r="I96" s="27">
        <v>0</v>
      </c>
      <c r="J96" s="27">
        <v>1</v>
      </c>
      <c r="K96" s="27">
        <v>0</v>
      </c>
      <c r="L96" s="27">
        <v>0</v>
      </c>
      <c r="M96" s="27">
        <v>0</v>
      </c>
      <c r="N96" s="27">
        <v>3</v>
      </c>
      <c r="O96" s="27">
        <v>0</v>
      </c>
      <c r="P96" s="27">
        <v>3</v>
      </c>
      <c r="Q96" s="27">
        <v>0</v>
      </c>
      <c r="R96" s="27">
        <v>0</v>
      </c>
      <c r="S96" s="27">
        <v>0</v>
      </c>
      <c r="T96" s="27">
        <v>0</v>
      </c>
    </row>
    <row r="97" spans="2:20" ht="18.75" customHeight="1">
      <c r="B97" s="16" t="s">
        <v>122</v>
      </c>
      <c r="C97" s="21">
        <v>73</v>
      </c>
      <c r="D97" s="27">
        <v>45</v>
      </c>
      <c r="E97" s="27">
        <v>8</v>
      </c>
      <c r="F97" s="27">
        <v>37</v>
      </c>
      <c r="G97" s="27">
        <v>22</v>
      </c>
      <c r="H97" s="27">
        <v>21</v>
      </c>
      <c r="I97" s="27">
        <v>0</v>
      </c>
      <c r="J97" s="27">
        <v>1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  <c r="R97" s="27">
        <v>2</v>
      </c>
      <c r="S97" s="27">
        <v>4</v>
      </c>
      <c r="T97" s="27">
        <v>0</v>
      </c>
    </row>
    <row r="98" spans="2:20" ht="18.75" customHeight="1">
      <c r="B98" s="16" t="s">
        <v>123</v>
      </c>
      <c r="C98" s="21">
        <v>20</v>
      </c>
      <c r="D98" s="27">
        <v>11</v>
      </c>
      <c r="E98" s="27">
        <v>2</v>
      </c>
      <c r="F98" s="27">
        <v>9</v>
      </c>
      <c r="G98" s="27">
        <v>6</v>
      </c>
      <c r="H98" s="27">
        <v>6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  <c r="N98" s="27">
        <v>2</v>
      </c>
      <c r="O98" s="27">
        <v>0</v>
      </c>
      <c r="P98" s="27">
        <v>2</v>
      </c>
      <c r="Q98" s="27">
        <v>0</v>
      </c>
      <c r="R98" s="27">
        <v>0</v>
      </c>
      <c r="S98" s="27">
        <v>1</v>
      </c>
      <c r="T98" s="27">
        <v>0</v>
      </c>
    </row>
    <row r="99" spans="2:20" ht="18.75" customHeight="1">
      <c r="B99" s="16" t="s">
        <v>124</v>
      </c>
      <c r="C99" s="21">
        <v>60</v>
      </c>
      <c r="D99" s="27">
        <v>31</v>
      </c>
      <c r="E99" s="27">
        <v>5</v>
      </c>
      <c r="F99" s="27">
        <v>26</v>
      </c>
      <c r="G99" s="27">
        <v>16</v>
      </c>
      <c r="H99" s="27">
        <v>16</v>
      </c>
      <c r="I99" s="27">
        <v>0</v>
      </c>
      <c r="J99" s="27">
        <v>0</v>
      </c>
      <c r="K99" s="27">
        <v>0</v>
      </c>
      <c r="L99" s="27">
        <v>0</v>
      </c>
      <c r="M99" s="27">
        <v>0</v>
      </c>
      <c r="N99" s="27">
        <v>11</v>
      </c>
      <c r="O99" s="27">
        <v>0</v>
      </c>
      <c r="P99" s="27">
        <v>11</v>
      </c>
      <c r="Q99" s="27">
        <v>0</v>
      </c>
      <c r="R99" s="27">
        <v>1</v>
      </c>
      <c r="S99" s="27">
        <v>1</v>
      </c>
      <c r="T99" s="27">
        <v>0</v>
      </c>
    </row>
    <row r="100" spans="2:20" ht="36" customHeight="1">
      <c r="B100" s="16" t="s">
        <v>125</v>
      </c>
      <c r="C100" s="21">
        <f>SUM(C101:C107)</f>
        <v>784</v>
      </c>
      <c r="D100" s="27">
        <f aca="true" t="shared" si="14" ref="D100:T100">SUM(D101:D107)</f>
        <v>296</v>
      </c>
      <c r="E100" s="27">
        <f t="shared" si="14"/>
        <v>46</v>
      </c>
      <c r="F100" s="27">
        <f t="shared" si="14"/>
        <v>250</v>
      </c>
      <c r="G100" s="27">
        <f t="shared" si="14"/>
        <v>202</v>
      </c>
      <c r="H100" s="27">
        <f t="shared" si="14"/>
        <v>197</v>
      </c>
      <c r="I100" s="27">
        <f t="shared" si="14"/>
        <v>0</v>
      </c>
      <c r="J100" s="27">
        <f t="shared" si="14"/>
        <v>5</v>
      </c>
      <c r="K100" s="27">
        <f t="shared" si="14"/>
        <v>159</v>
      </c>
      <c r="L100" s="27">
        <f t="shared" si="14"/>
        <v>67</v>
      </c>
      <c r="M100" s="27">
        <f t="shared" si="14"/>
        <v>92</v>
      </c>
      <c r="N100" s="27">
        <f t="shared" si="14"/>
        <v>80</v>
      </c>
      <c r="O100" s="27">
        <f t="shared" si="14"/>
        <v>55</v>
      </c>
      <c r="P100" s="27">
        <f t="shared" si="14"/>
        <v>25</v>
      </c>
      <c r="Q100" s="27">
        <f t="shared" si="14"/>
        <v>9</v>
      </c>
      <c r="R100" s="27">
        <f t="shared" si="14"/>
        <v>10</v>
      </c>
      <c r="S100" s="27">
        <f t="shared" si="14"/>
        <v>28</v>
      </c>
      <c r="T100" s="27">
        <f t="shared" si="14"/>
        <v>0</v>
      </c>
    </row>
    <row r="101" spans="2:20" ht="18.75" customHeight="1">
      <c r="B101" s="16" t="s">
        <v>126</v>
      </c>
      <c r="C101" s="21">
        <v>141</v>
      </c>
      <c r="D101" s="27">
        <v>67</v>
      </c>
      <c r="E101" s="27">
        <v>14</v>
      </c>
      <c r="F101" s="27">
        <v>53</v>
      </c>
      <c r="G101" s="27">
        <v>28</v>
      </c>
      <c r="H101" s="27">
        <v>28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41</v>
      </c>
      <c r="O101" s="27">
        <v>36</v>
      </c>
      <c r="P101" s="27">
        <v>5</v>
      </c>
      <c r="Q101" s="27">
        <v>0</v>
      </c>
      <c r="R101" s="27">
        <v>1</v>
      </c>
      <c r="S101" s="27">
        <v>4</v>
      </c>
      <c r="T101" s="27">
        <v>0</v>
      </c>
    </row>
    <row r="102" spans="2:20" ht="18.75" customHeight="1">
      <c r="B102" s="16" t="s">
        <v>127</v>
      </c>
      <c r="C102" s="21">
        <v>295</v>
      </c>
      <c r="D102" s="27">
        <v>96</v>
      </c>
      <c r="E102" s="27">
        <v>15</v>
      </c>
      <c r="F102" s="27">
        <v>81</v>
      </c>
      <c r="G102" s="27">
        <v>19</v>
      </c>
      <c r="H102" s="27">
        <v>17</v>
      </c>
      <c r="I102" s="27">
        <v>0</v>
      </c>
      <c r="J102" s="27">
        <v>2</v>
      </c>
      <c r="K102" s="27">
        <v>146</v>
      </c>
      <c r="L102" s="27">
        <v>54</v>
      </c>
      <c r="M102" s="27">
        <v>92</v>
      </c>
      <c r="N102" s="27">
        <v>8</v>
      </c>
      <c r="O102" s="27">
        <v>1</v>
      </c>
      <c r="P102" s="27">
        <v>7</v>
      </c>
      <c r="Q102" s="27">
        <v>9</v>
      </c>
      <c r="R102" s="27">
        <v>8</v>
      </c>
      <c r="S102" s="27">
        <v>9</v>
      </c>
      <c r="T102" s="27">
        <v>0</v>
      </c>
    </row>
    <row r="103" spans="2:20" ht="18.75" customHeight="1">
      <c r="B103" s="16" t="s">
        <v>128</v>
      </c>
      <c r="C103" s="21">
        <v>85</v>
      </c>
      <c r="D103" s="27">
        <v>60</v>
      </c>
      <c r="E103" s="27">
        <v>9</v>
      </c>
      <c r="F103" s="27">
        <v>51</v>
      </c>
      <c r="G103" s="27">
        <v>10</v>
      </c>
      <c r="H103" s="27">
        <v>9</v>
      </c>
      <c r="I103" s="27">
        <v>0</v>
      </c>
      <c r="J103" s="27">
        <v>1</v>
      </c>
      <c r="K103" s="27">
        <v>0</v>
      </c>
      <c r="L103" s="27">
        <v>0</v>
      </c>
      <c r="M103" s="27">
        <v>0</v>
      </c>
      <c r="N103" s="27">
        <v>7</v>
      </c>
      <c r="O103" s="27">
        <v>0</v>
      </c>
      <c r="P103" s="27">
        <v>7</v>
      </c>
      <c r="Q103" s="27">
        <v>0</v>
      </c>
      <c r="R103" s="27">
        <v>1</v>
      </c>
      <c r="S103" s="27">
        <v>7</v>
      </c>
      <c r="T103" s="27">
        <v>0</v>
      </c>
    </row>
    <row r="104" spans="2:20" ht="18.75" customHeight="1">
      <c r="B104" s="16" t="s">
        <v>129</v>
      </c>
      <c r="C104" s="21">
        <v>68</v>
      </c>
      <c r="D104" s="27">
        <v>30</v>
      </c>
      <c r="E104" s="27">
        <v>3</v>
      </c>
      <c r="F104" s="27">
        <v>27</v>
      </c>
      <c r="G104" s="27">
        <v>10</v>
      </c>
      <c r="H104" s="27">
        <v>10</v>
      </c>
      <c r="I104" s="27">
        <v>0</v>
      </c>
      <c r="J104" s="27">
        <v>0</v>
      </c>
      <c r="K104" s="27">
        <v>4</v>
      </c>
      <c r="L104" s="27">
        <v>4</v>
      </c>
      <c r="M104" s="27">
        <v>0</v>
      </c>
      <c r="N104" s="27">
        <v>20</v>
      </c>
      <c r="O104" s="27">
        <v>18</v>
      </c>
      <c r="P104" s="27">
        <v>2</v>
      </c>
      <c r="Q104" s="27">
        <v>0</v>
      </c>
      <c r="R104" s="27">
        <v>0</v>
      </c>
      <c r="S104" s="27">
        <v>4</v>
      </c>
      <c r="T104" s="27">
        <v>0</v>
      </c>
    </row>
    <row r="105" spans="2:20" ht="18.75" customHeight="1">
      <c r="B105" s="16" t="s">
        <v>130</v>
      </c>
      <c r="C105" s="21">
        <v>180</v>
      </c>
      <c r="D105" s="27">
        <v>37</v>
      </c>
      <c r="E105" s="27">
        <v>4</v>
      </c>
      <c r="F105" s="27">
        <v>33</v>
      </c>
      <c r="G105" s="27">
        <v>130</v>
      </c>
      <c r="H105" s="27">
        <v>128</v>
      </c>
      <c r="I105" s="27">
        <v>0</v>
      </c>
      <c r="J105" s="27">
        <v>2</v>
      </c>
      <c r="K105" s="27">
        <v>9</v>
      </c>
      <c r="L105" s="27">
        <v>9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7">
        <v>0</v>
      </c>
      <c r="S105" s="27">
        <v>4</v>
      </c>
      <c r="T105" s="27">
        <v>0</v>
      </c>
    </row>
    <row r="106" spans="2:20" ht="18.75" customHeight="1">
      <c r="B106" s="16" t="s">
        <v>131</v>
      </c>
      <c r="C106" s="21">
        <v>6</v>
      </c>
      <c r="D106" s="27">
        <v>3</v>
      </c>
      <c r="E106" s="27">
        <v>1</v>
      </c>
      <c r="F106" s="27">
        <v>2</v>
      </c>
      <c r="G106" s="27">
        <v>1</v>
      </c>
      <c r="H106" s="27">
        <v>1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2</v>
      </c>
      <c r="O106" s="27">
        <v>0</v>
      </c>
      <c r="P106" s="27">
        <v>2</v>
      </c>
      <c r="Q106" s="27">
        <v>0</v>
      </c>
      <c r="R106" s="27">
        <v>0</v>
      </c>
      <c r="S106" s="27">
        <v>0</v>
      </c>
      <c r="T106" s="27">
        <v>0</v>
      </c>
    </row>
    <row r="107" spans="2:20" ht="18.75" customHeight="1">
      <c r="B107" s="16" t="s">
        <v>132</v>
      </c>
      <c r="C107" s="21">
        <v>9</v>
      </c>
      <c r="D107" s="27">
        <v>3</v>
      </c>
      <c r="E107" s="27">
        <v>0</v>
      </c>
      <c r="F107" s="27">
        <v>3</v>
      </c>
      <c r="G107" s="27">
        <v>4</v>
      </c>
      <c r="H107" s="27">
        <v>4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7">
        <v>2</v>
      </c>
      <c r="O107" s="27">
        <v>0</v>
      </c>
      <c r="P107" s="27">
        <v>2</v>
      </c>
      <c r="Q107" s="27">
        <v>0</v>
      </c>
      <c r="R107" s="27">
        <v>0</v>
      </c>
      <c r="S107" s="27">
        <v>0</v>
      </c>
      <c r="T107" s="27">
        <v>0</v>
      </c>
    </row>
    <row r="108" spans="2:20" ht="18.75" customHeight="1">
      <c r="B108" s="8"/>
      <c r="C108" s="22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</row>
    <row r="109" spans="2:20" ht="18.75" customHeight="1">
      <c r="B109" s="4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</row>
    <row r="110" spans="2:20" ht="18.75" customHeight="1">
      <c r="B110" s="9" t="s">
        <v>1</v>
      </c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</row>
    <row r="111" spans="2:20" ht="18.75" customHeight="1">
      <c r="B111" s="10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</row>
    <row r="112" spans="2:20" ht="18.75" customHeight="1">
      <c r="B112" s="11" t="s">
        <v>2</v>
      </c>
      <c r="C112" s="21">
        <f aca="true" t="shared" si="15" ref="C112:T112">+C113+C114</f>
        <v>1690</v>
      </c>
      <c r="D112" s="21">
        <f t="shared" si="15"/>
        <v>1016</v>
      </c>
      <c r="E112" s="21">
        <f t="shared" si="15"/>
        <v>121</v>
      </c>
      <c r="F112" s="21">
        <f t="shared" si="15"/>
        <v>895</v>
      </c>
      <c r="G112" s="21">
        <f t="shared" si="15"/>
        <v>356</v>
      </c>
      <c r="H112" s="21">
        <f t="shared" si="15"/>
        <v>339</v>
      </c>
      <c r="I112" s="21">
        <f t="shared" si="15"/>
        <v>2</v>
      </c>
      <c r="J112" s="21">
        <f t="shared" si="15"/>
        <v>15</v>
      </c>
      <c r="K112" s="21">
        <f t="shared" si="15"/>
        <v>4</v>
      </c>
      <c r="L112" s="21">
        <f t="shared" si="15"/>
        <v>3</v>
      </c>
      <c r="M112" s="21">
        <f t="shared" si="15"/>
        <v>1</v>
      </c>
      <c r="N112" s="21">
        <f t="shared" si="15"/>
        <v>219</v>
      </c>
      <c r="O112" s="21">
        <f t="shared" si="15"/>
        <v>72</v>
      </c>
      <c r="P112" s="21">
        <f t="shared" si="15"/>
        <v>147</v>
      </c>
      <c r="Q112" s="21">
        <f t="shared" si="15"/>
        <v>11</v>
      </c>
      <c r="R112" s="21">
        <f t="shared" si="15"/>
        <v>16</v>
      </c>
      <c r="S112" s="21">
        <f t="shared" si="15"/>
        <v>68</v>
      </c>
      <c r="T112" s="21">
        <f t="shared" si="15"/>
        <v>0</v>
      </c>
    </row>
    <row r="113" spans="2:20" ht="18.75" customHeight="1">
      <c r="B113" s="7" t="s">
        <v>3</v>
      </c>
      <c r="C113" s="21">
        <f>+C23+C81</f>
        <v>626</v>
      </c>
      <c r="D113" s="21">
        <f aca="true" t="shared" si="16" ref="D113:T113">+D23+D81</f>
        <v>345</v>
      </c>
      <c r="E113" s="21">
        <f t="shared" si="16"/>
        <v>42</v>
      </c>
      <c r="F113" s="21">
        <f t="shared" si="16"/>
        <v>303</v>
      </c>
      <c r="G113" s="21">
        <f t="shared" si="16"/>
        <v>138</v>
      </c>
      <c r="H113" s="21">
        <f t="shared" si="16"/>
        <v>128</v>
      </c>
      <c r="I113" s="21">
        <f t="shared" si="16"/>
        <v>2</v>
      </c>
      <c r="J113" s="21">
        <f t="shared" si="16"/>
        <v>8</v>
      </c>
      <c r="K113" s="21">
        <f t="shared" si="16"/>
        <v>1</v>
      </c>
      <c r="L113" s="21">
        <f t="shared" si="16"/>
        <v>0</v>
      </c>
      <c r="M113" s="21">
        <f t="shared" si="16"/>
        <v>1</v>
      </c>
      <c r="N113" s="21">
        <f t="shared" si="16"/>
        <v>99</v>
      </c>
      <c r="O113" s="21">
        <f t="shared" si="16"/>
        <v>38</v>
      </c>
      <c r="P113" s="21">
        <f t="shared" si="16"/>
        <v>61</v>
      </c>
      <c r="Q113" s="21">
        <f t="shared" si="16"/>
        <v>5</v>
      </c>
      <c r="R113" s="21">
        <f t="shared" si="16"/>
        <v>9</v>
      </c>
      <c r="S113" s="21">
        <f t="shared" si="16"/>
        <v>29</v>
      </c>
      <c r="T113" s="21">
        <f t="shared" si="16"/>
        <v>0</v>
      </c>
    </row>
    <row r="114" spans="2:20" ht="18.75" customHeight="1">
      <c r="B114" s="7" t="s">
        <v>4</v>
      </c>
      <c r="C114" s="21">
        <f>+C84</f>
        <v>1064</v>
      </c>
      <c r="D114" s="21">
        <f aca="true" t="shared" si="17" ref="D114:T114">+D84</f>
        <v>671</v>
      </c>
      <c r="E114" s="21">
        <f t="shared" si="17"/>
        <v>79</v>
      </c>
      <c r="F114" s="21">
        <f t="shared" si="17"/>
        <v>592</v>
      </c>
      <c r="G114" s="21">
        <f t="shared" si="17"/>
        <v>218</v>
      </c>
      <c r="H114" s="21">
        <f t="shared" si="17"/>
        <v>211</v>
      </c>
      <c r="I114" s="21">
        <f t="shared" si="17"/>
        <v>0</v>
      </c>
      <c r="J114" s="21">
        <f t="shared" si="17"/>
        <v>7</v>
      </c>
      <c r="K114" s="21">
        <f t="shared" si="17"/>
        <v>3</v>
      </c>
      <c r="L114" s="21">
        <f t="shared" si="17"/>
        <v>3</v>
      </c>
      <c r="M114" s="21">
        <f t="shared" si="17"/>
        <v>0</v>
      </c>
      <c r="N114" s="21">
        <f t="shared" si="17"/>
        <v>120</v>
      </c>
      <c r="O114" s="21">
        <f t="shared" si="17"/>
        <v>34</v>
      </c>
      <c r="P114" s="21">
        <f t="shared" si="17"/>
        <v>86</v>
      </c>
      <c r="Q114" s="21">
        <f t="shared" si="17"/>
        <v>6</v>
      </c>
      <c r="R114" s="21">
        <f t="shared" si="17"/>
        <v>7</v>
      </c>
      <c r="S114" s="21">
        <f t="shared" si="17"/>
        <v>39</v>
      </c>
      <c r="T114" s="21">
        <f t="shared" si="17"/>
        <v>0</v>
      </c>
    </row>
    <row r="115" spans="2:20" ht="18.75" customHeight="1">
      <c r="B115" s="7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</row>
    <row r="116" spans="2:20" ht="18.75" customHeight="1">
      <c r="B116" s="11" t="s">
        <v>5</v>
      </c>
      <c r="C116" s="21">
        <f aca="true" t="shared" si="18" ref="C116:T116">+C117+C118</f>
        <v>4455</v>
      </c>
      <c r="D116" s="21">
        <f t="shared" si="18"/>
        <v>2213</v>
      </c>
      <c r="E116" s="21">
        <f t="shared" si="18"/>
        <v>210</v>
      </c>
      <c r="F116" s="21">
        <f t="shared" si="18"/>
        <v>2003</v>
      </c>
      <c r="G116" s="21">
        <f t="shared" si="18"/>
        <v>621</v>
      </c>
      <c r="H116" s="21">
        <f t="shared" si="18"/>
        <v>605</v>
      </c>
      <c r="I116" s="21">
        <f t="shared" si="18"/>
        <v>1</v>
      </c>
      <c r="J116" s="21">
        <f t="shared" si="18"/>
        <v>15</v>
      </c>
      <c r="K116" s="21">
        <f t="shared" si="18"/>
        <v>81</v>
      </c>
      <c r="L116" s="21">
        <f t="shared" si="18"/>
        <v>79</v>
      </c>
      <c r="M116" s="21">
        <f t="shared" si="18"/>
        <v>2</v>
      </c>
      <c r="N116" s="21">
        <f t="shared" si="18"/>
        <v>1086</v>
      </c>
      <c r="O116" s="21">
        <f t="shared" si="18"/>
        <v>809</v>
      </c>
      <c r="P116" s="21">
        <f t="shared" si="18"/>
        <v>277</v>
      </c>
      <c r="Q116" s="21">
        <f t="shared" si="18"/>
        <v>100</v>
      </c>
      <c r="R116" s="21">
        <f t="shared" si="18"/>
        <v>46</v>
      </c>
      <c r="S116" s="21">
        <f t="shared" si="18"/>
        <v>307</v>
      </c>
      <c r="T116" s="21">
        <f t="shared" si="18"/>
        <v>1</v>
      </c>
    </row>
    <row r="117" spans="2:20" ht="18.75" customHeight="1">
      <c r="B117" s="7" t="s">
        <v>6</v>
      </c>
      <c r="C117" s="21">
        <f>+C14+C15+C16+C17+C18+C19+C20+C21+C22+C36</f>
        <v>3379</v>
      </c>
      <c r="D117" s="21">
        <f aca="true" t="shared" si="19" ref="D117:T117">+D14+D15+D16+D17+D18+D19+D20+D21+D22+D36</f>
        <v>1654</v>
      </c>
      <c r="E117" s="21">
        <f t="shared" si="19"/>
        <v>135</v>
      </c>
      <c r="F117" s="21">
        <f t="shared" si="19"/>
        <v>1519</v>
      </c>
      <c r="G117" s="21">
        <f t="shared" si="19"/>
        <v>412</v>
      </c>
      <c r="H117" s="21">
        <f t="shared" si="19"/>
        <v>399</v>
      </c>
      <c r="I117" s="21">
        <f t="shared" si="19"/>
        <v>1</v>
      </c>
      <c r="J117" s="21">
        <f t="shared" si="19"/>
        <v>12</v>
      </c>
      <c r="K117" s="21">
        <f t="shared" si="19"/>
        <v>81</v>
      </c>
      <c r="L117" s="21">
        <f t="shared" si="19"/>
        <v>79</v>
      </c>
      <c r="M117" s="21">
        <f t="shared" si="19"/>
        <v>2</v>
      </c>
      <c r="N117" s="21">
        <f t="shared" si="19"/>
        <v>859</v>
      </c>
      <c r="O117" s="21">
        <f t="shared" si="19"/>
        <v>670</v>
      </c>
      <c r="P117" s="21">
        <f t="shared" si="19"/>
        <v>189</v>
      </c>
      <c r="Q117" s="21">
        <f t="shared" si="19"/>
        <v>90</v>
      </c>
      <c r="R117" s="21">
        <f t="shared" si="19"/>
        <v>29</v>
      </c>
      <c r="S117" s="21">
        <f t="shared" si="19"/>
        <v>253</v>
      </c>
      <c r="T117" s="21">
        <f t="shared" si="19"/>
        <v>1</v>
      </c>
    </row>
    <row r="118" spans="2:20" ht="18.75" customHeight="1">
      <c r="B118" s="7" t="s">
        <v>7</v>
      </c>
      <c r="C118" s="21">
        <f>+C26</f>
        <v>1076</v>
      </c>
      <c r="D118" s="21">
        <f aca="true" t="shared" si="20" ref="D118:T118">+D26</f>
        <v>559</v>
      </c>
      <c r="E118" s="21">
        <f t="shared" si="20"/>
        <v>75</v>
      </c>
      <c r="F118" s="21">
        <f t="shared" si="20"/>
        <v>484</v>
      </c>
      <c r="G118" s="21">
        <f t="shared" si="20"/>
        <v>209</v>
      </c>
      <c r="H118" s="21">
        <f t="shared" si="20"/>
        <v>206</v>
      </c>
      <c r="I118" s="21">
        <f t="shared" si="20"/>
        <v>0</v>
      </c>
      <c r="J118" s="21">
        <f t="shared" si="20"/>
        <v>3</v>
      </c>
      <c r="K118" s="21">
        <f t="shared" si="20"/>
        <v>0</v>
      </c>
      <c r="L118" s="21">
        <f t="shared" si="20"/>
        <v>0</v>
      </c>
      <c r="M118" s="21">
        <f t="shared" si="20"/>
        <v>0</v>
      </c>
      <c r="N118" s="21">
        <f t="shared" si="20"/>
        <v>227</v>
      </c>
      <c r="O118" s="21">
        <f t="shared" si="20"/>
        <v>139</v>
      </c>
      <c r="P118" s="21">
        <f t="shared" si="20"/>
        <v>88</v>
      </c>
      <c r="Q118" s="21">
        <f t="shared" si="20"/>
        <v>10</v>
      </c>
      <c r="R118" s="21">
        <f t="shared" si="20"/>
        <v>17</v>
      </c>
      <c r="S118" s="21">
        <f t="shared" si="20"/>
        <v>54</v>
      </c>
      <c r="T118" s="21">
        <f t="shared" si="20"/>
        <v>0</v>
      </c>
    </row>
    <row r="119" spans="2:20" ht="18.75" customHeight="1">
      <c r="B119" s="7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</row>
    <row r="120" spans="2:20" ht="18.75" customHeight="1">
      <c r="B120" s="11" t="s">
        <v>8</v>
      </c>
      <c r="C120" s="21">
        <f aca="true" t="shared" si="21" ref="C120:T120">+C121+C122</f>
        <v>2758</v>
      </c>
      <c r="D120" s="21">
        <f t="shared" si="21"/>
        <v>1516</v>
      </c>
      <c r="E120" s="21">
        <f t="shared" si="21"/>
        <v>150</v>
      </c>
      <c r="F120" s="21">
        <f t="shared" si="21"/>
        <v>1366</v>
      </c>
      <c r="G120" s="21">
        <f t="shared" si="21"/>
        <v>514</v>
      </c>
      <c r="H120" s="21">
        <f t="shared" si="21"/>
        <v>501</v>
      </c>
      <c r="I120" s="21">
        <f t="shared" si="21"/>
        <v>0</v>
      </c>
      <c r="J120" s="21">
        <f t="shared" si="21"/>
        <v>13</v>
      </c>
      <c r="K120" s="21">
        <f t="shared" si="21"/>
        <v>18</v>
      </c>
      <c r="L120" s="21">
        <f t="shared" si="21"/>
        <v>14</v>
      </c>
      <c r="M120" s="21">
        <f t="shared" si="21"/>
        <v>4</v>
      </c>
      <c r="N120" s="21">
        <f t="shared" si="21"/>
        <v>456</v>
      </c>
      <c r="O120" s="21">
        <f t="shared" si="21"/>
        <v>223</v>
      </c>
      <c r="P120" s="21">
        <f t="shared" si="21"/>
        <v>233</v>
      </c>
      <c r="Q120" s="21">
        <f t="shared" si="21"/>
        <v>20</v>
      </c>
      <c r="R120" s="21">
        <f t="shared" si="21"/>
        <v>100</v>
      </c>
      <c r="S120" s="21">
        <f t="shared" si="21"/>
        <v>134</v>
      </c>
      <c r="T120" s="21">
        <f t="shared" si="21"/>
        <v>0</v>
      </c>
    </row>
    <row r="121" spans="2:20" ht="18.75" customHeight="1">
      <c r="B121" s="7" t="s">
        <v>9</v>
      </c>
      <c r="C121" s="21">
        <f>+C24+C31+C46+C47+C48</f>
        <v>1770</v>
      </c>
      <c r="D121" s="21">
        <f aca="true" t="shared" si="22" ref="D121:T121">+D24+D31+D46+D47+D48</f>
        <v>896</v>
      </c>
      <c r="E121" s="21">
        <f t="shared" si="22"/>
        <v>92</v>
      </c>
      <c r="F121" s="21">
        <f t="shared" si="22"/>
        <v>804</v>
      </c>
      <c r="G121" s="21">
        <f t="shared" si="22"/>
        <v>319</v>
      </c>
      <c r="H121" s="21">
        <f t="shared" si="22"/>
        <v>309</v>
      </c>
      <c r="I121" s="21">
        <f t="shared" si="22"/>
        <v>0</v>
      </c>
      <c r="J121" s="21">
        <f t="shared" si="22"/>
        <v>10</v>
      </c>
      <c r="K121" s="21">
        <f t="shared" si="22"/>
        <v>8</v>
      </c>
      <c r="L121" s="21">
        <f t="shared" si="22"/>
        <v>4</v>
      </c>
      <c r="M121" s="21">
        <f t="shared" si="22"/>
        <v>4</v>
      </c>
      <c r="N121" s="21">
        <f t="shared" si="22"/>
        <v>349</v>
      </c>
      <c r="O121" s="21">
        <f t="shared" si="22"/>
        <v>203</v>
      </c>
      <c r="P121" s="21">
        <f t="shared" si="22"/>
        <v>146</v>
      </c>
      <c r="Q121" s="21">
        <f t="shared" si="22"/>
        <v>16</v>
      </c>
      <c r="R121" s="21">
        <f t="shared" si="22"/>
        <v>92</v>
      </c>
      <c r="S121" s="21">
        <f t="shared" si="22"/>
        <v>90</v>
      </c>
      <c r="T121" s="21">
        <f t="shared" si="22"/>
        <v>0</v>
      </c>
    </row>
    <row r="122" spans="2:20" ht="18.75" customHeight="1">
      <c r="B122" s="7" t="s">
        <v>10</v>
      </c>
      <c r="C122" s="21">
        <f>+C43+C44+C45</f>
        <v>988</v>
      </c>
      <c r="D122" s="21">
        <f aca="true" t="shared" si="23" ref="D122:T122">+D43+D44+D45</f>
        <v>620</v>
      </c>
      <c r="E122" s="21">
        <f t="shared" si="23"/>
        <v>58</v>
      </c>
      <c r="F122" s="21">
        <f t="shared" si="23"/>
        <v>562</v>
      </c>
      <c r="G122" s="21">
        <f t="shared" si="23"/>
        <v>195</v>
      </c>
      <c r="H122" s="21">
        <f t="shared" si="23"/>
        <v>192</v>
      </c>
      <c r="I122" s="21">
        <f t="shared" si="23"/>
        <v>0</v>
      </c>
      <c r="J122" s="21">
        <f t="shared" si="23"/>
        <v>3</v>
      </c>
      <c r="K122" s="21">
        <f t="shared" si="23"/>
        <v>10</v>
      </c>
      <c r="L122" s="21">
        <f t="shared" si="23"/>
        <v>10</v>
      </c>
      <c r="M122" s="21">
        <f t="shared" si="23"/>
        <v>0</v>
      </c>
      <c r="N122" s="21">
        <f t="shared" si="23"/>
        <v>107</v>
      </c>
      <c r="O122" s="21">
        <f t="shared" si="23"/>
        <v>20</v>
      </c>
      <c r="P122" s="21">
        <f t="shared" si="23"/>
        <v>87</v>
      </c>
      <c r="Q122" s="21">
        <f t="shared" si="23"/>
        <v>4</v>
      </c>
      <c r="R122" s="21">
        <f t="shared" si="23"/>
        <v>8</v>
      </c>
      <c r="S122" s="21">
        <f t="shared" si="23"/>
        <v>44</v>
      </c>
      <c r="T122" s="21">
        <f t="shared" si="23"/>
        <v>0</v>
      </c>
    </row>
    <row r="123" spans="2:20" ht="18.75" customHeight="1">
      <c r="B123" s="7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</row>
    <row r="124" spans="2:20" ht="18.75" customHeight="1">
      <c r="B124" s="11" t="s">
        <v>11</v>
      </c>
      <c r="C124" s="21">
        <f>+C100</f>
        <v>784</v>
      </c>
      <c r="D124" s="21">
        <f aca="true" t="shared" si="24" ref="D124:T124">+D100</f>
        <v>296</v>
      </c>
      <c r="E124" s="21">
        <f t="shared" si="24"/>
        <v>46</v>
      </c>
      <c r="F124" s="21">
        <f t="shared" si="24"/>
        <v>250</v>
      </c>
      <c r="G124" s="21">
        <f t="shared" si="24"/>
        <v>202</v>
      </c>
      <c r="H124" s="21">
        <f t="shared" si="24"/>
        <v>197</v>
      </c>
      <c r="I124" s="21">
        <f t="shared" si="24"/>
        <v>0</v>
      </c>
      <c r="J124" s="21">
        <f t="shared" si="24"/>
        <v>5</v>
      </c>
      <c r="K124" s="21">
        <f t="shared" si="24"/>
        <v>159</v>
      </c>
      <c r="L124" s="21">
        <f t="shared" si="24"/>
        <v>67</v>
      </c>
      <c r="M124" s="21">
        <f t="shared" si="24"/>
        <v>92</v>
      </c>
      <c r="N124" s="21">
        <f t="shared" si="24"/>
        <v>80</v>
      </c>
      <c r="O124" s="21">
        <f t="shared" si="24"/>
        <v>55</v>
      </c>
      <c r="P124" s="21">
        <f t="shared" si="24"/>
        <v>25</v>
      </c>
      <c r="Q124" s="21">
        <f t="shared" si="24"/>
        <v>9</v>
      </c>
      <c r="R124" s="21">
        <f t="shared" si="24"/>
        <v>10</v>
      </c>
      <c r="S124" s="21">
        <f t="shared" si="24"/>
        <v>28</v>
      </c>
      <c r="T124" s="21">
        <f t="shared" si="24"/>
        <v>0</v>
      </c>
    </row>
    <row r="125" spans="2:20" ht="18.75" customHeight="1">
      <c r="B125" s="11" t="s">
        <v>12</v>
      </c>
      <c r="C125" s="21">
        <f>+C49</f>
        <v>262</v>
      </c>
      <c r="D125" s="21">
        <f aca="true" t="shared" si="25" ref="D125:T125">+D49</f>
        <v>148</v>
      </c>
      <c r="E125" s="21">
        <f t="shared" si="25"/>
        <v>22</v>
      </c>
      <c r="F125" s="21">
        <f t="shared" si="25"/>
        <v>126</v>
      </c>
      <c r="G125" s="21">
        <f t="shared" si="25"/>
        <v>69</v>
      </c>
      <c r="H125" s="21">
        <f t="shared" si="25"/>
        <v>67</v>
      </c>
      <c r="I125" s="21">
        <f t="shared" si="25"/>
        <v>0</v>
      </c>
      <c r="J125" s="21">
        <f t="shared" si="25"/>
        <v>2</v>
      </c>
      <c r="K125" s="21">
        <f t="shared" si="25"/>
        <v>0</v>
      </c>
      <c r="L125" s="21">
        <f t="shared" si="25"/>
        <v>0</v>
      </c>
      <c r="M125" s="21">
        <f t="shared" si="25"/>
        <v>0</v>
      </c>
      <c r="N125" s="21">
        <f t="shared" si="25"/>
        <v>28</v>
      </c>
      <c r="O125" s="21">
        <f t="shared" si="25"/>
        <v>8</v>
      </c>
      <c r="P125" s="21">
        <f t="shared" si="25"/>
        <v>20</v>
      </c>
      <c r="Q125" s="21">
        <f t="shared" si="25"/>
        <v>3</v>
      </c>
      <c r="R125" s="21">
        <f t="shared" si="25"/>
        <v>5</v>
      </c>
      <c r="S125" s="21">
        <f t="shared" si="25"/>
        <v>9</v>
      </c>
      <c r="T125" s="21">
        <f t="shared" si="25"/>
        <v>0</v>
      </c>
    </row>
    <row r="126" spans="2:20" ht="18.75" customHeight="1">
      <c r="B126" s="11" t="s">
        <v>13</v>
      </c>
      <c r="C126" s="21">
        <f>+C58</f>
        <v>128</v>
      </c>
      <c r="D126" s="21">
        <f aca="true" t="shared" si="26" ref="D126:T126">+D58</f>
        <v>81</v>
      </c>
      <c r="E126" s="21">
        <f t="shared" si="26"/>
        <v>19</v>
      </c>
      <c r="F126" s="21">
        <f t="shared" si="26"/>
        <v>62</v>
      </c>
      <c r="G126" s="21">
        <f t="shared" si="26"/>
        <v>34</v>
      </c>
      <c r="H126" s="21">
        <f t="shared" si="26"/>
        <v>31</v>
      </c>
      <c r="I126" s="21">
        <f t="shared" si="26"/>
        <v>0</v>
      </c>
      <c r="J126" s="21">
        <f t="shared" si="26"/>
        <v>3</v>
      </c>
      <c r="K126" s="21">
        <f t="shared" si="26"/>
        <v>0</v>
      </c>
      <c r="L126" s="21">
        <f t="shared" si="26"/>
        <v>0</v>
      </c>
      <c r="M126" s="21">
        <f t="shared" si="26"/>
        <v>0</v>
      </c>
      <c r="N126" s="21">
        <f t="shared" si="26"/>
        <v>2</v>
      </c>
      <c r="O126" s="21">
        <f t="shared" si="26"/>
        <v>0</v>
      </c>
      <c r="P126" s="21">
        <f t="shared" si="26"/>
        <v>2</v>
      </c>
      <c r="Q126" s="21">
        <f t="shared" si="26"/>
        <v>2</v>
      </c>
      <c r="R126" s="21">
        <f t="shared" si="26"/>
        <v>1</v>
      </c>
      <c r="S126" s="21">
        <f t="shared" si="26"/>
        <v>8</v>
      </c>
      <c r="T126" s="21">
        <f t="shared" si="26"/>
        <v>0</v>
      </c>
    </row>
    <row r="127" spans="2:20" ht="18.75" customHeight="1">
      <c r="B127" s="11" t="s">
        <v>14</v>
      </c>
      <c r="C127" s="21">
        <f>+C64</f>
        <v>222</v>
      </c>
      <c r="D127" s="21">
        <f aca="true" t="shared" si="27" ref="D127:T127">+D64</f>
        <v>107</v>
      </c>
      <c r="E127" s="21">
        <f t="shared" si="27"/>
        <v>12</v>
      </c>
      <c r="F127" s="21">
        <f t="shared" si="27"/>
        <v>95</v>
      </c>
      <c r="G127" s="21">
        <f t="shared" si="27"/>
        <v>35</v>
      </c>
      <c r="H127" s="21">
        <f t="shared" si="27"/>
        <v>33</v>
      </c>
      <c r="I127" s="21">
        <f t="shared" si="27"/>
        <v>0</v>
      </c>
      <c r="J127" s="21">
        <f t="shared" si="27"/>
        <v>2</v>
      </c>
      <c r="K127" s="21">
        <f t="shared" si="27"/>
        <v>0</v>
      </c>
      <c r="L127" s="21">
        <f t="shared" si="27"/>
        <v>0</v>
      </c>
      <c r="M127" s="21">
        <f t="shared" si="27"/>
        <v>0</v>
      </c>
      <c r="N127" s="21">
        <f t="shared" si="27"/>
        <v>70</v>
      </c>
      <c r="O127" s="21">
        <f t="shared" si="27"/>
        <v>58</v>
      </c>
      <c r="P127" s="21">
        <f t="shared" si="27"/>
        <v>12</v>
      </c>
      <c r="Q127" s="21">
        <f t="shared" si="27"/>
        <v>2</v>
      </c>
      <c r="R127" s="21">
        <f t="shared" si="27"/>
        <v>4</v>
      </c>
      <c r="S127" s="21">
        <f t="shared" si="27"/>
        <v>4</v>
      </c>
      <c r="T127" s="21">
        <f t="shared" si="27"/>
        <v>0</v>
      </c>
    </row>
    <row r="128" spans="2:20" ht="18.75" customHeight="1">
      <c r="B128" s="11" t="s">
        <v>15</v>
      </c>
      <c r="C128" s="21">
        <f>+C69</f>
        <v>656</v>
      </c>
      <c r="D128" s="21">
        <f aca="true" t="shared" si="28" ref="D128:T128">+D69</f>
        <v>330</v>
      </c>
      <c r="E128" s="21">
        <f t="shared" si="28"/>
        <v>53</v>
      </c>
      <c r="F128" s="21">
        <f t="shared" si="28"/>
        <v>277</v>
      </c>
      <c r="G128" s="21">
        <f t="shared" si="28"/>
        <v>125</v>
      </c>
      <c r="H128" s="21">
        <f t="shared" si="28"/>
        <v>115</v>
      </c>
      <c r="I128" s="21">
        <f t="shared" si="28"/>
        <v>0</v>
      </c>
      <c r="J128" s="21">
        <f t="shared" si="28"/>
        <v>10</v>
      </c>
      <c r="K128" s="21">
        <f t="shared" si="28"/>
        <v>0</v>
      </c>
      <c r="L128" s="21">
        <f t="shared" si="28"/>
        <v>0</v>
      </c>
      <c r="M128" s="21">
        <f t="shared" si="28"/>
        <v>0</v>
      </c>
      <c r="N128" s="21">
        <f t="shared" si="28"/>
        <v>167</v>
      </c>
      <c r="O128" s="21">
        <f t="shared" si="28"/>
        <v>128</v>
      </c>
      <c r="P128" s="21">
        <f t="shared" si="28"/>
        <v>39</v>
      </c>
      <c r="Q128" s="21">
        <f t="shared" si="28"/>
        <v>9</v>
      </c>
      <c r="R128" s="21">
        <f t="shared" si="28"/>
        <v>9</v>
      </c>
      <c r="S128" s="21">
        <f t="shared" si="28"/>
        <v>16</v>
      </c>
      <c r="T128" s="21">
        <f t="shared" si="28"/>
        <v>0</v>
      </c>
    </row>
    <row r="129" spans="2:20" ht="18.75" customHeight="1">
      <c r="B129" s="7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</row>
    <row r="130" spans="2:20" ht="18.75" customHeight="1">
      <c r="B130" s="11" t="s">
        <v>16</v>
      </c>
      <c r="C130" s="21">
        <f aca="true" t="shared" si="29" ref="C130:T130">+C131+C132</f>
        <v>787</v>
      </c>
      <c r="D130" s="21">
        <f t="shared" si="29"/>
        <v>454</v>
      </c>
      <c r="E130" s="21">
        <f t="shared" si="29"/>
        <v>82</v>
      </c>
      <c r="F130" s="21">
        <f t="shared" si="29"/>
        <v>372</v>
      </c>
      <c r="G130" s="21">
        <f t="shared" si="29"/>
        <v>179</v>
      </c>
      <c r="H130" s="21">
        <f t="shared" si="29"/>
        <v>177</v>
      </c>
      <c r="I130" s="21">
        <f t="shared" si="29"/>
        <v>0</v>
      </c>
      <c r="J130" s="21">
        <f t="shared" si="29"/>
        <v>2</v>
      </c>
      <c r="K130" s="21">
        <f t="shared" si="29"/>
        <v>0</v>
      </c>
      <c r="L130" s="21">
        <f t="shared" si="29"/>
        <v>0</v>
      </c>
      <c r="M130" s="21">
        <f t="shared" si="29"/>
        <v>0</v>
      </c>
      <c r="N130" s="21">
        <f t="shared" si="29"/>
        <v>115</v>
      </c>
      <c r="O130" s="21">
        <f t="shared" si="29"/>
        <v>29</v>
      </c>
      <c r="P130" s="21">
        <f t="shared" si="29"/>
        <v>86</v>
      </c>
      <c r="Q130" s="21">
        <f t="shared" si="29"/>
        <v>8</v>
      </c>
      <c r="R130" s="21">
        <f t="shared" si="29"/>
        <v>7</v>
      </c>
      <c r="S130" s="21">
        <f t="shared" si="29"/>
        <v>24</v>
      </c>
      <c r="T130" s="21">
        <f t="shared" si="29"/>
        <v>0</v>
      </c>
    </row>
    <row r="131" spans="2:20" ht="18.75" customHeight="1">
      <c r="B131" s="7" t="s">
        <v>17</v>
      </c>
      <c r="C131" s="21">
        <f>+C74</f>
        <v>318</v>
      </c>
      <c r="D131" s="21">
        <f aca="true" t="shared" si="30" ref="D131:T131">+D74</f>
        <v>190</v>
      </c>
      <c r="E131" s="21">
        <f t="shared" si="30"/>
        <v>35</v>
      </c>
      <c r="F131" s="21">
        <f t="shared" si="30"/>
        <v>155</v>
      </c>
      <c r="G131" s="21">
        <f t="shared" si="30"/>
        <v>65</v>
      </c>
      <c r="H131" s="21">
        <f t="shared" si="30"/>
        <v>65</v>
      </c>
      <c r="I131" s="21">
        <f t="shared" si="30"/>
        <v>0</v>
      </c>
      <c r="J131" s="21">
        <f t="shared" si="30"/>
        <v>0</v>
      </c>
      <c r="K131" s="21">
        <f t="shared" si="30"/>
        <v>0</v>
      </c>
      <c r="L131" s="21">
        <f t="shared" si="30"/>
        <v>0</v>
      </c>
      <c r="M131" s="21">
        <f t="shared" si="30"/>
        <v>0</v>
      </c>
      <c r="N131" s="21">
        <f t="shared" si="30"/>
        <v>52</v>
      </c>
      <c r="O131" s="21">
        <f t="shared" si="30"/>
        <v>14</v>
      </c>
      <c r="P131" s="21">
        <f t="shared" si="30"/>
        <v>38</v>
      </c>
      <c r="Q131" s="21">
        <f t="shared" si="30"/>
        <v>4</v>
      </c>
      <c r="R131" s="21">
        <f t="shared" si="30"/>
        <v>1</v>
      </c>
      <c r="S131" s="21">
        <f t="shared" si="30"/>
        <v>6</v>
      </c>
      <c r="T131" s="21">
        <f t="shared" si="30"/>
        <v>0</v>
      </c>
    </row>
    <row r="132" spans="2:20" ht="18.75" customHeight="1">
      <c r="B132" s="7" t="s">
        <v>18</v>
      </c>
      <c r="C132" s="21">
        <f>+C91</f>
        <v>469</v>
      </c>
      <c r="D132" s="21">
        <f aca="true" t="shared" si="31" ref="D132:T132">+D91</f>
        <v>264</v>
      </c>
      <c r="E132" s="21">
        <f t="shared" si="31"/>
        <v>47</v>
      </c>
      <c r="F132" s="21">
        <f t="shared" si="31"/>
        <v>217</v>
      </c>
      <c r="G132" s="21">
        <f t="shared" si="31"/>
        <v>114</v>
      </c>
      <c r="H132" s="21">
        <f t="shared" si="31"/>
        <v>112</v>
      </c>
      <c r="I132" s="21">
        <f t="shared" si="31"/>
        <v>0</v>
      </c>
      <c r="J132" s="21">
        <f t="shared" si="31"/>
        <v>2</v>
      </c>
      <c r="K132" s="21">
        <f t="shared" si="31"/>
        <v>0</v>
      </c>
      <c r="L132" s="21">
        <f t="shared" si="31"/>
        <v>0</v>
      </c>
      <c r="M132" s="21">
        <f t="shared" si="31"/>
        <v>0</v>
      </c>
      <c r="N132" s="21">
        <f t="shared" si="31"/>
        <v>63</v>
      </c>
      <c r="O132" s="21">
        <f t="shared" si="31"/>
        <v>15</v>
      </c>
      <c r="P132" s="21">
        <f t="shared" si="31"/>
        <v>48</v>
      </c>
      <c r="Q132" s="21">
        <f t="shared" si="31"/>
        <v>4</v>
      </c>
      <c r="R132" s="21">
        <f t="shared" si="31"/>
        <v>6</v>
      </c>
      <c r="S132" s="21">
        <f t="shared" si="31"/>
        <v>18</v>
      </c>
      <c r="T132" s="21">
        <f t="shared" si="31"/>
        <v>0</v>
      </c>
    </row>
    <row r="133" spans="2:20" ht="18.75" customHeight="1">
      <c r="B133" s="8"/>
      <c r="C133" s="24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</row>
    <row r="134" spans="2:20" ht="7.5" customHeight="1">
      <c r="B134" s="12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</row>
    <row r="135" ht="14.25">
      <c r="T135" s="28" t="s">
        <v>134</v>
      </c>
    </row>
  </sheetData>
  <sheetProtection/>
  <mergeCells count="22">
    <mergeCell ref="B4:B10"/>
    <mergeCell ref="C4:C10"/>
    <mergeCell ref="D4:D10"/>
    <mergeCell ref="E4:F4"/>
    <mergeCell ref="N4:N10"/>
    <mergeCell ref="Q4:Q10"/>
    <mergeCell ref="R4:R10"/>
    <mergeCell ref="S4:S10"/>
    <mergeCell ref="G4:G10"/>
    <mergeCell ref="H4:J4"/>
    <mergeCell ref="K4:K10"/>
    <mergeCell ref="L4:M4"/>
    <mergeCell ref="T4:T10"/>
    <mergeCell ref="E5:E10"/>
    <mergeCell ref="F5:F10"/>
    <mergeCell ref="H5:H10"/>
    <mergeCell ref="I5:I10"/>
    <mergeCell ref="J5:J10"/>
    <mergeCell ref="L5:L10"/>
    <mergeCell ref="M5:M10"/>
    <mergeCell ref="O5:O10"/>
    <mergeCell ref="P5:P10"/>
  </mergeCells>
  <printOptions/>
  <pageMargins left="0.7874015748031497" right="0.7874015748031497" top="0.984251968503937" bottom="0.984251968503937" header="0.5118110236220472" footer="0.5118110236220472"/>
  <pageSetup fitToHeight="6" fitToWidth="2" horizontalDpi="600" verticalDpi="600" orientation="portrait" pageOrder="overThenDown" paperSize="9" scale="62" r:id="rId1"/>
  <rowBreaks count="2" manualBreakCount="2">
    <brk id="54" min="1" max="19" man="1"/>
    <brk id="96" min="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2008-11-13T02:17:44Z</cp:lastPrinted>
  <dcterms:created xsi:type="dcterms:W3CDTF">2006-01-05T06:33:53Z</dcterms:created>
  <dcterms:modified xsi:type="dcterms:W3CDTF">2008-12-02T01:23:16Z</dcterms:modified>
  <cp:category/>
  <cp:version/>
  <cp:contentType/>
  <cp:contentStatus/>
</cp:coreProperties>
</file>